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on_system_download_020719\misc_020619\data_science_camp_040219\homework_1_041919\"/>
    </mc:Choice>
  </mc:AlternateContent>
  <bookViews>
    <workbookView xWindow="0" yWindow="0" windowWidth="15375" windowHeight="5040" firstSheet="7" activeTab="7"/>
  </bookViews>
  <sheets>
    <sheet name="pivot-sub-category" sheetId="3" r:id="rId1"/>
    <sheet name="data_org" sheetId="1" r:id="rId2"/>
    <sheet name="Sheet1" sheetId="4" r:id="rId3"/>
    <sheet name="date_pivot" sheetId="7" r:id="rId4"/>
    <sheet name="Sheet2" sheetId="8" r:id="rId5"/>
    <sheet name="pivot-category" sheetId="2" r:id="rId6"/>
    <sheet name="data-date" sheetId="5" r:id="rId7"/>
    <sheet name="bonus-answer" sheetId="10" r:id="rId8"/>
    <sheet name="Sheet3" sheetId="11" r:id="rId9"/>
    <sheet name="bonus" sheetId="9" r:id="rId10"/>
  </sheets>
  <calcPr calcId="162913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0" l="1"/>
  <c r="J4" i="10"/>
  <c r="J5" i="10"/>
  <c r="J6" i="10"/>
  <c r="J7" i="10"/>
  <c r="J8" i="10"/>
  <c r="J9" i="10"/>
  <c r="J10" i="10"/>
  <c r="J11" i="10"/>
  <c r="J12" i="10"/>
  <c r="J13" i="10"/>
  <c r="J2" i="10"/>
  <c r="I3" i="10"/>
  <c r="I4" i="10"/>
  <c r="I5" i="10"/>
  <c r="I6" i="10"/>
  <c r="I7" i="10"/>
  <c r="I8" i="10"/>
  <c r="I9" i="10"/>
  <c r="I10" i="10"/>
  <c r="I11" i="10"/>
  <c r="I12" i="10"/>
  <c r="I13" i="10"/>
  <c r="I2" i="10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C2" i="10"/>
  <c r="D2" i="10"/>
  <c r="E2" i="10"/>
  <c r="E13" i="10" l="1"/>
  <c r="D13" i="10"/>
  <c r="C13" i="10"/>
  <c r="B13" i="10"/>
  <c r="E12" i="10"/>
  <c r="D12" i="10"/>
  <c r="C12" i="10"/>
  <c r="B12" i="10"/>
  <c r="E11" i="10"/>
  <c r="D11" i="10"/>
  <c r="C11" i="10"/>
  <c r="B11" i="10"/>
  <c r="E10" i="10"/>
  <c r="D10" i="10"/>
  <c r="C10" i="10"/>
  <c r="B10" i="10"/>
  <c r="E9" i="10"/>
  <c r="D9" i="10"/>
  <c r="C9" i="10"/>
  <c r="B9" i="10"/>
  <c r="E8" i="10"/>
  <c r="D8" i="10"/>
  <c r="C8" i="10"/>
  <c r="B8" i="10"/>
  <c r="E7" i="10"/>
  <c r="D7" i="10"/>
  <c r="C7" i="10"/>
  <c r="B7" i="10"/>
  <c r="E6" i="10"/>
  <c r="D6" i="10"/>
  <c r="C6" i="10"/>
  <c r="B6" i="10"/>
  <c r="E5" i="10"/>
  <c r="D5" i="10"/>
  <c r="C5" i="10"/>
  <c r="B5" i="10"/>
  <c r="E4" i="10"/>
  <c r="D4" i="10"/>
  <c r="C4" i="10"/>
  <c r="B4" i="10"/>
  <c r="E3" i="10" l="1"/>
  <c r="D3" i="10"/>
  <c r="C3" i="10"/>
  <c r="B3" i="10"/>
  <c r="B2" i="10"/>
  <c r="L13" i="10" l="1"/>
  <c r="W2" i="9"/>
  <c r="T4115" i="9" l="1"/>
  <c r="V4115" i="9" s="1"/>
  <c r="S4115" i="9"/>
  <c r="U4115" i="9" s="1"/>
  <c r="P4115" i="9"/>
  <c r="O4115" i="9"/>
  <c r="V4114" i="9"/>
  <c r="U4114" i="9"/>
  <c r="T4114" i="9"/>
  <c r="S4114" i="9"/>
  <c r="P4114" i="9"/>
  <c r="O4114" i="9"/>
  <c r="T4113" i="9"/>
  <c r="V4113" i="9" s="1"/>
  <c r="S4113" i="9"/>
  <c r="U4113" i="9" s="1"/>
  <c r="P4113" i="9"/>
  <c r="O4113" i="9"/>
  <c r="V4112" i="9"/>
  <c r="U4112" i="9"/>
  <c r="T4112" i="9"/>
  <c r="S4112" i="9"/>
  <c r="P4112" i="9"/>
  <c r="O4112" i="9"/>
  <c r="T4111" i="9"/>
  <c r="V4111" i="9" s="1"/>
  <c r="S4111" i="9"/>
  <c r="U4111" i="9" s="1"/>
  <c r="P4111" i="9"/>
  <c r="O4111" i="9"/>
  <c r="V4110" i="9"/>
  <c r="U4110" i="9"/>
  <c r="T4110" i="9"/>
  <c r="S4110" i="9"/>
  <c r="P4110" i="9"/>
  <c r="O4110" i="9"/>
  <c r="T4109" i="9"/>
  <c r="V4109" i="9" s="1"/>
  <c r="S4109" i="9"/>
  <c r="U4109" i="9" s="1"/>
  <c r="P4109" i="9"/>
  <c r="O4109" i="9"/>
  <c r="V4108" i="9"/>
  <c r="U4108" i="9"/>
  <c r="T4108" i="9"/>
  <c r="S4108" i="9"/>
  <c r="P4108" i="9"/>
  <c r="O4108" i="9"/>
  <c r="T4107" i="9"/>
  <c r="V4107" i="9" s="1"/>
  <c r="S4107" i="9"/>
  <c r="U4107" i="9" s="1"/>
  <c r="P4107" i="9"/>
  <c r="O4107" i="9"/>
  <c r="V4106" i="9"/>
  <c r="U4106" i="9"/>
  <c r="T4106" i="9"/>
  <c r="S4106" i="9"/>
  <c r="P4106" i="9"/>
  <c r="O4106" i="9"/>
  <c r="T4105" i="9"/>
  <c r="V4105" i="9" s="1"/>
  <c r="S4105" i="9"/>
  <c r="U4105" i="9" s="1"/>
  <c r="P4105" i="9"/>
  <c r="O4105" i="9"/>
  <c r="V4104" i="9"/>
  <c r="U4104" i="9"/>
  <c r="T4104" i="9"/>
  <c r="S4104" i="9"/>
  <c r="P4104" i="9"/>
  <c r="O4104" i="9"/>
  <c r="T4103" i="9"/>
  <c r="V4103" i="9" s="1"/>
  <c r="S4103" i="9"/>
  <c r="U4103" i="9" s="1"/>
  <c r="P4103" i="9"/>
  <c r="O4103" i="9"/>
  <c r="V4102" i="9"/>
  <c r="U4102" i="9"/>
  <c r="T4102" i="9"/>
  <c r="S4102" i="9"/>
  <c r="P4102" i="9"/>
  <c r="O4102" i="9"/>
  <c r="T4101" i="9"/>
  <c r="V4101" i="9" s="1"/>
  <c r="S4101" i="9"/>
  <c r="U4101" i="9" s="1"/>
  <c r="P4101" i="9"/>
  <c r="O4101" i="9"/>
  <c r="V4100" i="9"/>
  <c r="U4100" i="9"/>
  <c r="T4100" i="9"/>
  <c r="S4100" i="9"/>
  <c r="P4100" i="9"/>
  <c r="O4100" i="9"/>
  <c r="T4099" i="9"/>
  <c r="V4099" i="9" s="1"/>
  <c r="S4099" i="9"/>
  <c r="U4099" i="9" s="1"/>
  <c r="P4099" i="9"/>
  <c r="O4099" i="9"/>
  <c r="V4098" i="9"/>
  <c r="U4098" i="9"/>
  <c r="T4098" i="9"/>
  <c r="S4098" i="9"/>
  <c r="P4098" i="9"/>
  <c r="O4098" i="9"/>
  <c r="T4097" i="9"/>
  <c r="V4097" i="9" s="1"/>
  <c r="S4097" i="9"/>
  <c r="U4097" i="9" s="1"/>
  <c r="P4097" i="9"/>
  <c r="O4097" i="9"/>
  <c r="V4096" i="9"/>
  <c r="U4096" i="9"/>
  <c r="T4096" i="9"/>
  <c r="S4096" i="9"/>
  <c r="P4096" i="9"/>
  <c r="O4096" i="9"/>
  <c r="T4095" i="9"/>
  <c r="V4095" i="9" s="1"/>
  <c r="S4095" i="9"/>
  <c r="U4095" i="9" s="1"/>
  <c r="P4095" i="9"/>
  <c r="O4095" i="9"/>
  <c r="V4094" i="9"/>
  <c r="U4094" i="9"/>
  <c r="T4094" i="9"/>
  <c r="S4094" i="9"/>
  <c r="P4094" i="9"/>
  <c r="O4094" i="9"/>
  <c r="T4093" i="9"/>
  <c r="V4093" i="9" s="1"/>
  <c r="S4093" i="9"/>
  <c r="U4093" i="9" s="1"/>
  <c r="P4093" i="9"/>
  <c r="O4093" i="9"/>
  <c r="V4092" i="9"/>
  <c r="U4092" i="9"/>
  <c r="T4092" i="9"/>
  <c r="S4092" i="9"/>
  <c r="P4092" i="9"/>
  <c r="O4092" i="9"/>
  <c r="T4091" i="9"/>
  <c r="V4091" i="9" s="1"/>
  <c r="S4091" i="9"/>
  <c r="U4091" i="9" s="1"/>
  <c r="P4091" i="9"/>
  <c r="O4091" i="9"/>
  <c r="V4090" i="9"/>
  <c r="U4090" i="9"/>
  <c r="T4090" i="9"/>
  <c r="S4090" i="9"/>
  <c r="P4090" i="9"/>
  <c r="O4090" i="9"/>
  <c r="T4089" i="9"/>
  <c r="V4089" i="9" s="1"/>
  <c r="S4089" i="9"/>
  <c r="U4089" i="9" s="1"/>
  <c r="P4089" i="9"/>
  <c r="O4089" i="9"/>
  <c r="V4088" i="9"/>
  <c r="U4088" i="9"/>
  <c r="T4088" i="9"/>
  <c r="S4088" i="9"/>
  <c r="P4088" i="9"/>
  <c r="O4088" i="9"/>
  <c r="T4087" i="9"/>
  <c r="V4087" i="9" s="1"/>
  <c r="S4087" i="9"/>
  <c r="U4087" i="9" s="1"/>
  <c r="P4087" i="9"/>
  <c r="O4087" i="9"/>
  <c r="V4086" i="9"/>
  <c r="U4086" i="9"/>
  <c r="T4086" i="9"/>
  <c r="S4086" i="9"/>
  <c r="P4086" i="9"/>
  <c r="O4086" i="9"/>
  <c r="T4085" i="9"/>
  <c r="V4085" i="9" s="1"/>
  <c r="S4085" i="9"/>
  <c r="U4085" i="9" s="1"/>
  <c r="P4085" i="9"/>
  <c r="O4085" i="9"/>
  <c r="V4084" i="9"/>
  <c r="U4084" i="9"/>
  <c r="T4084" i="9"/>
  <c r="S4084" i="9"/>
  <c r="P4084" i="9"/>
  <c r="O4084" i="9"/>
  <c r="T4083" i="9"/>
  <c r="V4083" i="9" s="1"/>
  <c r="S4083" i="9"/>
  <c r="U4083" i="9" s="1"/>
  <c r="P4083" i="9"/>
  <c r="O4083" i="9"/>
  <c r="V4082" i="9"/>
  <c r="U4082" i="9"/>
  <c r="T4082" i="9"/>
  <c r="S4082" i="9"/>
  <c r="P4082" i="9"/>
  <c r="O4082" i="9"/>
  <c r="T4081" i="9"/>
  <c r="V4081" i="9" s="1"/>
  <c r="S4081" i="9"/>
  <c r="U4081" i="9" s="1"/>
  <c r="P4081" i="9"/>
  <c r="O4081" i="9"/>
  <c r="V4080" i="9"/>
  <c r="U4080" i="9"/>
  <c r="T4080" i="9"/>
  <c r="S4080" i="9"/>
  <c r="P4080" i="9"/>
  <c r="O4080" i="9"/>
  <c r="T4079" i="9"/>
  <c r="V4079" i="9" s="1"/>
  <c r="S4079" i="9"/>
  <c r="U4079" i="9" s="1"/>
  <c r="P4079" i="9"/>
  <c r="O4079" i="9"/>
  <c r="V4078" i="9"/>
  <c r="U4078" i="9"/>
  <c r="T4078" i="9"/>
  <c r="S4078" i="9"/>
  <c r="P4078" i="9"/>
  <c r="O4078" i="9"/>
  <c r="T4077" i="9"/>
  <c r="V4077" i="9" s="1"/>
  <c r="S4077" i="9"/>
  <c r="U4077" i="9" s="1"/>
  <c r="P4077" i="9"/>
  <c r="O4077" i="9"/>
  <c r="V4076" i="9"/>
  <c r="U4076" i="9"/>
  <c r="T4076" i="9"/>
  <c r="S4076" i="9"/>
  <c r="P4076" i="9"/>
  <c r="O4076" i="9"/>
  <c r="T4075" i="9"/>
  <c r="V4075" i="9" s="1"/>
  <c r="S4075" i="9"/>
  <c r="U4075" i="9" s="1"/>
  <c r="P4075" i="9"/>
  <c r="O4075" i="9"/>
  <c r="V4074" i="9"/>
  <c r="U4074" i="9"/>
  <c r="T4074" i="9"/>
  <c r="S4074" i="9"/>
  <c r="P4074" i="9"/>
  <c r="O4074" i="9"/>
  <c r="T4073" i="9"/>
  <c r="V4073" i="9" s="1"/>
  <c r="S4073" i="9"/>
  <c r="U4073" i="9" s="1"/>
  <c r="P4073" i="9"/>
  <c r="O4073" i="9"/>
  <c r="V4072" i="9"/>
  <c r="U4072" i="9"/>
  <c r="T4072" i="9"/>
  <c r="S4072" i="9"/>
  <c r="P4072" i="9"/>
  <c r="O4072" i="9"/>
  <c r="T4071" i="9"/>
  <c r="V4071" i="9" s="1"/>
  <c r="S4071" i="9"/>
  <c r="U4071" i="9" s="1"/>
  <c r="P4071" i="9"/>
  <c r="O4071" i="9"/>
  <c r="V4070" i="9"/>
  <c r="U4070" i="9"/>
  <c r="T4070" i="9"/>
  <c r="S4070" i="9"/>
  <c r="P4070" i="9"/>
  <c r="O4070" i="9"/>
  <c r="T4069" i="9"/>
  <c r="V4069" i="9" s="1"/>
  <c r="S4069" i="9"/>
  <c r="U4069" i="9" s="1"/>
  <c r="P4069" i="9"/>
  <c r="O4069" i="9"/>
  <c r="V4068" i="9"/>
  <c r="U4068" i="9"/>
  <c r="T4068" i="9"/>
  <c r="S4068" i="9"/>
  <c r="P4068" i="9"/>
  <c r="O4068" i="9"/>
  <c r="T4067" i="9"/>
  <c r="V4067" i="9" s="1"/>
  <c r="S4067" i="9"/>
  <c r="U4067" i="9" s="1"/>
  <c r="P4067" i="9"/>
  <c r="O4067" i="9"/>
  <c r="V4066" i="9"/>
  <c r="U4066" i="9"/>
  <c r="T4066" i="9"/>
  <c r="S4066" i="9"/>
  <c r="P4066" i="9"/>
  <c r="O4066" i="9"/>
  <c r="T4065" i="9"/>
  <c r="V4065" i="9" s="1"/>
  <c r="S4065" i="9"/>
  <c r="U4065" i="9" s="1"/>
  <c r="P4065" i="9"/>
  <c r="O4065" i="9"/>
  <c r="V4064" i="9"/>
  <c r="U4064" i="9"/>
  <c r="T4064" i="9"/>
  <c r="S4064" i="9"/>
  <c r="P4064" i="9"/>
  <c r="O4064" i="9"/>
  <c r="T4063" i="9"/>
  <c r="V4063" i="9" s="1"/>
  <c r="S4063" i="9"/>
  <c r="U4063" i="9" s="1"/>
  <c r="P4063" i="9"/>
  <c r="O4063" i="9"/>
  <c r="V4062" i="9"/>
  <c r="U4062" i="9"/>
  <c r="T4062" i="9"/>
  <c r="S4062" i="9"/>
  <c r="P4062" i="9"/>
  <c r="O4062" i="9"/>
  <c r="T4061" i="9"/>
  <c r="V4061" i="9" s="1"/>
  <c r="S4061" i="9"/>
  <c r="U4061" i="9" s="1"/>
  <c r="P4061" i="9"/>
  <c r="O4061" i="9"/>
  <c r="V4060" i="9"/>
  <c r="U4060" i="9"/>
  <c r="T4060" i="9"/>
  <c r="S4060" i="9"/>
  <c r="P4060" i="9"/>
  <c r="O4060" i="9"/>
  <c r="T4059" i="9"/>
  <c r="V4059" i="9" s="1"/>
  <c r="S4059" i="9"/>
  <c r="U4059" i="9" s="1"/>
  <c r="P4059" i="9"/>
  <c r="O4059" i="9"/>
  <c r="V4058" i="9"/>
  <c r="U4058" i="9"/>
  <c r="T4058" i="9"/>
  <c r="S4058" i="9"/>
  <c r="P4058" i="9"/>
  <c r="O4058" i="9"/>
  <c r="T4057" i="9"/>
  <c r="V4057" i="9" s="1"/>
  <c r="S4057" i="9"/>
  <c r="U4057" i="9" s="1"/>
  <c r="P4057" i="9"/>
  <c r="O4057" i="9"/>
  <c r="V4056" i="9"/>
  <c r="U4056" i="9"/>
  <c r="T4056" i="9"/>
  <c r="S4056" i="9"/>
  <c r="P4056" i="9"/>
  <c r="O4056" i="9"/>
  <c r="T4055" i="9"/>
  <c r="V4055" i="9" s="1"/>
  <c r="S4055" i="9"/>
  <c r="U4055" i="9" s="1"/>
  <c r="P4055" i="9"/>
  <c r="O4055" i="9"/>
  <c r="V4054" i="9"/>
  <c r="U4054" i="9"/>
  <c r="T4054" i="9"/>
  <c r="S4054" i="9"/>
  <c r="P4054" i="9"/>
  <c r="O4054" i="9"/>
  <c r="T4053" i="9"/>
  <c r="V4053" i="9" s="1"/>
  <c r="S4053" i="9"/>
  <c r="U4053" i="9" s="1"/>
  <c r="P4053" i="9"/>
  <c r="O4053" i="9"/>
  <c r="V4052" i="9"/>
  <c r="U4052" i="9"/>
  <c r="T4052" i="9"/>
  <c r="S4052" i="9"/>
  <c r="P4052" i="9"/>
  <c r="O4052" i="9"/>
  <c r="T4051" i="9"/>
  <c r="V4051" i="9" s="1"/>
  <c r="S4051" i="9"/>
  <c r="U4051" i="9" s="1"/>
  <c r="P4051" i="9"/>
  <c r="O4051" i="9"/>
  <c r="V4050" i="9"/>
  <c r="U4050" i="9"/>
  <c r="T4050" i="9"/>
  <c r="S4050" i="9"/>
  <c r="P4050" i="9"/>
  <c r="O4050" i="9"/>
  <c r="U4049" i="9"/>
  <c r="T4049" i="9"/>
  <c r="V4049" i="9" s="1"/>
  <c r="S4049" i="9"/>
  <c r="P4049" i="9"/>
  <c r="O4049" i="9"/>
  <c r="V4048" i="9"/>
  <c r="T4048" i="9"/>
  <c r="S4048" i="9"/>
  <c r="U4048" i="9" s="1"/>
  <c r="P4048" i="9"/>
  <c r="O4048" i="9"/>
  <c r="U4047" i="9"/>
  <c r="T4047" i="9"/>
  <c r="V4047" i="9" s="1"/>
  <c r="S4047" i="9"/>
  <c r="P4047" i="9"/>
  <c r="O4047" i="9"/>
  <c r="V4046" i="9"/>
  <c r="T4046" i="9"/>
  <c r="S4046" i="9"/>
  <c r="U4046" i="9" s="1"/>
  <c r="P4046" i="9"/>
  <c r="O4046" i="9"/>
  <c r="T4045" i="9"/>
  <c r="V4045" i="9" s="1"/>
  <c r="S4045" i="9"/>
  <c r="U4045" i="9" s="1"/>
  <c r="P4045" i="9"/>
  <c r="O4045" i="9"/>
  <c r="V4044" i="9"/>
  <c r="U4044" i="9"/>
  <c r="T4044" i="9"/>
  <c r="S4044" i="9"/>
  <c r="P4044" i="9"/>
  <c r="O4044" i="9"/>
  <c r="T4043" i="9"/>
  <c r="V4043" i="9" s="1"/>
  <c r="S4043" i="9"/>
  <c r="U4043" i="9" s="1"/>
  <c r="P4043" i="9"/>
  <c r="O4043" i="9"/>
  <c r="V4042" i="9"/>
  <c r="U4042" i="9"/>
  <c r="T4042" i="9"/>
  <c r="S4042" i="9"/>
  <c r="P4042" i="9"/>
  <c r="O4042" i="9"/>
  <c r="U4041" i="9"/>
  <c r="T4041" i="9"/>
  <c r="V4041" i="9" s="1"/>
  <c r="S4041" i="9"/>
  <c r="P4041" i="9"/>
  <c r="O4041" i="9"/>
  <c r="V4040" i="9"/>
  <c r="T4040" i="9"/>
  <c r="S4040" i="9"/>
  <c r="U4040" i="9" s="1"/>
  <c r="P4040" i="9"/>
  <c r="O4040" i="9"/>
  <c r="U4039" i="9"/>
  <c r="T4039" i="9"/>
  <c r="V4039" i="9" s="1"/>
  <c r="S4039" i="9"/>
  <c r="P4039" i="9"/>
  <c r="O4039" i="9"/>
  <c r="V4038" i="9"/>
  <c r="T4038" i="9"/>
  <c r="S4038" i="9"/>
  <c r="U4038" i="9" s="1"/>
  <c r="P4038" i="9"/>
  <c r="O4038" i="9"/>
  <c r="T4037" i="9"/>
  <c r="V4037" i="9" s="1"/>
  <c r="S4037" i="9"/>
  <c r="U4037" i="9" s="1"/>
  <c r="P4037" i="9"/>
  <c r="O4037" i="9"/>
  <c r="V4036" i="9"/>
  <c r="U4036" i="9"/>
  <c r="T4036" i="9"/>
  <c r="S4036" i="9"/>
  <c r="P4036" i="9"/>
  <c r="O4036" i="9"/>
  <c r="T4035" i="9"/>
  <c r="V4035" i="9" s="1"/>
  <c r="S4035" i="9"/>
  <c r="U4035" i="9" s="1"/>
  <c r="P4035" i="9"/>
  <c r="O4035" i="9"/>
  <c r="V4034" i="9"/>
  <c r="U4034" i="9"/>
  <c r="T4034" i="9"/>
  <c r="S4034" i="9"/>
  <c r="P4034" i="9"/>
  <c r="O4034" i="9"/>
  <c r="U4033" i="9"/>
  <c r="T4033" i="9"/>
  <c r="V4033" i="9" s="1"/>
  <c r="S4033" i="9"/>
  <c r="P4033" i="9"/>
  <c r="O4033" i="9"/>
  <c r="V4032" i="9"/>
  <c r="T4032" i="9"/>
  <c r="S4032" i="9"/>
  <c r="U4032" i="9" s="1"/>
  <c r="P4032" i="9"/>
  <c r="O4032" i="9"/>
  <c r="U4031" i="9"/>
  <c r="T4031" i="9"/>
  <c r="V4031" i="9" s="1"/>
  <c r="S4031" i="9"/>
  <c r="P4031" i="9"/>
  <c r="O4031" i="9"/>
  <c r="V4030" i="9"/>
  <c r="T4030" i="9"/>
  <c r="S4030" i="9"/>
  <c r="U4030" i="9" s="1"/>
  <c r="P4030" i="9"/>
  <c r="O4030" i="9"/>
  <c r="T4029" i="9"/>
  <c r="V4029" i="9" s="1"/>
  <c r="S4029" i="9"/>
  <c r="U4029" i="9" s="1"/>
  <c r="P4029" i="9"/>
  <c r="O4029" i="9"/>
  <c r="V4028" i="9"/>
  <c r="U4028" i="9"/>
  <c r="T4028" i="9"/>
  <c r="S4028" i="9"/>
  <c r="P4028" i="9"/>
  <c r="O4028" i="9"/>
  <c r="T4027" i="9"/>
  <c r="V4027" i="9" s="1"/>
  <c r="S4027" i="9"/>
  <c r="U4027" i="9" s="1"/>
  <c r="P4027" i="9"/>
  <c r="O4027" i="9"/>
  <c r="V4026" i="9"/>
  <c r="U4026" i="9"/>
  <c r="T4026" i="9"/>
  <c r="S4026" i="9"/>
  <c r="P4026" i="9"/>
  <c r="O4026" i="9"/>
  <c r="U4025" i="9"/>
  <c r="T4025" i="9"/>
  <c r="V4025" i="9" s="1"/>
  <c r="S4025" i="9"/>
  <c r="P4025" i="9"/>
  <c r="O4025" i="9"/>
  <c r="V4024" i="9"/>
  <c r="T4024" i="9"/>
  <c r="S4024" i="9"/>
  <c r="U4024" i="9" s="1"/>
  <c r="P4024" i="9"/>
  <c r="O4024" i="9"/>
  <c r="U4023" i="9"/>
  <c r="T4023" i="9"/>
  <c r="V4023" i="9" s="1"/>
  <c r="S4023" i="9"/>
  <c r="P4023" i="9"/>
  <c r="O4023" i="9"/>
  <c r="V4022" i="9"/>
  <c r="T4022" i="9"/>
  <c r="S4022" i="9"/>
  <c r="U4022" i="9" s="1"/>
  <c r="P4022" i="9"/>
  <c r="O4022" i="9"/>
  <c r="T4021" i="9"/>
  <c r="V4021" i="9" s="1"/>
  <c r="S4021" i="9"/>
  <c r="U4021" i="9" s="1"/>
  <c r="P4021" i="9"/>
  <c r="O4021" i="9"/>
  <c r="V4020" i="9"/>
  <c r="U4020" i="9"/>
  <c r="T4020" i="9"/>
  <c r="S4020" i="9"/>
  <c r="P4020" i="9"/>
  <c r="O4020" i="9"/>
  <c r="T4019" i="9"/>
  <c r="V4019" i="9" s="1"/>
  <c r="S4019" i="9"/>
  <c r="U4019" i="9" s="1"/>
  <c r="P4019" i="9"/>
  <c r="O4019" i="9"/>
  <c r="V4018" i="9"/>
  <c r="U4018" i="9"/>
  <c r="T4018" i="9"/>
  <c r="S4018" i="9"/>
  <c r="P4018" i="9"/>
  <c r="O4018" i="9"/>
  <c r="U4017" i="9"/>
  <c r="T4017" i="9"/>
  <c r="V4017" i="9" s="1"/>
  <c r="S4017" i="9"/>
  <c r="P4017" i="9"/>
  <c r="O4017" i="9"/>
  <c r="V4016" i="9"/>
  <c r="T4016" i="9"/>
  <c r="S4016" i="9"/>
  <c r="U4016" i="9" s="1"/>
  <c r="P4016" i="9"/>
  <c r="O4016" i="9"/>
  <c r="U4015" i="9"/>
  <c r="T4015" i="9"/>
  <c r="V4015" i="9" s="1"/>
  <c r="S4015" i="9"/>
  <c r="P4015" i="9"/>
  <c r="O4015" i="9"/>
  <c r="V4014" i="9"/>
  <c r="T4014" i="9"/>
  <c r="S4014" i="9"/>
  <c r="U4014" i="9" s="1"/>
  <c r="P4014" i="9"/>
  <c r="O4014" i="9"/>
  <c r="T4013" i="9"/>
  <c r="V4013" i="9" s="1"/>
  <c r="S4013" i="9"/>
  <c r="U4013" i="9" s="1"/>
  <c r="P4013" i="9"/>
  <c r="O4013" i="9"/>
  <c r="V4012" i="9"/>
  <c r="U4012" i="9"/>
  <c r="T4012" i="9"/>
  <c r="S4012" i="9"/>
  <c r="P4012" i="9"/>
  <c r="O4012" i="9"/>
  <c r="T4011" i="9"/>
  <c r="V4011" i="9" s="1"/>
  <c r="S4011" i="9"/>
  <c r="U4011" i="9" s="1"/>
  <c r="P4011" i="9"/>
  <c r="O4011" i="9"/>
  <c r="V4010" i="9"/>
  <c r="U4010" i="9"/>
  <c r="T4010" i="9"/>
  <c r="S4010" i="9"/>
  <c r="P4010" i="9"/>
  <c r="O4010" i="9"/>
  <c r="U4009" i="9"/>
  <c r="T4009" i="9"/>
  <c r="V4009" i="9" s="1"/>
  <c r="S4009" i="9"/>
  <c r="P4009" i="9"/>
  <c r="O4009" i="9"/>
  <c r="V4008" i="9"/>
  <c r="T4008" i="9"/>
  <c r="S4008" i="9"/>
  <c r="U4008" i="9" s="1"/>
  <c r="P4008" i="9"/>
  <c r="O4008" i="9"/>
  <c r="U4007" i="9"/>
  <c r="T4007" i="9"/>
  <c r="V4007" i="9" s="1"/>
  <c r="S4007" i="9"/>
  <c r="P4007" i="9"/>
  <c r="O4007" i="9"/>
  <c r="V4006" i="9"/>
  <c r="T4006" i="9"/>
  <c r="S4006" i="9"/>
  <c r="U4006" i="9" s="1"/>
  <c r="P4006" i="9"/>
  <c r="O4006" i="9"/>
  <c r="T4005" i="9"/>
  <c r="V4005" i="9" s="1"/>
  <c r="S4005" i="9"/>
  <c r="U4005" i="9" s="1"/>
  <c r="P4005" i="9"/>
  <c r="O4005" i="9"/>
  <c r="V4004" i="9"/>
  <c r="U4004" i="9"/>
  <c r="T4004" i="9"/>
  <c r="S4004" i="9"/>
  <c r="P4004" i="9"/>
  <c r="O4004" i="9"/>
  <c r="T4003" i="9"/>
  <c r="V4003" i="9" s="1"/>
  <c r="S4003" i="9"/>
  <c r="U4003" i="9" s="1"/>
  <c r="P4003" i="9"/>
  <c r="O4003" i="9"/>
  <c r="V4002" i="9"/>
  <c r="U4002" i="9"/>
  <c r="T4002" i="9"/>
  <c r="S4002" i="9"/>
  <c r="P4002" i="9"/>
  <c r="O4002" i="9"/>
  <c r="U4001" i="9"/>
  <c r="T4001" i="9"/>
  <c r="V4001" i="9" s="1"/>
  <c r="S4001" i="9"/>
  <c r="P4001" i="9"/>
  <c r="O4001" i="9"/>
  <c r="V4000" i="9"/>
  <c r="T4000" i="9"/>
  <c r="S4000" i="9"/>
  <c r="U4000" i="9" s="1"/>
  <c r="P4000" i="9"/>
  <c r="O4000" i="9"/>
  <c r="U3999" i="9"/>
  <c r="T3999" i="9"/>
  <c r="V3999" i="9" s="1"/>
  <c r="S3999" i="9"/>
  <c r="P3999" i="9"/>
  <c r="O3999" i="9"/>
  <c r="V3998" i="9"/>
  <c r="T3998" i="9"/>
  <c r="S3998" i="9"/>
  <c r="U3998" i="9" s="1"/>
  <c r="P3998" i="9"/>
  <c r="O3998" i="9"/>
  <c r="T3997" i="9"/>
  <c r="V3997" i="9" s="1"/>
  <c r="S3997" i="9"/>
  <c r="U3997" i="9" s="1"/>
  <c r="P3997" i="9"/>
  <c r="O3997" i="9"/>
  <c r="V3996" i="9"/>
  <c r="U3996" i="9"/>
  <c r="T3996" i="9"/>
  <c r="S3996" i="9"/>
  <c r="P3996" i="9"/>
  <c r="O3996" i="9"/>
  <c r="T3995" i="9"/>
  <c r="V3995" i="9" s="1"/>
  <c r="S3995" i="9"/>
  <c r="U3995" i="9" s="1"/>
  <c r="P3995" i="9"/>
  <c r="O3995" i="9"/>
  <c r="V3994" i="9"/>
  <c r="U3994" i="9"/>
  <c r="T3994" i="9"/>
  <c r="S3994" i="9"/>
  <c r="P3994" i="9"/>
  <c r="O3994" i="9"/>
  <c r="U3993" i="9"/>
  <c r="T3993" i="9"/>
  <c r="V3993" i="9" s="1"/>
  <c r="S3993" i="9"/>
  <c r="P3993" i="9"/>
  <c r="O3993" i="9"/>
  <c r="V3992" i="9"/>
  <c r="T3992" i="9"/>
  <c r="S3992" i="9"/>
  <c r="U3992" i="9" s="1"/>
  <c r="P3992" i="9"/>
  <c r="O3992" i="9"/>
  <c r="U3991" i="9"/>
  <c r="T3991" i="9"/>
  <c r="V3991" i="9" s="1"/>
  <c r="S3991" i="9"/>
  <c r="P3991" i="9"/>
  <c r="O3991" i="9"/>
  <c r="V3990" i="9"/>
  <c r="T3990" i="9"/>
  <c r="S3990" i="9"/>
  <c r="U3990" i="9" s="1"/>
  <c r="P3990" i="9"/>
  <c r="O3990" i="9"/>
  <c r="T3989" i="9"/>
  <c r="V3989" i="9" s="1"/>
  <c r="S3989" i="9"/>
  <c r="U3989" i="9" s="1"/>
  <c r="P3989" i="9"/>
  <c r="O3989" i="9"/>
  <c r="V3988" i="9"/>
  <c r="U3988" i="9"/>
  <c r="T3988" i="9"/>
  <c r="S3988" i="9"/>
  <c r="P3988" i="9"/>
  <c r="O3988" i="9"/>
  <c r="T3987" i="9"/>
  <c r="V3987" i="9" s="1"/>
  <c r="S3987" i="9"/>
  <c r="U3987" i="9" s="1"/>
  <c r="P3987" i="9"/>
  <c r="O3987" i="9"/>
  <c r="V3986" i="9"/>
  <c r="U3986" i="9"/>
  <c r="T3986" i="9"/>
  <c r="S3986" i="9"/>
  <c r="P3986" i="9"/>
  <c r="O3986" i="9"/>
  <c r="U3985" i="9"/>
  <c r="T3985" i="9"/>
  <c r="V3985" i="9" s="1"/>
  <c r="S3985" i="9"/>
  <c r="P3985" i="9"/>
  <c r="O3985" i="9"/>
  <c r="V3984" i="9"/>
  <c r="T3984" i="9"/>
  <c r="S3984" i="9"/>
  <c r="U3984" i="9" s="1"/>
  <c r="P3984" i="9"/>
  <c r="O3984" i="9"/>
  <c r="U3983" i="9"/>
  <c r="T3983" i="9"/>
  <c r="V3983" i="9" s="1"/>
  <c r="S3983" i="9"/>
  <c r="P3983" i="9"/>
  <c r="O3983" i="9"/>
  <c r="V3982" i="9"/>
  <c r="T3982" i="9"/>
  <c r="S3982" i="9"/>
  <c r="U3982" i="9" s="1"/>
  <c r="P3982" i="9"/>
  <c r="O3982" i="9"/>
  <c r="T3981" i="9"/>
  <c r="V3981" i="9" s="1"/>
  <c r="S3981" i="9"/>
  <c r="U3981" i="9" s="1"/>
  <c r="P3981" i="9"/>
  <c r="O3981" i="9"/>
  <c r="V3980" i="9"/>
  <c r="U3980" i="9"/>
  <c r="T3980" i="9"/>
  <c r="S3980" i="9"/>
  <c r="P3980" i="9"/>
  <c r="O3980" i="9"/>
  <c r="T3979" i="9"/>
  <c r="V3979" i="9" s="1"/>
  <c r="S3979" i="9"/>
  <c r="U3979" i="9" s="1"/>
  <c r="P3979" i="9"/>
  <c r="O3979" i="9"/>
  <c r="V3978" i="9"/>
  <c r="U3978" i="9"/>
  <c r="T3978" i="9"/>
  <c r="S3978" i="9"/>
  <c r="P3978" i="9"/>
  <c r="O3978" i="9"/>
  <c r="U3977" i="9"/>
  <c r="T3977" i="9"/>
  <c r="V3977" i="9" s="1"/>
  <c r="S3977" i="9"/>
  <c r="P3977" i="9"/>
  <c r="O3977" i="9"/>
  <c r="V3976" i="9"/>
  <c r="T3976" i="9"/>
  <c r="S3976" i="9"/>
  <c r="U3976" i="9" s="1"/>
  <c r="P3976" i="9"/>
  <c r="O3976" i="9"/>
  <c r="U3975" i="9"/>
  <c r="T3975" i="9"/>
  <c r="V3975" i="9" s="1"/>
  <c r="S3975" i="9"/>
  <c r="P3975" i="9"/>
  <c r="O3975" i="9"/>
  <c r="V3974" i="9"/>
  <c r="T3974" i="9"/>
  <c r="S3974" i="9"/>
  <c r="U3974" i="9" s="1"/>
  <c r="P3974" i="9"/>
  <c r="O3974" i="9"/>
  <c r="T3973" i="9"/>
  <c r="V3973" i="9" s="1"/>
  <c r="S3973" i="9"/>
  <c r="U3973" i="9" s="1"/>
  <c r="P3973" i="9"/>
  <c r="O3973" i="9"/>
  <c r="V3972" i="9"/>
  <c r="U3972" i="9"/>
  <c r="T3972" i="9"/>
  <c r="S3972" i="9"/>
  <c r="P3972" i="9"/>
  <c r="O3972" i="9"/>
  <c r="T3971" i="9"/>
  <c r="V3971" i="9" s="1"/>
  <c r="S3971" i="9"/>
  <c r="U3971" i="9" s="1"/>
  <c r="P3971" i="9"/>
  <c r="O3971" i="9"/>
  <c r="V3970" i="9"/>
  <c r="U3970" i="9"/>
  <c r="T3970" i="9"/>
  <c r="S3970" i="9"/>
  <c r="P3970" i="9"/>
  <c r="O3970" i="9"/>
  <c r="U3969" i="9"/>
  <c r="T3969" i="9"/>
  <c r="V3969" i="9" s="1"/>
  <c r="S3969" i="9"/>
  <c r="P3969" i="9"/>
  <c r="O3969" i="9"/>
  <c r="V3968" i="9"/>
  <c r="T3968" i="9"/>
  <c r="S3968" i="9"/>
  <c r="U3968" i="9" s="1"/>
  <c r="P3968" i="9"/>
  <c r="O3968" i="9"/>
  <c r="U3967" i="9"/>
  <c r="T3967" i="9"/>
  <c r="V3967" i="9" s="1"/>
  <c r="S3967" i="9"/>
  <c r="P3967" i="9"/>
  <c r="O3967" i="9"/>
  <c r="V3966" i="9"/>
  <c r="T3966" i="9"/>
  <c r="S3966" i="9"/>
  <c r="U3966" i="9" s="1"/>
  <c r="P3966" i="9"/>
  <c r="O3966" i="9"/>
  <c r="T3965" i="9"/>
  <c r="V3965" i="9" s="1"/>
  <c r="S3965" i="9"/>
  <c r="U3965" i="9" s="1"/>
  <c r="P3965" i="9"/>
  <c r="O3965" i="9"/>
  <c r="V3964" i="9"/>
  <c r="U3964" i="9"/>
  <c r="T3964" i="9"/>
  <c r="S3964" i="9"/>
  <c r="P3964" i="9"/>
  <c r="O3964" i="9"/>
  <c r="T3963" i="9"/>
  <c r="V3963" i="9" s="1"/>
  <c r="S3963" i="9"/>
  <c r="U3963" i="9" s="1"/>
  <c r="P3963" i="9"/>
  <c r="O3963" i="9"/>
  <c r="V3962" i="9"/>
  <c r="U3962" i="9"/>
  <c r="T3962" i="9"/>
  <c r="S3962" i="9"/>
  <c r="P3962" i="9"/>
  <c r="O3962" i="9"/>
  <c r="U3961" i="9"/>
  <c r="T3961" i="9"/>
  <c r="V3961" i="9" s="1"/>
  <c r="S3961" i="9"/>
  <c r="P3961" i="9"/>
  <c r="O3961" i="9"/>
  <c r="V3960" i="9"/>
  <c r="T3960" i="9"/>
  <c r="S3960" i="9"/>
  <c r="U3960" i="9" s="1"/>
  <c r="P3960" i="9"/>
  <c r="O3960" i="9"/>
  <c r="U3959" i="9"/>
  <c r="T3959" i="9"/>
  <c r="V3959" i="9" s="1"/>
  <c r="S3959" i="9"/>
  <c r="P3959" i="9"/>
  <c r="O3959" i="9"/>
  <c r="V3958" i="9"/>
  <c r="T3958" i="9"/>
  <c r="S3958" i="9"/>
  <c r="U3958" i="9" s="1"/>
  <c r="P3958" i="9"/>
  <c r="O3958" i="9"/>
  <c r="T3957" i="9"/>
  <c r="V3957" i="9" s="1"/>
  <c r="S3957" i="9"/>
  <c r="U3957" i="9" s="1"/>
  <c r="P3957" i="9"/>
  <c r="O3957" i="9"/>
  <c r="V3956" i="9"/>
  <c r="U3956" i="9"/>
  <c r="T3956" i="9"/>
  <c r="S3956" i="9"/>
  <c r="P3956" i="9"/>
  <c r="O3956" i="9"/>
  <c r="T3955" i="9"/>
  <c r="V3955" i="9" s="1"/>
  <c r="S3955" i="9"/>
  <c r="U3955" i="9" s="1"/>
  <c r="P3955" i="9"/>
  <c r="O3955" i="9"/>
  <c r="V3954" i="9"/>
  <c r="U3954" i="9"/>
  <c r="T3954" i="9"/>
  <c r="S3954" i="9"/>
  <c r="P3954" i="9"/>
  <c r="O3954" i="9"/>
  <c r="U3953" i="9"/>
  <c r="T3953" i="9"/>
  <c r="V3953" i="9" s="1"/>
  <c r="S3953" i="9"/>
  <c r="P3953" i="9"/>
  <c r="O3953" i="9"/>
  <c r="V3952" i="9"/>
  <c r="T3952" i="9"/>
  <c r="S3952" i="9"/>
  <c r="U3952" i="9" s="1"/>
  <c r="P3952" i="9"/>
  <c r="O3952" i="9"/>
  <c r="U3951" i="9"/>
  <c r="T3951" i="9"/>
  <c r="V3951" i="9" s="1"/>
  <c r="S3951" i="9"/>
  <c r="P3951" i="9"/>
  <c r="O3951" i="9"/>
  <c r="V3950" i="9"/>
  <c r="T3950" i="9"/>
  <c r="S3950" i="9"/>
  <c r="U3950" i="9" s="1"/>
  <c r="P3950" i="9"/>
  <c r="O3950" i="9"/>
  <c r="T3949" i="9"/>
  <c r="V3949" i="9" s="1"/>
  <c r="S3949" i="9"/>
  <c r="U3949" i="9" s="1"/>
  <c r="P3949" i="9"/>
  <c r="O3949" i="9"/>
  <c r="V3948" i="9"/>
  <c r="U3948" i="9"/>
  <c r="T3948" i="9"/>
  <c r="S3948" i="9"/>
  <c r="P3948" i="9"/>
  <c r="O3948" i="9"/>
  <c r="T3947" i="9"/>
  <c r="V3947" i="9" s="1"/>
  <c r="S3947" i="9"/>
  <c r="U3947" i="9" s="1"/>
  <c r="P3947" i="9"/>
  <c r="O3947" i="9"/>
  <c r="U3946" i="9"/>
  <c r="T3946" i="9"/>
  <c r="V3946" i="9" s="1"/>
  <c r="S3946" i="9"/>
  <c r="P3946" i="9"/>
  <c r="O3946" i="9"/>
  <c r="V3945" i="9"/>
  <c r="T3945" i="9"/>
  <c r="S3945" i="9"/>
  <c r="U3945" i="9" s="1"/>
  <c r="P3945" i="9"/>
  <c r="O3945" i="9"/>
  <c r="U3944" i="9"/>
  <c r="T3944" i="9"/>
  <c r="V3944" i="9" s="1"/>
  <c r="S3944" i="9"/>
  <c r="P3944" i="9"/>
  <c r="O3944" i="9"/>
  <c r="V3943" i="9"/>
  <c r="T3943" i="9"/>
  <c r="S3943" i="9"/>
  <c r="U3943" i="9" s="1"/>
  <c r="P3943" i="9"/>
  <c r="O3943" i="9"/>
  <c r="U3942" i="9"/>
  <c r="T3942" i="9"/>
  <c r="V3942" i="9" s="1"/>
  <c r="S3942" i="9"/>
  <c r="P3942" i="9"/>
  <c r="O3942" i="9"/>
  <c r="V3941" i="9"/>
  <c r="T3941" i="9"/>
  <c r="S3941" i="9"/>
  <c r="U3941" i="9" s="1"/>
  <c r="P3941" i="9"/>
  <c r="O3941" i="9"/>
  <c r="U3940" i="9"/>
  <c r="T3940" i="9"/>
  <c r="V3940" i="9" s="1"/>
  <c r="S3940" i="9"/>
  <c r="P3940" i="9"/>
  <c r="O3940" i="9"/>
  <c r="V3939" i="9"/>
  <c r="T3939" i="9"/>
  <c r="S3939" i="9"/>
  <c r="U3939" i="9" s="1"/>
  <c r="P3939" i="9"/>
  <c r="O3939" i="9"/>
  <c r="U3938" i="9"/>
  <c r="T3938" i="9"/>
  <c r="V3938" i="9" s="1"/>
  <c r="S3938" i="9"/>
  <c r="P3938" i="9"/>
  <c r="O3938" i="9"/>
  <c r="V3937" i="9"/>
  <c r="T3937" i="9"/>
  <c r="S3937" i="9"/>
  <c r="U3937" i="9" s="1"/>
  <c r="P3937" i="9"/>
  <c r="O3937" i="9"/>
  <c r="U3936" i="9"/>
  <c r="T3936" i="9"/>
  <c r="V3936" i="9" s="1"/>
  <c r="S3936" i="9"/>
  <c r="P3936" i="9"/>
  <c r="O3936" i="9"/>
  <c r="V3935" i="9"/>
  <c r="T3935" i="9"/>
  <c r="S3935" i="9"/>
  <c r="U3935" i="9" s="1"/>
  <c r="P3935" i="9"/>
  <c r="O3935" i="9"/>
  <c r="U3934" i="9"/>
  <c r="T3934" i="9"/>
  <c r="V3934" i="9" s="1"/>
  <c r="S3934" i="9"/>
  <c r="P3934" i="9"/>
  <c r="O3934" i="9"/>
  <c r="V3933" i="9"/>
  <c r="T3933" i="9"/>
  <c r="S3933" i="9"/>
  <c r="U3933" i="9" s="1"/>
  <c r="P3933" i="9"/>
  <c r="O3933" i="9"/>
  <c r="U3932" i="9"/>
  <c r="T3932" i="9"/>
  <c r="V3932" i="9" s="1"/>
  <c r="S3932" i="9"/>
  <c r="P3932" i="9"/>
  <c r="O3932" i="9"/>
  <c r="V3931" i="9"/>
  <c r="T3931" i="9"/>
  <c r="S3931" i="9"/>
  <c r="U3931" i="9" s="1"/>
  <c r="P3931" i="9"/>
  <c r="O3931" i="9"/>
  <c r="U3930" i="9"/>
  <c r="T3930" i="9"/>
  <c r="V3930" i="9" s="1"/>
  <c r="S3930" i="9"/>
  <c r="P3930" i="9"/>
  <c r="O3930" i="9"/>
  <c r="V3929" i="9"/>
  <c r="T3929" i="9"/>
  <c r="S3929" i="9"/>
  <c r="U3929" i="9" s="1"/>
  <c r="P3929" i="9"/>
  <c r="O3929" i="9"/>
  <c r="U3928" i="9"/>
  <c r="T3928" i="9"/>
  <c r="V3928" i="9" s="1"/>
  <c r="S3928" i="9"/>
  <c r="P3928" i="9"/>
  <c r="O3928" i="9"/>
  <c r="V3927" i="9"/>
  <c r="T3927" i="9"/>
  <c r="S3927" i="9"/>
  <c r="U3927" i="9" s="1"/>
  <c r="P3927" i="9"/>
  <c r="O3927" i="9"/>
  <c r="U3926" i="9"/>
  <c r="T3926" i="9"/>
  <c r="V3926" i="9" s="1"/>
  <c r="S3926" i="9"/>
  <c r="P3926" i="9"/>
  <c r="O3926" i="9"/>
  <c r="V3925" i="9"/>
  <c r="T3925" i="9"/>
  <c r="S3925" i="9"/>
  <c r="U3925" i="9" s="1"/>
  <c r="P3925" i="9"/>
  <c r="O3925" i="9"/>
  <c r="U3924" i="9"/>
  <c r="T3924" i="9"/>
  <c r="V3924" i="9" s="1"/>
  <c r="S3924" i="9"/>
  <c r="P3924" i="9"/>
  <c r="O3924" i="9"/>
  <c r="V3923" i="9"/>
  <c r="T3923" i="9"/>
  <c r="S3923" i="9"/>
  <c r="U3923" i="9" s="1"/>
  <c r="P3923" i="9"/>
  <c r="O3923" i="9"/>
  <c r="U3922" i="9"/>
  <c r="T3922" i="9"/>
  <c r="V3922" i="9" s="1"/>
  <c r="S3922" i="9"/>
  <c r="P3922" i="9"/>
  <c r="O3922" i="9"/>
  <c r="V3921" i="9"/>
  <c r="T3921" i="9"/>
  <c r="S3921" i="9"/>
  <c r="U3921" i="9" s="1"/>
  <c r="P3921" i="9"/>
  <c r="O3921" i="9"/>
  <c r="U3920" i="9"/>
  <c r="T3920" i="9"/>
  <c r="V3920" i="9" s="1"/>
  <c r="S3920" i="9"/>
  <c r="P3920" i="9"/>
  <c r="O3920" i="9"/>
  <c r="V3919" i="9"/>
  <c r="T3919" i="9"/>
  <c r="S3919" i="9"/>
  <c r="U3919" i="9" s="1"/>
  <c r="P3919" i="9"/>
  <c r="O3919" i="9"/>
  <c r="U3918" i="9"/>
  <c r="T3918" i="9"/>
  <c r="V3918" i="9" s="1"/>
  <c r="S3918" i="9"/>
  <c r="P3918" i="9"/>
  <c r="O3918" i="9"/>
  <c r="V3917" i="9"/>
  <c r="T3917" i="9"/>
  <c r="S3917" i="9"/>
  <c r="U3917" i="9" s="1"/>
  <c r="P3917" i="9"/>
  <c r="O3917" i="9"/>
  <c r="U3916" i="9"/>
  <c r="T3916" i="9"/>
  <c r="V3916" i="9" s="1"/>
  <c r="S3916" i="9"/>
  <c r="P3916" i="9"/>
  <c r="O3916" i="9"/>
  <c r="V3915" i="9"/>
  <c r="T3915" i="9"/>
  <c r="S3915" i="9"/>
  <c r="U3915" i="9" s="1"/>
  <c r="P3915" i="9"/>
  <c r="O3915" i="9"/>
  <c r="U3914" i="9"/>
  <c r="T3914" i="9"/>
  <c r="V3914" i="9" s="1"/>
  <c r="S3914" i="9"/>
  <c r="P3914" i="9"/>
  <c r="O3914" i="9"/>
  <c r="V3913" i="9"/>
  <c r="T3913" i="9"/>
  <c r="S3913" i="9"/>
  <c r="U3913" i="9" s="1"/>
  <c r="P3913" i="9"/>
  <c r="O3913" i="9"/>
  <c r="U3912" i="9"/>
  <c r="T3912" i="9"/>
  <c r="V3912" i="9" s="1"/>
  <c r="S3912" i="9"/>
  <c r="P3912" i="9"/>
  <c r="O3912" i="9"/>
  <c r="V3911" i="9"/>
  <c r="T3911" i="9"/>
  <c r="S3911" i="9"/>
  <c r="U3911" i="9" s="1"/>
  <c r="P3911" i="9"/>
  <c r="O3911" i="9"/>
  <c r="U3910" i="9"/>
  <c r="T3910" i="9"/>
  <c r="V3910" i="9" s="1"/>
  <c r="S3910" i="9"/>
  <c r="P3910" i="9"/>
  <c r="O3910" i="9"/>
  <c r="V3909" i="9"/>
  <c r="T3909" i="9"/>
  <c r="S3909" i="9"/>
  <c r="U3909" i="9" s="1"/>
  <c r="P3909" i="9"/>
  <c r="O3909" i="9"/>
  <c r="U3908" i="9"/>
  <c r="T3908" i="9"/>
  <c r="V3908" i="9" s="1"/>
  <c r="S3908" i="9"/>
  <c r="P3908" i="9"/>
  <c r="O3908" i="9"/>
  <c r="V3907" i="9"/>
  <c r="T3907" i="9"/>
  <c r="S3907" i="9"/>
  <c r="U3907" i="9" s="1"/>
  <c r="P3907" i="9"/>
  <c r="O3907" i="9"/>
  <c r="U3906" i="9"/>
  <c r="T3906" i="9"/>
  <c r="V3906" i="9" s="1"/>
  <c r="S3906" i="9"/>
  <c r="P3906" i="9"/>
  <c r="O3906" i="9"/>
  <c r="V3905" i="9"/>
  <c r="T3905" i="9"/>
  <c r="S3905" i="9"/>
  <c r="U3905" i="9" s="1"/>
  <c r="P3905" i="9"/>
  <c r="O3905" i="9"/>
  <c r="U3904" i="9"/>
  <c r="T3904" i="9"/>
  <c r="V3904" i="9" s="1"/>
  <c r="S3904" i="9"/>
  <c r="P3904" i="9"/>
  <c r="O3904" i="9"/>
  <c r="V3903" i="9"/>
  <c r="T3903" i="9"/>
  <c r="S3903" i="9"/>
  <c r="U3903" i="9" s="1"/>
  <c r="P3903" i="9"/>
  <c r="O3903" i="9"/>
  <c r="U3902" i="9"/>
  <c r="T3902" i="9"/>
  <c r="V3902" i="9" s="1"/>
  <c r="S3902" i="9"/>
  <c r="P3902" i="9"/>
  <c r="O3902" i="9"/>
  <c r="V3901" i="9"/>
  <c r="T3901" i="9"/>
  <c r="S3901" i="9"/>
  <c r="U3901" i="9" s="1"/>
  <c r="P3901" i="9"/>
  <c r="O3901" i="9"/>
  <c r="U3900" i="9"/>
  <c r="T3900" i="9"/>
  <c r="V3900" i="9" s="1"/>
  <c r="S3900" i="9"/>
  <c r="P3900" i="9"/>
  <c r="O3900" i="9"/>
  <c r="V3899" i="9"/>
  <c r="T3899" i="9"/>
  <c r="S3899" i="9"/>
  <c r="U3899" i="9" s="1"/>
  <c r="P3899" i="9"/>
  <c r="O3899" i="9"/>
  <c r="U3898" i="9"/>
  <c r="T3898" i="9"/>
  <c r="V3898" i="9" s="1"/>
  <c r="S3898" i="9"/>
  <c r="P3898" i="9"/>
  <c r="O3898" i="9"/>
  <c r="V3897" i="9"/>
  <c r="T3897" i="9"/>
  <c r="S3897" i="9"/>
  <c r="U3897" i="9" s="1"/>
  <c r="P3897" i="9"/>
  <c r="O3897" i="9"/>
  <c r="U3896" i="9"/>
  <c r="T3896" i="9"/>
  <c r="V3896" i="9" s="1"/>
  <c r="S3896" i="9"/>
  <c r="P3896" i="9"/>
  <c r="O3896" i="9"/>
  <c r="V3895" i="9"/>
  <c r="T3895" i="9"/>
  <c r="S3895" i="9"/>
  <c r="U3895" i="9" s="1"/>
  <c r="P3895" i="9"/>
  <c r="O3895" i="9"/>
  <c r="U3894" i="9"/>
  <c r="T3894" i="9"/>
  <c r="V3894" i="9" s="1"/>
  <c r="S3894" i="9"/>
  <c r="P3894" i="9"/>
  <c r="O3894" i="9"/>
  <c r="V3893" i="9"/>
  <c r="T3893" i="9"/>
  <c r="S3893" i="9"/>
  <c r="U3893" i="9" s="1"/>
  <c r="P3893" i="9"/>
  <c r="O3893" i="9"/>
  <c r="U3892" i="9"/>
  <c r="T3892" i="9"/>
  <c r="V3892" i="9" s="1"/>
  <c r="S3892" i="9"/>
  <c r="P3892" i="9"/>
  <c r="O3892" i="9"/>
  <c r="V3891" i="9"/>
  <c r="T3891" i="9"/>
  <c r="S3891" i="9"/>
  <c r="U3891" i="9" s="1"/>
  <c r="P3891" i="9"/>
  <c r="O3891" i="9"/>
  <c r="U3890" i="9"/>
  <c r="T3890" i="9"/>
  <c r="V3890" i="9" s="1"/>
  <c r="S3890" i="9"/>
  <c r="P3890" i="9"/>
  <c r="O3890" i="9"/>
  <c r="V3889" i="9"/>
  <c r="T3889" i="9"/>
  <c r="S3889" i="9"/>
  <c r="U3889" i="9" s="1"/>
  <c r="P3889" i="9"/>
  <c r="O3889" i="9"/>
  <c r="U3888" i="9"/>
  <c r="T3888" i="9"/>
  <c r="V3888" i="9" s="1"/>
  <c r="S3888" i="9"/>
  <c r="P3888" i="9"/>
  <c r="O3888" i="9"/>
  <c r="V3887" i="9"/>
  <c r="T3887" i="9"/>
  <c r="S3887" i="9"/>
  <c r="U3887" i="9" s="1"/>
  <c r="P3887" i="9"/>
  <c r="O3887" i="9"/>
  <c r="U3886" i="9"/>
  <c r="T3886" i="9"/>
  <c r="V3886" i="9" s="1"/>
  <c r="S3886" i="9"/>
  <c r="P3886" i="9"/>
  <c r="O3886" i="9"/>
  <c r="V3885" i="9"/>
  <c r="T3885" i="9"/>
  <c r="S3885" i="9"/>
  <c r="U3885" i="9" s="1"/>
  <c r="P3885" i="9"/>
  <c r="O3885" i="9"/>
  <c r="U3884" i="9"/>
  <c r="T3884" i="9"/>
  <c r="V3884" i="9" s="1"/>
  <c r="S3884" i="9"/>
  <c r="P3884" i="9"/>
  <c r="O3884" i="9"/>
  <c r="V3883" i="9"/>
  <c r="T3883" i="9"/>
  <c r="S3883" i="9"/>
  <c r="U3883" i="9" s="1"/>
  <c r="P3883" i="9"/>
  <c r="O3883" i="9"/>
  <c r="U3882" i="9"/>
  <c r="T3882" i="9"/>
  <c r="V3882" i="9" s="1"/>
  <c r="S3882" i="9"/>
  <c r="P3882" i="9"/>
  <c r="O3882" i="9"/>
  <c r="V3881" i="9"/>
  <c r="T3881" i="9"/>
  <c r="S3881" i="9"/>
  <c r="U3881" i="9" s="1"/>
  <c r="P3881" i="9"/>
  <c r="O3881" i="9"/>
  <c r="U3880" i="9"/>
  <c r="T3880" i="9"/>
  <c r="V3880" i="9" s="1"/>
  <c r="S3880" i="9"/>
  <c r="P3880" i="9"/>
  <c r="O3880" i="9"/>
  <c r="V3879" i="9"/>
  <c r="T3879" i="9"/>
  <c r="S3879" i="9"/>
  <c r="U3879" i="9" s="1"/>
  <c r="P3879" i="9"/>
  <c r="O3879" i="9"/>
  <c r="U3878" i="9"/>
  <c r="T3878" i="9"/>
  <c r="V3878" i="9" s="1"/>
  <c r="S3878" i="9"/>
  <c r="P3878" i="9"/>
  <c r="O3878" i="9"/>
  <c r="V3877" i="9"/>
  <c r="T3877" i="9"/>
  <c r="S3877" i="9"/>
  <c r="U3877" i="9" s="1"/>
  <c r="P3877" i="9"/>
  <c r="O3877" i="9"/>
  <c r="U3876" i="9"/>
  <c r="T3876" i="9"/>
  <c r="V3876" i="9" s="1"/>
  <c r="S3876" i="9"/>
  <c r="P3876" i="9"/>
  <c r="O3876" i="9"/>
  <c r="V3875" i="9"/>
  <c r="T3875" i="9"/>
  <c r="S3875" i="9"/>
  <c r="U3875" i="9" s="1"/>
  <c r="P3875" i="9"/>
  <c r="O3875" i="9"/>
  <c r="U3874" i="9"/>
  <c r="T3874" i="9"/>
  <c r="V3874" i="9" s="1"/>
  <c r="S3874" i="9"/>
  <c r="P3874" i="9"/>
  <c r="O3874" i="9"/>
  <c r="V3873" i="9"/>
  <c r="T3873" i="9"/>
  <c r="S3873" i="9"/>
  <c r="U3873" i="9" s="1"/>
  <c r="P3873" i="9"/>
  <c r="O3873" i="9"/>
  <c r="U3872" i="9"/>
  <c r="T3872" i="9"/>
  <c r="V3872" i="9" s="1"/>
  <c r="S3872" i="9"/>
  <c r="P3872" i="9"/>
  <c r="O3872" i="9"/>
  <c r="V3871" i="9"/>
  <c r="T3871" i="9"/>
  <c r="S3871" i="9"/>
  <c r="U3871" i="9" s="1"/>
  <c r="P3871" i="9"/>
  <c r="O3871" i="9"/>
  <c r="U3870" i="9"/>
  <c r="T3870" i="9"/>
  <c r="V3870" i="9" s="1"/>
  <c r="S3870" i="9"/>
  <c r="P3870" i="9"/>
  <c r="O3870" i="9"/>
  <c r="V3869" i="9"/>
  <c r="T3869" i="9"/>
  <c r="S3869" i="9"/>
  <c r="U3869" i="9" s="1"/>
  <c r="P3869" i="9"/>
  <c r="O3869" i="9"/>
  <c r="U3868" i="9"/>
  <c r="T3868" i="9"/>
  <c r="V3868" i="9" s="1"/>
  <c r="S3868" i="9"/>
  <c r="P3868" i="9"/>
  <c r="O3868" i="9"/>
  <c r="V3867" i="9"/>
  <c r="T3867" i="9"/>
  <c r="S3867" i="9"/>
  <c r="U3867" i="9" s="1"/>
  <c r="P3867" i="9"/>
  <c r="O3867" i="9"/>
  <c r="U3866" i="9"/>
  <c r="T3866" i="9"/>
  <c r="V3866" i="9" s="1"/>
  <c r="S3866" i="9"/>
  <c r="P3866" i="9"/>
  <c r="O3866" i="9"/>
  <c r="V3865" i="9"/>
  <c r="T3865" i="9"/>
  <c r="S3865" i="9"/>
  <c r="U3865" i="9" s="1"/>
  <c r="P3865" i="9"/>
  <c r="O3865" i="9"/>
  <c r="U3864" i="9"/>
  <c r="T3864" i="9"/>
  <c r="V3864" i="9" s="1"/>
  <c r="S3864" i="9"/>
  <c r="P3864" i="9"/>
  <c r="O3864" i="9"/>
  <c r="V3863" i="9"/>
  <c r="T3863" i="9"/>
  <c r="S3863" i="9"/>
  <c r="U3863" i="9" s="1"/>
  <c r="P3863" i="9"/>
  <c r="O3863" i="9"/>
  <c r="U3862" i="9"/>
  <c r="T3862" i="9"/>
  <c r="V3862" i="9" s="1"/>
  <c r="S3862" i="9"/>
  <c r="P3862" i="9"/>
  <c r="O3862" i="9"/>
  <c r="V3861" i="9"/>
  <c r="T3861" i="9"/>
  <c r="S3861" i="9"/>
  <c r="U3861" i="9" s="1"/>
  <c r="P3861" i="9"/>
  <c r="O3861" i="9"/>
  <c r="U3860" i="9"/>
  <c r="T3860" i="9"/>
  <c r="V3860" i="9" s="1"/>
  <c r="S3860" i="9"/>
  <c r="P3860" i="9"/>
  <c r="O3860" i="9"/>
  <c r="V3859" i="9"/>
  <c r="T3859" i="9"/>
  <c r="S3859" i="9"/>
  <c r="U3859" i="9" s="1"/>
  <c r="P3859" i="9"/>
  <c r="O3859" i="9"/>
  <c r="U3858" i="9"/>
  <c r="T3858" i="9"/>
  <c r="V3858" i="9" s="1"/>
  <c r="S3858" i="9"/>
  <c r="P3858" i="9"/>
  <c r="O3858" i="9"/>
  <c r="V3857" i="9"/>
  <c r="T3857" i="9"/>
  <c r="S3857" i="9"/>
  <c r="U3857" i="9" s="1"/>
  <c r="P3857" i="9"/>
  <c r="O3857" i="9"/>
  <c r="U3856" i="9"/>
  <c r="T3856" i="9"/>
  <c r="V3856" i="9" s="1"/>
  <c r="S3856" i="9"/>
  <c r="P3856" i="9"/>
  <c r="O3856" i="9"/>
  <c r="V3855" i="9"/>
  <c r="T3855" i="9"/>
  <c r="S3855" i="9"/>
  <c r="U3855" i="9" s="1"/>
  <c r="P3855" i="9"/>
  <c r="O3855" i="9"/>
  <c r="U3854" i="9"/>
  <c r="T3854" i="9"/>
  <c r="V3854" i="9" s="1"/>
  <c r="S3854" i="9"/>
  <c r="P3854" i="9"/>
  <c r="O3854" i="9"/>
  <c r="V3853" i="9"/>
  <c r="T3853" i="9"/>
  <c r="S3853" i="9"/>
  <c r="U3853" i="9" s="1"/>
  <c r="P3853" i="9"/>
  <c r="O3853" i="9"/>
  <c r="U3852" i="9"/>
  <c r="T3852" i="9"/>
  <c r="V3852" i="9" s="1"/>
  <c r="S3852" i="9"/>
  <c r="P3852" i="9"/>
  <c r="O3852" i="9"/>
  <c r="V3851" i="9"/>
  <c r="T3851" i="9"/>
  <c r="S3851" i="9"/>
  <c r="U3851" i="9" s="1"/>
  <c r="P3851" i="9"/>
  <c r="O3851" i="9"/>
  <c r="U3850" i="9"/>
  <c r="T3850" i="9"/>
  <c r="V3850" i="9" s="1"/>
  <c r="S3850" i="9"/>
  <c r="P3850" i="9"/>
  <c r="O3850" i="9"/>
  <c r="V3849" i="9"/>
  <c r="T3849" i="9"/>
  <c r="S3849" i="9"/>
  <c r="U3849" i="9" s="1"/>
  <c r="P3849" i="9"/>
  <c r="O3849" i="9"/>
  <c r="U3848" i="9"/>
  <c r="T3848" i="9"/>
  <c r="V3848" i="9" s="1"/>
  <c r="S3848" i="9"/>
  <c r="P3848" i="9"/>
  <c r="O3848" i="9"/>
  <c r="V3847" i="9"/>
  <c r="T3847" i="9"/>
  <c r="S3847" i="9"/>
  <c r="U3847" i="9" s="1"/>
  <c r="P3847" i="9"/>
  <c r="O3847" i="9"/>
  <c r="U3846" i="9"/>
  <c r="T3846" i="9"/>
  <c r="V3846" i="9" s="1"/>
  <c r="S3846" i="9"/>
  <c r="P3846" i="9"/>
  <c r="O3846" i="9"/>
  <c r="V3845" i="9"/>
  <c r="T3845" i="9"/>
  <c r="S3845" i="9"/>
  <c r="U3845" i="9" s="1"/>
  <c r="P3845" i="9"/>
  <c r="O3845" i="9"/>
  <c r="U3844" i="9"/>
  <c r="T3844" i="9"/>
  <c r="V3844" i="9" s="1"/>
  <c r="S3844" i="9"/>
  <c r="P3844" i="9"/>
  <c r="O3844" i="9"/>
  <c r="V3843" i="9"/>
  <c r="T3843" i="9"/>
  <c r="S3843" i="9"/>
  <c r="U3843" i="9" s="1"/>
  <c r="P3843" i="9"/>
  <c r="O3843" i="9"/>
  <c r="U3842" i="9"/>
  <c r="T3842" i="9"/>
  <c r="V3842" i="9" s="1"/>
  <c r="S3842" i="9"/>
  <c r="P3842" i="9"/>
  <c r="O3842" i="9"/>
  <c r="V3841" i="9"/>
  <c r="T3841" i="9"/>
  <c r="S3841" i="9"/>
  <c r="U3841" i="9" s="1"/>
  <c r="P3841" i="9"/>
  <c r="O3841" i="9"/>
  <c r="U3840" i="9"/>
  <c r="T3840" i="9"/>
  <c r="V3840" i="9" s="1"/>
  <c r="S3840" i="9"/>
  <c r="P3840" i="9"/>
  <c r="O3840" i="9"/>
  <c r="V3839" i="9"/>
  <c r="T3839" i="9"/>
  <c r="S3839" i="9"/>
  <c r="U3839" i="9" s="1"/>
  <c r="P3839" i="9"/>
  <c r="O3839" i="9"/>
  <c r="U3838" i="9"/>
  <c r="T3838" i="9"/>
  <c r="V3838" i="9" s="1"/>
  <c r="S3838" i="9"/>
  <c r="P3838" i="9"/>
  <c r="O3838" i="9"/>
  <c r="V3837" i="9"/>
  <c r="T3837" i="9"/>
  <c r="S3837" i="9"/>
  <c r="U3837" i="9" s="1"/>
  <c r="P3837" i="9"/>
  <c r="O3837" i="9"/>
  <c r="U3836" i="9"/>
  <c r="T3836" i="9"/>
  <c r="V3836" i="9" s="1"/>
  <c r="S3836" i="9"/>
  <c r="P3836" i="9"/>
  <c r="O3836" i="9"/>
  <c r="V3835" i="9"/>
  <c r="T3835" i="9"/>
  <c r="S3835" i="9"/>
  <c r="U3835" i="9" s="1"/>
  <c r="P3835" i="9"/>
  <c r="O3835" i="9"/>
  <c r="U3834" i="9"/>
  <c r="T3834" i="9"/>
  <c r="V3834" i="9" s="1"/>
  <c r="S3834" i="9"/>
  <c r="P3834" i="9"/>
  <c r="O3834" i="9"/>
  <c r="V3833" i="9"/>
  <c r="T3833" i="9"/>
  <c r="S3833" i="9"/>
  <c r="U3833" i="9" s="1"/>
  <c r="P3833" i="9"/>
  <c r="O3833" i="9"/>
  <c r="U3832" i="9"/>
  <c r="T3832" i="9"/>
  <c r="V3832" i="9" s="1"/>
  <c r="S3832" i="9"/>
  <c r="P3832" i="9"/>
  <c r="O3832" i="9"/>
  <c r="V3831" i="9"/>
  <c r="T3831" i="9"/>
  <c r="S3831" i="9"/>
  <c r="U3831" i="9" s="1"/>
  <c r="P3831" i="9"/>
  <c r="O3831" i="9"/>
  <c r="U3830" i="9"/>
  <c r="T3830" i="9"/>
  <c r="V3830" i="9" s="1"/>
  <c r="S3830" i="9"/>
  <c r="P3830" i="9"/>
  <c r="O3830" i="9"/>
  <c r="U3829" i="9"/>
  <c r="T3829" i="9"/>
  <c r="V3829" i="9" s="1"/>
  <c r="S3829" i="9"/>
  <c r="P3829" i="9"/>
  <c r="O3829" i="9"/>
  <c r="V3828" i="9"/>
  <c r="T3828" i="9"/>
  <c r="S3828" i="9"/>
  <c r="U3828" i="9" s="1"/>
  <c r="P3828" i="9"/>
  <c r="O3828" i="9"/>
  <c r="U3827" i="9"/>
  <c r="T3827" i="9"/>
  <c r="V3827" i="9" s="1"/>
  <c r="S3827" i="9"/>
  <c r="P3827" i="9"/>
  <c r="O3827" i="9"/>
  <c r="V3826" i="9"/>
  <c r="T3826" i="9"/>
  <c r="S3826" i="9"/>
  <c r="U3826" i="9" s="1"/>
  <c r="P3826" i="9"/>
  <c r="O3826" i="9"/>
  <c r="U3825" i="9"/>
  <c r="T3825" i="9"/>
  <c r="V3825" i="9" s="1"/>
  <c r="S3825" i="9"/>
  <c r="P3825" i="9"/>
  <c r="O3825" i="9"/>
  <c r="V3824" i="9"/>
  <c r="T3824" i="9"/>
  <c r="S3824" i="9"/>
  <c r="U3824" i="9" s="1"/>
  <c r="P3824" i="9"/>
  <c r="O3824" i="9"/>
  <c r="U3823" i="9"/>
  <c r="T3823" i="9"/>
  <c r="V3823" i="9" s="1"/>
  <c r="S3823" i="9"/>
  <c r="P3823" i="9"/>
  <c r="O3823" i="9"/>
  <c r="V3822" i="9"/>
  <c r="T3822" i="9"/>
  <c r="S3822" i="9"/>
  <c r="U3822" i="9" s="1"/>
  <c r="P3822" i="9"/>
  <c r="O3822" i="9"/>
  <c r="U3821" i="9"/>
  <c r="T3821" i="9"/>
  <c r="V3821" i="9" s="1"/>
  <c r="S3821" i="9"/>
  <c r="P3821" i="9"/>
  <c r="O3821" i="9"/>
  <c r="V3820" i="9"/>
  <c r="T3820" i="9"/>
  <c r="S3820" i="9"/>
  <c r="U3820" i="9" s="1"/>
  <c r="P3820" i="9"/>
  <c r="O3820" i="9"/>
  <c r="U3819" i="9"/>
  <c r="T3819" i="9"/>
  <c r="V3819" i="9" s="1"/>
  <c r="S3819" i="9"/>
  <c r="P3819" i="9"/>
  <c r="O3819" i="9"/>
  <c r="V3818" i="9"/>
  <c r="T3818" i="9"/>
  <c r="S3818" i="9"/>
  <c r="U3818" i="9" s="1"/>
  <c r="P3818" i="9"/>
  <c r="O3818" i="9"/>
  <c r="U3817" i="9"/>
  <c r="T3817" i="9"/>
  <c r="V3817" i="9" s="1"/>
  <c r="S3817" i="9"/>
  <c r="P3817" i="9"/>
  <c r="O3817" i="9"/>
  <c r="V3816" i="9"/>
  <c r="T3816" i="9"/>
  <c r="S3816" i="9"/>
  <c r="U3816" i="9" s="1"/>
  <c r="P3816" i="9"/>
  <c r="O3816" i="9"/>
  <c r="U3815" i="9"/>
  <c r="T3815" i="9"/>
  <c r="V3815" i="9" s="1"/>
  <c r="S3815" i="9"/>
  <c r="P3815" i="9"/>
  <c r="O3815" i="9"/>
  <c r="V3814" i="9"/>
  <c r="T3814" i="9"/>
  <c r="S3814" i="9"/>
  <c r="U3814" i="9" s="1"/>
  <c r="P3814" i="9"/>
  <c r="O3814" i="9"/>
  <c r="U3813" i="9"/>
  <c r="T3813" i="9"/>
  <c r="V3813" i="9" s="1"/>
  <c r="S3813" i="9"/>
  <c r="P3813" i="9"/>
  <c r="O3813" i="9"/>
  <c r="V3812" i="9"/>
  <c r="T3812" i="9"/>
  <c r="S3812" i="9"/>
  <c r="U3812" i="9" s="1"/>
  <c r="P3812" i="9"/>
  <c r="O3812" i="9"/>
  <c r="U3811" i="9"/>
  <c r="T3811" i="9"/>
  <c r="V3811" i="9" s="1"/>
  <c r="S3811" i="9"/>
  <c r="P3811" i="9"/>
  <c r="O3811" i="9"/>
  <c r="V3810" i="9"/>
  <c r="T3810" i="9"/>
  <c r="S3810" i="9"/>
  <c r="U3810" i="9" s="1"/>
  <c r="P3810" i="9"/>
  <c r="O3810" i="9"/>
  <c r="U3809" i="9"/>
  <c r="T3809" i="9"/>
  <c r="V3809" i="9" s="1"/>
  <c r="S3809" i="9"/>
  <c r="P3809" i="9"/>
  <c r="O3809" i="9"/>
  <c r="V3808" i="9"/>
  <c r="T3808" i="9"/>
  <c r="S3808" i="9"/>
  <c r="U3808" i="9" s="1"/>
  <c r="P3808" i="9"/>
  <c r="O3808" i="9"/>
  <c r="U3807" i="9"/>
  <c r="T3807" i="9"/>
  <c r="V3807" i="9" s="1"/>
  <c r="S3807" i="9"/>
  <c r="P3807" i="9"/>
  <c r="O3807" i="9"/>
  <c r="V3806" i="9"/>
  <c r="T3806" i="9"/>
  <c r="S3806" i="9"/>
  <c r="U3806" i="9" s="1"/>
  <c r="P3806" i="9"/>
  <c r="O3806" i="9"/>
  <c r="U3805" i="9"/>
  <c r="T3805" i="9"/>
  <c r="V3805" i="9" s="1"/>
  <c r="S3805" i="9"/>
  <c r="P3805" i="9"/>
  <c r="O3805" i="9"/>
  <c r="V3804" i="9"/>
  <c r="T3804" i="9"/>
  <c r="S3804" i="9"/>
  <c r="U3804" i="9" s="1"/>
  <c r="P3804" i="9"/>
  <c r="O3804" i="9"/>
  <c r="U3803" i="9"/>
  <c r="T3803" i="9"/>
  <c r="V3803" i="9" s="1"/>
  <c r="S3803" i="9"/>
  <c r="P3803" i="9"/>
  <c r="O3803" i="9"/>
  <c r="V3802" i="9"/>
  <c r="T3802" i="9"/>
  <c r="S3802" i="9"/>
  <c r="U3802" i="9" s="1"/>
  <c r="P3802" i="9"/>
  <c r="O3802" i="9"/>
  <c r="U3801" i="9"/>
  <c r="T3801" i="9"/>
  <c r="V3801" i="9" s="1"/>
  <c r="S3801" i="9"/>
  <c r="P3801" i="9"/>
  <c r="O3801" i="9"/>
  <c r="V3800" i="9"/>
  <c r="T3800" i="9"/>
  <c r="S3800" i="9"/>
  <c r="U3800" i="9" s="1"/>
  <c r="P3800" i="9"/>
  <c r="O3800" i="9"/>
  <c r="U3799" i="9"/>
  <c r="T3799" i="9"/>
  <c r="V3799" i="9" s="1"/>
  <c r="S3799" i="9"/>
  <c r="P3799" i="9"/>
  <c r="O3799" i="9"/>
  <c r="V3798" i="9"/>
  <c r="T3798" i="9"/>
  <c r="S3798" i="9"/>
  <c r="U3798" i="9" s="1"/>
  <c r="P3798" i="9"/>
  <c r="O3798" i="9"/>
  <c r="U3797" i="9"/>
  <c r="T3797" i="9"/>
  <c r="V3797" i="9" s="1"/>
  <c r="S3797" i="9"/>
  <c r="P3797" i="9"/>
  <c r="O3797" i="9"/>
  <c r="V3796" i="9"/>
  <c r="T3796" i="9"/>
  <c r="S3796" i="9"/>
  <c r="U3796" i="9" s="1"/>
  <c r="P3796" i="9"/>
  <c r="O3796" i="9"/>
  <c r="U3795" i="9"/>
  <c r="T3795" i="9"/>
  <c r="V3795" i="9" s="1"/>
  <c r="S3795" i="9"/>
  <c r="P3795" i="9"/>
  <c r="O3795" i="9"/>
  <c r="V3794" i="9"/>
  <c r="T3794" i="9"/>
  <c r="S3794" i="9"/>
  <c r="U3794" i="9" s="1"/>
  <c r="P3794" i="9"/>
  <c r="O3794" i="9"/>
  <c r="U3793" i="9"/>
  <c r="T3793" i="9"/>
  <c r="V3793" i="9" s="1"/>
  <c r="S3793" i="9"/>
  <c r="P3793" i="9"/>
  <c r="O3793" i="9"/>
  <c r="V3792" i="9"/>
  <c r="T3792" i="9"/>
  <c r="S3792" i="9"/>
  <c r="U3792" i="9" s="1"/>
  <c r="P3792" i="9"/>
  <c r="O3792" i="9"/>
  <c r="U3791" i="9"/>
  <c r="T3791" i="9"/>
  <c r="V3791" i="9" s="1"/>
  <c r="S3791" i="9"/>
  <c r="P3791" i="9"/>
  <c r="O3791" i="9"/>
  <c r="V3790" i="9"/>
  <c r="T3790" i="9"/>
  <c r="S3790" i="9"/>
  <c r="U3790" i="9" s="1"/>
  <c r="P3790" i="9"/>
  <c r="O3790" i="9"/>
  <c r="U3789" i="9"/>
  <c r="T3789" i="9"/>
  <c r="V3789" i="9" s="1"/>
  <c r="S3789" i="9"/>
  <c r="P3789" i="9"/>
  <c r="O3789" i="9"/>
  <c r="V3788" i="9"/>
  <c r="T3788" i="9"/>
  <c r="S3788" i="9"/>
  <c r="U3788" i="9" s="1"/>
  <c r="P3788" i="9"/>
  <c r="O3788" i="9"/>
  <c r="U3787" i="9"/>
  <c r="T3787" i="9"/>
  <c r="V3787" i="9" s="1"/>
  <c r="S3787" i="9"/>
  <c r="P3787" i="9"/>
  <c r="O3787" i="9"/>
  <c r="V3786" i="9"/>
  <c r="T3786" i="9"/>
  <c r="S3786" i="9"/>
  <c r="U3786" i="9" s="1"/>
  <c r="P3786" i="9"/>
  <c r="O3786" i="9"/>
  <c r="U3785" i="9"/>
  <c r="T3785" i="9"/>
  <c r="V3785" i="9" s="1"/>
  <c r="S3785" i="9"/>
  <c r="P3785" i="9"/>
  <c r="O3785" i="9"/>
  <c r="V3784" i="9"/>
  <c r="T3784" i="9"/>
  <c r="S3784" i="9"/>
  <c r="U3784" i="9" s="1"/>
  <c r="P3784" i="9"/>
  <c r="O3784" i="9"/>
  <c r="U3783" i="9"/>
  <c r="T3783" i="9"/>
  <c r="V3783" i="9" s="1"/>
  <c r="S3783" i="9"/>
  <c r="P3783" i="9"/>
  <c r="O3783" i="9"/>
  <c r="V3782" i="9"/>
  <c r="T3782" i="9"/>
  <c r="S3782" i="9"/>
  <c r="U3782" i="9" s="1"/>
  <c r="P3782" i="9"/>
  <c r="O3782" i="9"/>
  <c r="U3781" i="9"/>
  <c r="T3781" i="9"/>
  <c r="V3781" i="9" s="1"/>
  <c r="S3781" i="9"/>
  <c r="P3781" i="9"/>
  <c r="O3781" i="9"/>
  <c r="V3780" i="9"/>
  <c r="T3780" i="9"/>
  <c r="S3780" i="9"/>
  <c r="U3780" i="9" s="1"/>
  <c r="P3780" i="9"/>
  <c r="O3780" i="9"/>
  <c r="U3779" i="9"/>
  <c r="T3779" i="9"/>
  <c r="V3779" i="9" s="1"/>
  <c r="S3779" i="9"/>
  <c r="P3779" i="9"/>
  <c r="O3779" i="9"/>
  <c r="V3778" i="9"/>
  <c r="T3778" i="9"/>
  <c r="S3778" i="9"/>
  <c r="U3778" i="9" s="1"/>
  <c r="P3778" i="9"/>
  <c r="O3778" i="9"/>
  <c r="U3777" i="9"/>
  <c r="T3777" i="9"/>
  <c r="V3777" i="9" s="1"/>
  <c r="S3777" i="9"/>
  <c r="P3777" i="9"/>
  <c r="O3777" i="9"/>
  <c r="V3776" i="9"/>
  <c r="T3776" i="9"/>
  <c r="S3776" i="9"/>
  <c r="U3776" i="9" s="1"/>
  <c r="P3776" i="9"/>
  <c r="O3776" i="9"/>
  <c r="U3775" i="9"/>
  <c r="T3775" i="9"/>
  <c r="V3775" i="9" s="1"/>
  <c r="S3775" i="9"/>
  <c r="P3775" i="9"/>
  <c r="O3775" i="9"/>
  <c r="V3774" i="9"/>
  <c r="T3774" i="9"/>
  <c r="S3774" i="9"/>
  <c r="U3774" i="9" s="1"/>
  <c r="P3774" i="9"/>
  <c r="O3774" i="9"/>
  <c r="U3773" i="9"/>
  <c r="T3773" i="9"/>
  <c r="V3773" i="9" s="1"/>
  <c r="S3773" i="9"/>
  <c r="P3773" i="9"/>
  <c r="O3773" i="9"/>
  <c r="V3772" i="9"/>
  <c r="T3772" i="9"/>
  <c r="S3772" i="9"/>
  <c r="U3772" i="9" s="1"/>
  <c r="P3772" i="9"/>
  <c r="O3772" i="9"/>
  <c r="U3771" i="9"/>
  <c r="T3771" i="9"/>
  <c r="V3771" i="9" s="1"/>
  <c r="S3771" i="9"/>
  <c r="P3771" i="9"/>
  <c r="O3771" i="9"/>
  <c r="V3770" i="9"/>
  <c r="T3770" i="9"/>
  <c r="S3770" i="9"/>
  <c r="U3770" i="9" s="1"/>
  <c r="P3770" i="9"/>
  <c r="O3770" i="9"/>
  <c r="U3769" i="9"/>
  <c r="T3769" i="9"/>
  <c r="V3769" i="9" s="1"/>
  <c r="S3769" i="9"/>
  <c r="P3769" i="9"/>
  <c r="O3769" i="9"/>
  <c r="V3768" i="9"/>
  <c r="T3768" i="9"/>
  <c r="S3768" i="9"/>
  <c r="U3768" i="9" s="1"/>
  <c r="P3768" i="9"/>
  <c r="O3768" i="9"/>
  <c r="U3767" i="9"/>
  <c r="T3767" i="9"/>
  <c r="V3767" i="9" s="1"/>
  <c r="S3767" i="9"/>
  <c r="P3767" i="9"/>
  <c r="O3767" i="9"/>
  <c r="V3766" i="9"/>
  <c r="T3766" i="9"/>
  <c r="S3766" i="9"/>
  <c r="U3766" i="9" s="1"/>
  <c r="P3766" i="9"/>
  <c r="O3766" i="9"/>
  <c r="U3765" i="9"/>
  <c r="T3765" i="9"/>
  <c r="V3765" i="9" s="1"/>
  <c r="S3765" i="9"/>
  <c r="P3765" i="9"/>
  <c r="O3765" i="9"/>
  <c r="V3764" i="9"/>
  <c r="T3764" i="9"/>
  <c r="S3764" i="9"/>
  <c r="U3764" i="9" s="1"/>
  <c r="P3764" i="9"/>
  <c r="O3764" i="9"/>
  <c r="U3763" i="9"/>
  <c r="T3763" i="9"/>
  <c r="V3763" i="9" s="1"/>
  <c r="S3763" i="9"/>
  <c r="P3763" i="9"/>
  <c r="O3763" i="9"/>
  <c r="V3762" i="9"/>
  <c r="T3762" i="9"/>
  <c r="S3762" i="9"/>
  <c r="U3762" i="9" s="1"/>
  <c r="P3762" i="9"/>
  <c r="O3762" i="9"/>
  <c r="U3761" i="9"/>
  <c r="T3761" i="9"/>
  <c r="V3761" i="9" s="1"/>
  <c r="S3761" i="9"/>
  <c r="P3761" i="9"/>
  <c r="O3761" i="9"/>
  <c r="V3760" i="9"/>
  <c r="T3760" i="9"/>
  <c r="S3760" i="9"/>
  <c r="U3760" i="9" s="1"/>
  <c r="P3760" i="9"/>
  <c r="O3760" i="9"/>
  <c r="U3759" i="9"/>
  <c r="T3759" i="9"/>
  <c r="V3759" i="9" s="1"/>
  <c r="S3759" i="9"/>
  <c r="P3759" i="9"/>
  <c r="O3759" i="9"/>
  <c r="V3758" i="9"/>
  <c r="T3758" i="9"/>
  <c r="S3758" i="9"/>
  <c r="U3758" i="9" s="1"/>
  <c r="P3758" i="9"/>
  <c r="O3758" i="9"/>
  <c r="U3757" i="9"/>
  <c r="T3757" i="9"/>
  <c r="V3757" i="9" s="1"/>
  <c r="S3757" i="9"/>
  <c r="P3757" i="9"/>
  <c r="O3757" i="9"/>
  <c r="V3756" i="9"/>
  <c r="T3756" i="9"/>
  <c r="S3756" i="9"/>
  <c r="U3756" i="9" s="1"/>
  <c r="P3756" i="9"/>
  <c r="O3756" i="9"/>
  <c r="U3755" i="9"/>
  <c r="T3755" i="9"/>
  <c r="V3755" i="9" s="1"/>
  <c r="S3755" i="9"/>
  <c r="P3755" i="9"/>
  <c r="O3755" i="9"/>
  <c r="V3754" i="9"/>
  <c r="T3754" i="9"/>
  <c r="S3754" i="9"/>
  <c r="U3754" i="9" s="1"/>
  <c r="P3754" i="9"/>
  <c r="O3754" i="9"/>
  <c r="U3753" i="9"/>
  <c r="T3753" i="9"/>
  <c r="V3753" i="9" s="1"/>
  <c r="S3753" i="9"/>
  <c r="P3753" i="9"/>
  <c r="O3753" i="9"/>
  <c r="V3752" i="9"/>
  <c r="T3752" i="9"/>
  <c r="S3752" i="9"/>
  <c r="U3752" i="9" s="1"/>
  <c r="P3752" i="9"/>
  <c r="O3752" i="9"/>
  <c r="U3751" i="9"/>
  <c r="T3751" i="9"/>
  <c r="V3751" i="9" s="1"/>
  <c r="S3751" i="9"/>
  <c r="P3751" i="9"/>
  <c r="O3751" i="9"/>
  <c r="V3750" i="9"/>
  <c r="T3750" i="9"/>
  <c r="S3750" i="9"/>
  <c r="U3750" i="9" s="1"/>
  <c r="P3750" i="9"/>
  <c r="O3750" i="9"/>
  <c r="U3749" i="9"/>
  <c r="T3749" i="9"/>
  <c r="V3749" i="9" s="1"/>
  <c r="S3749" i="9"/>
  <c r="P3749" i="9"/>
  <c r="O3749" i="9"/>
  <c r="V3748" i="9"/>
  <c r="T3748" i="9"/>
  <c r="S3748" i="9"/>
  <c r="U3748" i="9" s="1"/>
  <c r="P3748" i="9"/>
  <c r="O3748" i="9"/>
  <c r="U3747" i="9"/>
  <c r="T3747" i="9"/>
  <c r="V3747" i="9" s="1"/>
  <c r="S3747" i="9"/>
  <c r="P3747" i="9"/>
  <c r="O3747" i="9"/>
  <c r="V3746" i="9"/>
  <c r="T3746" i="9"/>
  <c r="S3746" i="9"/>
  <c r="U3746" i="9" s="1"/>
  <c r="P3746" i="9"/>
  <c r="O3746" i="9"/>
  <c r="U3745" i="9"/>
  <c r="T3745" i="9"/>
  <c r="V3745" i="9" s="1"/>
  <c r="S3745" i="9"/>
  <c r="P3745" i="9"/>
  <c r="O3745" i="9"/>
  <c r="V3744" i="9"/>
  <c r="T3744" i="9"/>
  <c r="S3744" i="9"/>
  <c r="U3744" i="9" s="1"/>
  <c r="P3744" i="9"/>
  <c r="O3744" i="9"/>
  <c r="U3743" i="9"/>
  <c r="T3743" i="9"/>
  <c r="V3743" i="9" s="1"/>
  <c r="S3743" i="9"/>
  <c r="P3743" i="9"/>
  <c r="O3743" i="9"/>
  <c r="V3742" i="9"/>
  <c r="T3742" i="9"/>
  <c r="S3742" i="9"/>
  <c r="U3742" i="9" s="1"/>
  <c r="P3742" i="9"/>
  <c r="O3742" i="9"/>
  <c r="U3741" i="9"/>
  <c r="T3741" i="9"/>
  <c r="V3741" i="9" s="1"/>
  <c r="S3741" i="9"/>
  <c r="P3741" i="9"/>
  <c r="O3741" i="9"/>
  <c r="V3740" i="9"/>
  <c r="T3740" i="9"/>
  <c r="S3740" i="9"/>
  <c r="U3740" i="9" s="1"/>
  <c r="P3740" i="9"/>
  <c r="O3740" i="9"/>
  <c r="U3739" i="9"/>
  <c r="T3739" i="9"/>
  <c r="V3739" i="9" s="1"/>
  <c r="S3739" i="9"/>
  <c r="P3739" i="9"/>
  <c r="O3739" i="9"/>
  <c r="V3738" i="9"/>
  <c r="T3738" i="9"/>
  <c r="S3738" i="9"/>
  <c r="U3738" i="9" s="1"/>
  <c r="P3738" i="9"/>
  <c r="O3738" i="9"/>
  <c r="U3737" i="9"/>
  <c r="T3737" i="9"/>
  <c r="V3737" i="9" s="1"/>
  <c r="S3737" i="9"/>
  <c r="P3737" i="9"/>
  <c r="O3737" i="9"/>
  <c r="V3736" i="9"/>
  <c r="T3736" i="9"/>
  <c r="S3736" i="9"/>
  <c r="U3736" i="9" s="1"/>
  <c r="P3736" i="9"/>
  <c r="O3736" i="9"/>
  <c r="U3735" i="9"/>
  <c r="T3735" i="9"/>
  <c r="V3735" i="9" s="1"/>
  <c r="S3735" i="9"/>
  <c r="P3735" i="9"/>
  <c r="O3735" i="9"/>
  <c r="V3734" i="9"/>
  <c r="T3734" i="9"/>
  <c r="S3734" i="9"/>
  <c r="U3734" i="9" s="1"/>
  <c r="P3734" i="9"/>
  <c r="O3734" i="9"/>
  <c r="U3733" i="9"/>
  <c r="T3733" i="9"/>
  <c r="V3733" i="9" s="1"/>
  <c r="S3733" i="9"/>
  <c r="P3733" i="9"/>
  <c r="O3733" i="9"/>
  <c r="V3732" i="9"/>
  <c r="T3732" i="9"/>
  <c r="S3732" i="9"/>
  <c r="U3732" i="9" s="1"/>
  <c r="P3732" i="9"/>
  <c r="O3732" i="9"/>
  <c r="U3731" i="9"/>
  <c r="T3731" i="9"/>
  <c r="V3731" i="9" s="1"/>
  <c r="S3731" i="9"/>
  <c r="P3731" i="9"/>
  <c r="O3731" i="9"/>
  <c r="V3730" i="9"/>
  <c r="T3730" i="9"/>
  <c r="S3730" i="9"/>
  <c r="U3730" i="9" s="1"/>
  <c r="P3730" i="9"/>
  <c r="O3730" i="9"/>
  <c r="U3729" i="9"/>
  <c r="T3729" i="9"/>
  <c r="V3729" i="9" s="1"/>
  <c r="S3729" i="9"/>
  <c r="P3729" i="9"/>
  <c r="O3729" i="9"/>
  <c r="V3728" i="9"/>
  <c r="T3728" i="9"/>
  <c r="S3728" i="9"/>
  <c r="U3728" i="9" s="1"/>
  <c r="P3728" i="9"/>
  <c r="O3728" i="9"/>
  <c r="U3727" i="9"/>
  <c r="T3727" i="9"/>
  <c r="V3727" i="9" s="1"/>
  <c r="S3727" i="9"/>
  <c r="P3727" i="9"/>
  <c r="O3727" i="9"/>
  <c r="V3726" i="9"/>
  <c r="T3726" i="9"/>
  <c r="S3726" i="9"/>
  <c r="U3726" i="9" s="1"/>
  <c r="P3726" i="9"/>
  <c r="O3726" i="9"/>
  <c r="U3725" i="9"/>
  <c r="T3725" i="9"/>
  <c r="V3725" i="9" s="1"/>
  <c r="S3725" i="9"/>
  <c r="P3725" i="9"/>
  <c r="O3725" i="9"/>
  <c r="V3724" i="9"/>
  <c r="T3724" i="9"/>
  <c r="S3724" i="9"/>
  <c r="U3724" i="9" s="1"/>
  <c r="P3724" i="9"/>
  <c r="O3724" i="9"/>
  <c r="U3723" i="9"/>
  <c r="T3723" i="9"/>
  <c r="V3723" i="9" s="1"/>
  <c r="S3723" i="9"/>
  <c r="P3723" i="9"/>
  <c r="O3723" i="9"/>
  <c r="V3722" i="9"/>
  <c r="T3722" i="9"/>
  <c r="S3722" i="9"/>
  <c r="U3722" i="9" s="1"/>
  <c r="P3722" i="9"/>
  <c r="O3722" i="9"/>
  <c r="U3721" i="9"/>
  <c r="T3721" i="9"/>
  <c r="V3721" i="9" s="1"/>
  <c r="S3721" i="9"/>
  <c r="P3721" i="9"/>
  <c r="O3721" i="9"/>
  <c r="V3720" i="9"/>
  <c r="T3720" i="9"/>
  <c r="S3720" i="9"/>
  <c r="U3720" i="9" s="1"/>
  <c r="P3720" i="9"/>
  <c r="O3720" i="9"/>
  <c r="U3719" i="9"/>
  <c r="T3719" i="9"/>
  <c r="V3719" i="9" s="1"/>
  <c r="S3719" i="9"/>
  <c r="P3719" i="9"/>
  <c r="O3719" i="9"/>
  <c r="V3718" i="9"/>
  <c r="T3718" i="9"/>
  <c r="S3718" i="9"/>
  <c r="U3718" i="9" s="1"/>
  <c r="P3718" i="9"/>
  <c r="O3718" i="9"/>
  <c r="U3717" i="9"/>
  <c r="T3717" i="9"/>
  <c r="V3717" i="9" s="1"/>
  <c r="S3717" i="9"/>
  <c r="P3717" i="9"/>
  <c r="O3717" i="9"/>
  <c r="V3716" i="9"/>
  <c r="T3716" i="9"/>
  <c r="S3716" i="9"/>
  <c r="U3716" i="9" s="1"/>
  <c r="P3716" i="9"/>
  <c r="O3716" i="9"/>
  <c r="U3715" i="9"/>
  <c r="T3715" i="9"/>
  <c r="V3715" i="9" s="1"/>
  <c r="S3715" i="9"/>
  <c r="P3715" i="9"/>
  <c r="O3715" i="9"/>
  <c r="V3714" i="9"/>
  <c r="T3714" i="9"/>
  <c r="S3714" i="9"/>
  <c r="U3714" i="9" s="1"/>
  <c r="P3714" i="9"/>
  <c r="O3714" i="9"/>
  <c r="U3713" i="9"/>
  <c r="T3713" i="9"/>
  <c r="V3713" i="9" s="1"/>
  <c r="S3713" i="9"/>
  <c r="P3713" i="9"/>
  <c r="O3713" i="9"/>
  <c r="V3712" i="9"/>
  <c r="T3712" i="9"/>
  <c r="S3712" i="9"/>
  <c r="U3712" i="9" s="1"/>
  <c r="P3712" i="9"/>
  <c r="O3712" i="9"/>
  <c r="U3711" i="9"/>
  <c r="T3711" i="9"/>
  <c r="V3711" i="9" s="1"/>
  <c r="S3711" i="9"/>
  <c r="P3711" i="9"/>
  <c r="O3711" i="9"/>
  <c r="V3710" i="9"/>
  <c r="T3710" i="9"/>
  <c r="S3710" i="9"/>
  <c r="U3710" i="9" s="1"/>
  <c r="P3710" i="9"/>
  <c r="O3710" i="9"/>
  <c r="U3709" i="9"/>
  <c r="T3709" i="9"/>
  <c r="V3709" i="9" s="1"/>
  <c r="S3709" i="9"/>
  <c r="P3709" i="9"/>
  <c r="O3709" i="9"/>
  <c r="V3708" i="9"/>
  <c r="T3708" i="9"/>
  <c r="S3708" i="9"/>
  <c r="U3708" i="9" s="1"/>
  <c r="P3708" i="9"/>
  <c r="O3708" i="9"/>
  <c r="U3707" i="9"/>
  <c r="T3707" i="9"/>
  <c r="V3707" i="9" s="1"/>
  <c r="S3707" i="9"/>
  <c r="P3707" i="9"/>
  <c r="O3707" i="9"/>
  <c r="V3706" i="9"/>
  <c r="T3706" i="9"/>
  <c r="S3706" i="9"/>
  <c r="U3706" i="9" s="1"/>
  <c r="P3706" i="9"/>
  <c r="O3706" i="9"/>
  <c r="U3705" i="9"/>
  <c r="T3705" i="9"/>
  <c r="V3705" i="9" s="1"/>
  <c r="S3705" i="9"/>
  <c r="P3705" i="9"/>
  <c r="O3705" i="9"/>
  <c r="V3704" i="9"/>
  <c r="T3704" i="9"/>
  <c r="S3704" i="9"/>
  <c r="U3704" i="9" s="1"/>
  <c r="P3704" i="9"/>
  <c r="O3704" i="9"/>
  <c r="U3703" i="9"/>
  <c r="T3703" i="9"/>
  <c r="V3703" i="9" s="1"/>
  <c r="S3703" i="9"/>
  <c r="P3703" i="9"/>
  <c r="O3703" i="9"/>
  <c r="V3702" i="9"/>
  <c r="T3702" i="9"/>
  <c r="S3702" i="9"/>
  <c r="U3702" i="9" s="1"/>
  <c r="P3702" i="9"/>
  <c r="O3702" i="9"/>
  <c r="U3701" i="9"/>
  <c r="T3701" i="9"/>
  <c r="V3701" i="9" s="1"/>
  <c r="S3701" i="9"/>
  <c r="P3701" i="9"/>
  <c r="O3701" i="9"/>
  <c r="V3700" i="9"/>
  <c r="T3700" i="9"/>
  <c r="S3700" i="9"/>
  <c r="U3700" i="9" s="1"/>
  <c r="P3700" i="9"/>
  <c r="O3700" i="9"/>
  <c r="U3699" i="9"/>
  <c r="T3699" i="9"/>
  <c r="V3699" i="9" s="1"/>
  <c r="S3699" i="9"/>
  <c r="P3699" i="9"/>
  <c r="O3699" i="9"/>
  <c r="V3698" i="9"/>
  <c r="T3698" i="9"/>
  <c r="S3698" i="9"/>
  <c r="U3698" i="9" s="1"/>
  <c r="P3698" i="9"/>
  <c r="O3698" i="9"/>
  <c r="U3697" i="9"/>
  <c r="T3697" i="9"/>
  <c r="V3697" i="9" s="1"/>
  <c r="S3697" i="9"/>
  <c r="P3697" i="9"/>
  <c r="O3697" i="9"/>
  <c r="V3696" i="9"/>
  <c r="T3696" i="9"/>
  <c r="S3696" i="9"/>
  <c r="U3696" i="9" s="1"/>
  <c r="P3696" i="9"/>
  <c r="O3696" i="9"/>
  <c r="U3695" i="9"/>
  <c r="T3695" i="9"/>
  <c r="V3695" i="9" s="1"/>
  <c r="S3695" i="9"/>
  <c r="P3695" i="9"/>
  <c r="O3695" i="9"/>
  <c r="V3694" i="9"/>
  <c r="T3694" i="9"/>
  <c r="S3694" i="9"/>
  <c r="U3694" i="9" s="1"/>
  <c r="P3694" i="9"/>
  <c r="O3694" i="9"/>
  <c r="U3693" i="9"/>
  <c r="T3693" i="9"/>
  <c r="V3693" i="9" s="1"/>
  <c r="S3693" i="9"/>
  <c r="P3693" i="9"/>
  <c r="O3693" i="9"/>
  <c r="V3692" i="9"/>
  <c r="T3692" i="9"/>
  <c r="S3692" i="9"/>
  <c r="U3692" i="9" s="1"/>
  <c r="P3692" i="9"/>
  <c r="O3692" i="9"/>
  <c r="U3691" i="9"/>
  <c r="T3691" i="9"/>
  <c r="V3691" i="9" s="1"/>
  <c r="S3691" i="9"/>
  <c r="P3691" i="9"/>
  <c r="O3691" i="9"/>
  <c r="V3690" i="9"/>
  <c r="T3690" i="9"/>
  <c r="S3690" i="9"/>
  <c r="U3690" i="9" s="1"/>
  <c r="P3690" i="9"/>
  <c r="O3690" i="9"/>
  <c r="U3689" i="9"/>
  <c r="T3689" i="9"/>
  <c r="V3689" i="9" s="1"/>
  <c r="S3689" i="9"/>
  <c r="P3689" i="9"/>
  <c r="O3689" i="9"/>
  <c r="V3688" i="9"/>
  <c r="T3688" i="9"/>
  <c r="S3688" i="9"/>
  <c r="U3688" i="9" s="1"/>
  <c r="P3688" i="9"/>
  <c r="O3688" i="9"/>
  <c r="U3687" i="9"/>
  <c r="T3687" i="9"/>
  <c r="V3687" i="9" s="1"/>
  <c r="S3687" i="9"/>
  <c r="P3687" i="9"/>
  <c r="O3687" i="9"/>
  <c r="V3686" i="9"/>
  <c r="T3686" i="9"/>
  <c r="S3686" i="9"/>
  <c r="U3686" i="9" s="1"/>
  <c r="P3686" i="9"/>
  <c r="O3686" i="9"/>
  <c r="U3685" i="9"/>
  <c r="T3685" i="9"/>
  <c r="V3685" i="9" s="1"/>
  <c r="S3685" i="9"/>
  <c r="P3685" i="9"/>
  <c r="O3685" i="9"/>
  <c r="V3684" i="9"/>
  <c r="T3684" i="9"/>
  <c r="S3684" i="9"/>
  <c r="U3684" i="9" s="1"/>
  <c r="P3684" i="9"/>
  <c r="O3684" i="9"/>
  <c r="U3683" i="9"/>
  <c r="T3683" i="9"/>
  <c r="V3683" i="9" s="1"/>
  <c r="S3683" i="9"/>
  <c r="P3683" i="9"/>
  <c r="O3683" i="9"/>
  <c r="V3682" i="9"/>
  <c r="T3682" i="9"/>
  <c r="S3682" i="9"/>
  <c r="U3682" i="9" s="1"/>
  <c r="P3682" i="9"/>
  <c r="O3682" i="9"/>
  <c r="U3681" i="9"/>
  <c r="T3681" i="9"/>
  <c r="V3681" i="9" s="1"/>
  <c r="S3681" i="9"/>
  <c r="P3681" i="9"/>
  <c r="O3681" i="9"/>
  <c r="V3680" i="9"/>
  <c r="T3680" i="9"/>
  <c r="S3680" i="9"/>
  <c r="U3680" i="9" s="1"/>
  <c r="P3680" i="9"/>
  <c r="O3680" i="9"/>
  <c r="U3679" i="9"/>
  <c r="T3679" i="9"/>
  <c r="V3679" i="9" s="1"/>
  <c r="S3679" i="9"/>
  <c r="P3679" i="9"/>
  <c r="O3679" i="9"/>
  <c r="V3678" i="9"/>
  <c r="T3678" i="9"/>
  <c r="S3678" i="9"/>
  <c r="U3678" i="9" s="1"/>
  <c r="P3678" i="9"/>
  <c r="O3678" i="9"/>
  <c r="U3677" i="9"/>
  <c r="T3677" i="9"/>
  <c r="V3677" i="9" s="1"/>
  <c r="S3677" i="9"/>
  <c r="P3677" i="9"/>
  <c r="O3677" i="9"/>
  <c r="V3676" i="9"/>
  <c r="T3676" i="9"/>
  <c r="S3676" i="9"/>
  <c r="U3676" i="9" s="1"/>
  <c r="P3676" i="9"/>
  <c r="O3676" i="9"/>
  <c r="U3675" i="9"/>
  <c r="T3675" i="9"/>
  <c r="V3675" i="9" s="1"/>
  <c r="S3675" i="9"/>
  <c r="P3675" i="9"/>
  <c r="O3675" i="9"/>
  <c r="V3674" i="9"/>
  <c r="T3674" i="9"/>
  <c r="S3674" i="9"/>
  <c r="U3674" i="9" s="1"/>
  <c r="P3674" i="9"/>
  <c r="O3674" i="9"/>
  <c r="U3673" i="9"/>
  <c r="T3673" i="9"/>
  <c r="V3673" i="9" s="1"/>
  <c r="S3673" i="9"/>
  <c r="P3673" i="9"/>
  <c r="O3673" i="9"/>
  <c r="V3672" i="9"/>
  <c r="T3672" i="9"/>
  <c r="S3672" i="9"/>
  <c r="U3672" i="9" s="1"/>
  <c r="P3672" i="9"/>
  <c r="O3672" i="9"/>
  <c r="U3671" i="9"/>
  <c r="T3671" i="9"/>
  <c r="V3671" i="9" s="1"/>
  <c r="S3671" i="9"/>
  <c r="P3671" i="9"/>
  <c r="O3671" i="9"/>
  <c r="V3670" i="9"/>
  <c r="T3670" i="9"/>
  <c r="S3670" i="9"/>
  <c r="U3670" i="9" s="1"/>
  <c r="P3670" i="9"/>
  <c r="O3670" i="9"/>
  <c r="U3669" i="9"/>
  <c r="T3669" i="9"/>
  <c r="V3669" i="9" s="1"/>
  <c r="S3669" i="9"/>
  <c r="P3669" i="9"/>
  <c r="O3669" i="9"/>
  <c r="V3668" i="9"/>
  <c r="T3668" i="9"/>
  <c r="S3668" i="9"/>
  <c r="U3668" i="9" s="1"/>
  <c r="P3668" i="9"/>
  <c r="O3668" i="9"/>
  <c r="U3667" i="9"/>
  <c r="T3667" i="9"/>
  <c r="V3667" i="9" s="1"/>
  <c r="S3667" i="9"/>
  <c r="P3667" i="9"/>
  <c r="O3667" i="9"/>
  <c r="V3666" i="9"/>
  <c r="T3666" i="9"/>
  <c r="S3666" i="9"/>
  <c r="U3666" i="9" s="1"/>
  <c r="P3666" i="9"/>
  <c r="O3666" i="9"/>
  <c r="U3665" i="9"/>
  <c r="T3665" i="9"/>
  <c r="V3665" i="9" s="1"/>
  <c r="S3665" i="9"/>
  <c r="P3665" i="9"/>
  <c r="O3665" i="9"/>
  <c r="V3664" i="9"/>
  <c r="T3664" i="9"/>
  <c r="S3664" i="9"/>
  <c r="U3664" i="9" s="1"/>
  <c r="P3664" i="9"/>
  <c r="O3664" i="9"/>
  <c r="U3663" i="9"/>
  <c r="T3663" i="9"/>
  <c r="V3663" i="9" s="1"/>
  <c r="S3663" i="9"/>
  <c r="P3663" i="9"/>
  <c r="O3663" i="9"/>
  <c r="V3662" i="9"/>
  <c r="T3662" i="9"/>
  <c r="S3662" i="9"/>
  <c r="U3662" i="9" s="1"/>
  <c r="P3662" i="9"/>
  <c r="O3662" i="9"/>
  <c r="U3661" i="9"/>
  <c r="T3661" i="9"/>
  <c r="V3661" i="9" s="1"/>
  <c r="S3661" i="9"/>
  <c r="P3661" i="9"/>
  <c r="O3661" i="9"/>
  <c r="V3660" i="9"/>
  <c r="T3660" i="9"/>
  <c r="S3660" i="9"/>
  <c r="U3660" i="9" s="1"/>
  <c r="P3660" i="9"/>
  <c r="O3660" i="9"/>
  <c r="U3659" i="9"/>
  <c r="T3659" i="9"/>
  <c r="V3659" i="9" s="1"/>
  <c r="S3659" i="9"/>
  <c r="P3659" i="9"/>
  <c r="O3659" i="9"/>
  <c r="V3658" i="9"/>
  <c r="T3658" i="9"/>
  <c r="S3658" i="9"/>
  <c r="U3658" i="9" s="1"/>
  <c r="P3658" i="9"/>
  <c r="O3658" i="9"/>
  <c r="U3657" i="9"/>
  <c r="T3657" i="9"/>
  <c r="V3657" i="9" s="1"/>
  <c r="S3657" i="9"/>
  <c r="P3657" i="9"/>
  <c r="O3657" i="9"/>
  <c r="V3656" i="9"/>
  <c r="T3656" i="9"/>
  <c r="S3656" i="9"/>
  <c r="U3656" i="9" s="1"/>
  <c r="P3656" i="9"/>
  <c r="O3656" i="9"/>
  <c r="U3655" i="9"/>
  <c r="T3655" i="9"/>
  <c r="V3655" i="9" s="1"/>
  <c r="S3655" i="9"/>
  <c r="P3655" i="9"/>
  <c r="O3655" i="9"/>
  <c r="V3654" i="9"/>
  <c r="T3654" i="9"/>
  <c r="S3654" i="9"/>
  <c r="U3654" i="9" s="1"/>
  <c r="P3654" i="9"/>
  <c r="O3654" i="9"/>
  <c r="U3653" i="9"/>
  <c r="T3653" i="9"/>
  <c r="V3653" i="9" s="1"/>
  <c r="S3653" i="9"/>
  <c r="P3653" i="9"/>
  <c r="O3653" i="9"/>
  <c r="V3652" i="9"/>
  <c r="T3652" i="9"/>
  <c r="S3652" i="9"/>
  <c r="U3652" i="9" s="1"/>
  <c r="P3652" i="9"/>
  <c r="O3652" i="9"/>
  <c r="U3651" i="9"/>
  <c r="T3651" i="9"/>
  <c r="V3651" i="9" s="1"/>
  <c r="S3651" i="9"/>
  <c r="P3651" i="9"/>
  <c r="O3651" i="9"/>
  <c r="V3650" i="9"/>
  <c r="T3650" i="9"/>
  <c r="S3650" i="9"/>
  <c r="U3650" i="9" s="1"/>
  <c r="P3650" i="9"/>
  <c r="O3650" i="9"/>
  <c r="U3649" i="9"/>
  <c r="T3649" i="9"/>
  <c r="V3649" i="9" s="1"/>
  <c r="S3649" i="9"/>
  <c r="P3649" i="9"/>
  <c r="O3649" i="9"/>
  <c r="V3648" i="9"/>
  <c r="T3648" i="9"/>
  <c r="S3648" i="9"/>
  <c r="U3648" i="9" s="1"/>
  <c r="P3648" i="9"/>
  <c r="O3648" i="9"/>
  <c r="U3647" i="9"/>
  <c r="T3647" i="9"/>
  <c r="V3647" i="9" s="1"/>
  <c r="S3647" i="9"/>
  <c r="P3647" i="9"/>
  <c r="O3647" i="9"/>
  <c r="V3646" i="9"/>
  <c r="T3646" i="9"/>
  <c r="S3646" i="9"/>
  <c r="U3646" i="9" s="1"/>
  <c r="P3646" i="9"/>
  <c r="O3646" i="9"/>
  <c r="U3645" i="9"/>
  <c r="T3645" i="9"/>
  <c r="V3645" i="9" s="1"/>
  <c r="S3645" i="9"/>
  <c r="P3645" i="9"/>
  <c r="O3645" i="9"/>
  <c r="V3644" i="9"/>
  <c r="T3644" i="9"/>
  <c r="S3644" i="9"/>
  <c r="U3644" i="9" s="1"/>
  <c r="P3644" i="9"/>
  <c r="O3644" i="9"/>
  <c r="U3643" i="9"/>
  <c r="T3643" i="9"/>
  <c r="V3643" i="9" s="1"/>
  <c r="S3643" i="9"/>
  <c r="P3643" i="9"/>
  <c r="O3643" i="9"/>
  <c r="V3642" i="9"/>
  <c r="T3642" i="9"/>
  <c r="S3642" i="9"/>
  <c r="U3642" i="9" s="1"/>
  <c r="P3642" i="9"/>
  <c r="O3642" i="9"/>
  <c r="U3641" i="9"/>
  <c r="T3641" i="9"/>
  <c r="V3641" i="9" s="1"/>
  <c r="S3641" i="9"/>
  <c r="P3641" i="9"/>
  <c r="O3641" i="9"/>
  <c r="V3640" i="9"/>
  <c r="T3640" i="9"/>
  <c r="S3640" i="9"/>
  <c r="U3640" i="9" s="1"/>
  <c r="P3640" i="9"/>
  <c r="O3640" i="9"/>
  <c r="U3639" i="9"/>
  <c r="T3639" i="9"/>
  <c r="V3639" i="9" s="1"/>
  <c r="S3639" i="9"/>
  <c r="P3639" i="9"/>
  <c r="O3639" i="9"/>
  <c r="V3638" i="9"/>
  <c r="T3638" i="9"/>
  <c r="S3638" i="9"/>
  <c r="U3638" i="9" s="1"/>
  <c r="P3638" i="9"/>
  <c r="O3638" i="9"/>
  <c r="U3637" i="9"/>
  <c r="T3637" i="9"/>
  <c r="V3637" i="9" s="1"/>
  <c r="S3637" i="9"/>
  <c r="P3637" i="9"/>
  <c r="O3637" i="9"/>
  <c r="V3636" i="9"/>
  <c r="T3636" i="9"/>
  <c r="S3636" i="9"/>
  <c r="U3636" i="9" s="1"/>
  <c r="P3636" i="9"/>
  <c r="O3636" i="9"/>
  <c r="U3635" i="9"/>
  <c r="T3635" i="9"/>
  <c r="V3635" i="9" s="1"/>
  <c r="S3635" i="9"/>
  <c r="P3635" i="9"/>
  <c r="O3635" i="9"/>
  <c r="V3634" i="9"/>
  <c r="T3634" i="9"/>
  <c r="S3634" i="9"/>
  <c r="U3634" i="9" s="1"/>
  <c r="P3634" i="9"/>
  <c r="O3634" i="9"/>
  <c r="U3633" i="9"/>
  <c r="T3633" i="9"/>
  <c r="V3633" i="9" s="1"/>
  <c r="S3633" i="9"/>
  <c r="P3633" i="9"/>
  <c r="O3633" i="9"/>
  <c r="V3632" i="9"/>
  <c r="T3632" i="9"/>
  <c r="S3632" i="9"/>
  <c r="U3632" i="9" s="1"/>
  <c r="P3632" i="9"/>
  <c r="O3632" i="9"/>
  <c r="U3631" i="9"/>
  <c r="T3631" i="9"/>
  <c r="V3631" i="9" s="1"/>
  <c r="S3631" i="9"/>
  <c r="P3631" i="9"/>
  <c r="O3631" i="9"/>
  <c r="V3630" i="9"/>
  <c r="T3630" i="9"/>
  <c r="S3630" i="9"/>
  <c r="U3630" i="9" s="1"/>
  <c r="P3630" i="9"/>
  <c r="O3630" i="9"/>
  <c r="U3629" i="9"/>
  <c r="T3629" i="9"/>
  <c r="V3629" i="9" s="1"/>
  <c r="S3629" i="9"/>
  <c r="P3629" i="9"/>
  <c r="O3629" i="9"/>
  <c r="V3628" i="9"/>
  <c r="T3628" i="9"/>
  <c r="S3628" i="9"/>
  <c r="U3628" i="9" s="1"/>
  <c r="P3628" i="9"/>
  <c r="O3628" i="9"/>
  <c r="U3627" i="9"/>
  <c r="T3627" i="9"/>
  <c r="V3627" i="9" s="1"/>
  <c r="S3627" i="9"/>
  <c r="P3627" i="9"/>
  <c r="O3627" i="9"/>
  <c r="V3626" i="9"/>
  <c r="T3626" i="9"/>
  <c r="S3626" i="9"/>
  <c r="U3626" i="9" s="1"/>
  <c r="P3626" i="9"/>
  <c r="O3626" i="9"/>
  <c r="U3625" i="9"/>
  <c r="T3625" i="9"/>
  <c r="V3625" i="9" s="1"/>
  <c r="S3625" i="9"/>
  <c r="P3625" i="9"/>
  <c r="O3625" i="9"/>
  <c r="V3624" i="9"/>
  <c r="T3624" i="9"/>
  <c r="S3624" i="9"/>
  <c r="U3624" i="9" s="1"/>
  <c r="P3624" i="9"/>
  <c r="O3624" i="9"/>
  <c r="U3623" i="9"/>
  <c r="T3623" i="9"/>
  <c r="V3623" i="9" s="1"/>
  <c r="S3623" i="9"/>
  <c r="P3623" i="9"/>
  <c r="O3623" i="9"/>
  <c r="V3622" i="9"/>
  <c r="T3622" i="9"/>
  <c r="S3622" i="9"/>
  <c r="U3622" i="9" s="1"/>
  <c r="P3622" i="9"/>
  <c r="O3622" i="9"/>
  <c r="U3621" i="9"/>
  <c r="T3621" i="9"/>
  <c r="V3621" i="9" s="1"/>
  <c r="S3621" i="9"/>
  <c r="P3621" i="9"/>
  <c r="O3621" i="9"/>
  <c r="V3620" i="9"/>
  <c r="T3620" i="9"/>
  <c r="S3620" i="9"/>
  <c r="U3620" i="9" s="1"/>
  <c r="P3620" i="9"/>
  <c r="O3620" i="9"/>
  <c r="U3619" i="9"/>
  <c r="T3619" i="9"/>
  <c r="V3619" i="9" s="1"/>
  <c r="S3619" i="9"/>
  <c r="P3619" i="9"/>
  <c r="O3619" i="9"/>
  <c r="V3618" i="9"/>
  <c r="T3618" i="9"/>
  <c r="S3618" i="9"/>
  <c r="U3618" i="9" s="1"/>
  <c r="P3618" i="9"/>
  <c r="O3618" i="9"/>
  <c r="U3617" i="9"/>
  <c r="T3617" i="9"/>
  <c r="V3617" i="9" s="1"/>
  <c r="S3617" i="9"/>
  <c r="P3617" i="9"/>
  <c r="O3617" i="9"/>
  <c r="V3616" i="9"/>
  <c r="T3616" i="9"/>
  <c r="S3616" i="9"/>
  <c r="U3616" i="9" s="1"/>
  <c r="P3616" i="9"/>
  <c r="O3616" i="9"/>
  <c r="U3615" i="9"/>
  <c r="T3615" i="9"/>
  <c r="V3615" i="9" s="1"/>
  <c r="S3615" i="9"/>
  <c r="P3615" i="9"/>
  <c r="O3615" i="9"/>
  <c r="V3614" i="9"/>
  <c r="T3614" i="9"/>
  <c r="S3614" i="9"/>
  <c r="U3614" i="9" s="1"/>
  <c r="P3614" i="9"/>
  <c r="O3614" i="9"/>
  <c r="U3613" i="9"/>
  <c r="T3613" i="9"/>
  <c r="V3613" i="9" s="1"/>
  <c r="S3613" i="9"/>
  <c r="P3613" i="9"/>
  <c r="O3613" i="9"/>
  <c r="V3612" i="9"/>
  <c r="T3612" i="9"/>
  <c r="S3612" i="9"/>
  <c r="U3612" i="9" s="1"/>
  <c r="P3612" i="9"/>
  <c r="O3612" i="9"/>
  <c r="U3611" i="9"/>
  <c r="T3611" i="9"/>
  <c r="V3611" i="9" s="1"/>
  <c r="S3611" i="9"/>
  <c r="P3611" i="9"/>
  <c r="O3611" i="9"/>
  <c r="V3610" i="9"/>
  <c r="T3610" i="9"/>
  <c r="S3610" i="9"/>
  <c r="U3610" i="9" s="1"/>
  <c r="P3610" i="9"/>
  <c r="O3610" i="9"/>
  <c r="U3609" i="9"/>
  <c r="T3609" i="9"/>
  <c r="V3609" i="9" s="1"/>
  <c r="S3609" i="9"/>
  <c r="P3609" i="9"/>
  <c r="O3609" i="9"/>
  <c r="V3608" i="9"/>
  <c r="T3608" i="9"/>
  <c r="S3608" i="9"/>
  <c r="U3608" i="9" s="1"/>
  <c r="P3608" i="9"/>
  <c r="O3608" i="9"/>
  <c r="U3607" i="9"/>
  <c r="T3607" i="9"/>
  <c r="V3607" i="9" s="1"/>
  <c r="S3607" i="9"/>
  <c r="P3607" i="9"/>
  <c r="O3607" i="9"/>
  <c r="V3606" i="9"/>
  <c r="T3606" i="9"/>
  <c r="S3606" i="9"/>
  <c r="U3606" i="9" s="1"/>
  <c r="P3606" i="9"/>
  <c r="O3606" i="9"/>
  <c r="U3605" i="9"/>
  <c r="T3605" i="9"/>
  <c r="V3605" i="9" s="1"/>
  <c r="S3605" i="9"/>
  <c r="P3605" i="9"/>
  <c r="O3605" i="9"/>
  <c r="V3604" i="9"/>
  <c r="T3604" i="9"/>
  <c r="S3604" i="9"/>
  <c r="U3604" i="9" s="1"/>
  <c r="P3604" i="9"/>
  <c r="O3604" i="9"/>
  <c r="U3603" i="9"/>
  <c r="T3603" i="9"/>
  <c r="V3603" i="9" s="1"/>
  <c r="S3603" i="9"/>
  <c r="P3603" i="9"/>
  <c r="O3603" i="9"/>
  <c r="V3602" i="9"/>
  <c r="T3602" i="9"/>
  <c r="S3602" i="9"/>
  <c r="U3602" i="9" s="1"/>
  <c r="P3602" i="9"/>
  <c r="O3602" i="9"/>
  <c r="U3601" i="9"/>
  <c r="T3601" i="9"/>
  <c r="V3601" i="9" s="1"/>
  <c r="S3601" i="9"/>
  <c r="P3601" i="9"/>
  <c r="O3601" i="9"/>
  <c r="V3600" i="9"/>
  <c r="T3600" i="9"/>
  <c r="S3600" i="9"/>
  <c r="U3600" i="9" s="1"/>
  <c r="P3600" i="9"/>
  <c r="O3600" i="9"/>
  <c r="U3599" i="9"/>
  <c r="T3599" i="9"/>
  <c r="V3599" i="9" s="1"/>
  <c r="S3599" i="9"/>
  <c r="P3599" i="9"/>
  <c r="O3599" i="9"/>
  <c r="V3598" i="9"/>
  <c r="T3598" i="9"/>
  <c r="S3598" i="9"/>
  <c r="U3598" i="9" s="1"/>
  <c r="P3598" i="9"/>
  <c r="O3598" i="9"/>
  <c r="U3597" i="9"/>
  <c r="T3597" i="9"/>
  <c r="V3597" i="9" s="1"/>
  <c r="S3597" i="9"/>
  <c r="P3597" i="9"/>
  <c r="O3597" i="9"/>
  <c r="V3596" i="9"/>
  <c r="T3596" i="9"/>
  <c r="S3596" i="9"/>
  <c r="U3596" i="9" s="1"/>
  <c r="P3596" i="9"/>
  <c r="O3596" i="9"/>
  <c r="U3595" i="9"/>
  <c r="T3595" i="9"/>
  <c r="V3595" i="9" s="1"/>
  <c r="S3595" i="9"/>
  <c r="P3595" i="9"/>
  <c r="O3595" i="9"/>
  <c r="V3594" i="9"/>
  <c r="T3594" i="9"/>
  <c r="S3594" i="9"/>
  <c r="U3594" i="9" s="1"/>
  <c r="P3594" i="9"/>
  <c r="O3594" i="9"/>
  <c r="U3593" i="9"/>
  <c r="T3593" i="9"/>
  <c r="V3593" i="9" s="1"/>
  <c r="S3593" i="9"/>
  <c r="P3593" i="9"/>
  <c r="O3593" i="9"/>
  <c r="V3592" i="9"/>
  <c r="T3592" i="9"/>
  <c r="S3592" i="9"/>
  <c r="U3592" i="9" s="1"/>
  <c r="P3592" i="9"/>
  <c r="O3592" i="9"/>
  <c r="U3591" i="9"/>
  <c r="T3591" i="9"/>
  <c r="V3591" i="9" s="1"/>
  <c r="S3591" i="9"/>
  <c r="P3591" i="9"/>
  <c r="O3591" i="9"/>
  <c r="V3590" i="9"/>
  <c r="T3590" i="9"/>
  <c r="S3590" i="9"/>
  <c r="U3590" i="9" s="1"/>
  <c r="P3590" i="9"/>
  <c r="O3590" i="9"/>
  <c r="U3589" i="9"/>
  <c r="T3589" i="9"/>
  <c r="V3589" i="9" s="1"/>
  <c r="S3589" i="9"/>
  <c r="P3589" i="9"/>
  <c r="O3589" i="9"/>
  <c r="V3588" i="9"/>
  <c r="T3588" i="9"/>
  <c r="S3588" i="9"/>
  <c r="U3588" i="9" s="1"/>
  <c r="P3588" i="9"/>
  <c r="O3588" i="9"/>
  <c r="U3587" i="9"/>
  <c r="T3587" i="9"/>
  <c r="V3587" i="9" s="1"/>
  <c r="S3587" i="9"/>
  <c r="P3587" i="9"/>
  <c r="O3587" i="9"/>
  <c r="V3586" i="9"/>
  <c r="T3586" i="9"/>
  <c r="S3586" i="9"/>
  <c r="U3586" i="9" s="1"/>
  <c r="P3586" i="9"/>
  <c r="O3586" i="9"/>
  <c r="U3585" i="9"/>
  <c r="T3585" i="9"/>
  <c r="V3585" i="9" s="1"/>
  <c r="S3585" i="9"/>
  <c r="P3585" i="9"/>
  <c r="O3585" i="9"/>
  <c r="V3584" i="9"/>
  <c r="T3584" i="9"/>
  <c r="S3584" i="9"/>
  <c r="U3584" i="9" s="1"/>
  <c r="P3584" i="9"/>
  <c r="O3584" i="9"/>
  <c r="U3583" i="9"/>
  <c r="T3583" i="9"/>
  <c r="V3583" i="9" s="1"/>
  <c r="S3583" i="9"/>
  <c r="P3583" i="9"/>
  <c r="O3583" i="9"/>
  <c r="V3582" i="9"/>
  <c r="T3582" i="9"/>
  <c r="S3582" i="9"/>
  <c r="U3582" i="9" s="1"/>
  <c r="P3582" i="9"/>
  <c r="O3582" i="9"/>
  <c r="U3581" i="9"/>
  <c r="T3581" i="9"/>
  <c r="V3581" i="9" s="1"/>
  <c r="S3581" i="9"/>
  <c r="P3581" i="9"/>
  <c r="O3581" i="9"/>
  <c r="V3580" i="9"/>
  <c r="T3580" i="9"/>
  <c r="S3580" i="9"/>
  <c r="U3580" i="9" s="1"/>
  <c r="P3580" i="9"/>
  <c r="O3580" i="9"/>
  <c r="U3579" i="9"/>
  <c r="T3579" i="9"/>
  <c r="V3579" i="9" s="1"/>
  <c r="S3579" i="9"/>
  <c r="P3579" i="9"/>
  <c r="O3579" i="9"/>
  <c r="V3578" i="9"/>
  <c r="T3578" i="9"/>
  <c r="S3578" i="9"/>
  <c r="U3578" i="9" s="1"/>
  <c r="P3578" i="9"/>
  <c r="O3578" i="9"/>
  <c r="U3577" i="9"/>
  <c r="T3577" i="9"/>
  <c r="V3577" i="9" s="1"/>
  <c r="S3577" i="9"/>
  <c r="P3577" i="9"/>
  <c r="O3577" i="9"/>
  <c r="V3576" i="9"/>
  <c r="T3576" i="9"/>
  <c r="S3576" i="9"/>
  <c r="U3576" i="9" s="1"/>
  <c r="P3576" i="9"/>
  <c r="O3576" i="9"/>
  <c r="U3575" i="9"/>
  <c r="T3575" i="9"/>
  <c r="V3575" i="9" s="1"/>
  <c r="S3575" i="9"/>
  <c r="P3575" i="9"/>
  <c r="O3575" i="9"/>
  <c r="V3574" i="9"/>
  <c r="T3574" i="9"/>
  <c r="S3574" i="9"/>
  <c r="U3574" i="9" s="1"/>
  <c r="P3574" i="9"/>
  <c r="O3574" i="9"/>
  <c r="U3573" i="9"/>
  <c r="T3573" i="9"/>
  <c r="V3573" i="9" s="1"/>
  <c r="S3573" i="9"/>
  <c r="P3573" i="9"/>
  <c r="O3573" i="9"/>
  <c r="V3572" i="9"/>
  <c r="T3572" i="9"/>
  <c r="S3572" i="9"/>
  <c r="U3572" i="9" s="1"/>
  <c r="P3572" i="9"/>
  <c r="O3572" i="9"/>
  <c r="U3571" i="9"/>
  <c r="T3571" i="9"/>
  <c r="V3571" i="9" s="1"/>
  <c r="S3571" i="9"/>
  <c r="P3571" i="9"/>
  <c r="O3571" i="9"/>
  <c r="V3570" i="9"/>
  <c r="T3570" i="9"/>
  <c r="S3570" i="9"/>
  <c r="U3570" i="9" s="1"/>
  <c r="P3570" i="9"/>
  <c r="O3570" i="9"/>
  <c r="U3569" i="9"/>
  <c r="T3569" i="9"/>
  <c r="V3569" i="9" s="1"/>
  <c r="S3569" i="9"/>
  <c r="P3569" i="9"/>
  <c r="O3569" i="9"/>
  <c r="V3568" i="9"/>
  <c r="T3568" i="9"/>
  <c r="S3568" i="9"/>
  <c r="U3568" i="9" s="1"/>
  <c r="P3568" i="9"/>
  <c r="O3568" i="9"/>
  <c r="U3567" i="9"/>
  <c r="T3567" i="9"/>
  <c r="V3567" i="9" s="1"/>
  <c r="S3567" i="9"/>
  <c r="P3567" i="9"/>
  <c r="O3567" i="9"/>
  <c r="V3566" i="9"/>
  <c r="T3566" i="9"/>
  <c r="S3566" i="9"/>
  <c r="U3566" i="9" s="1"/>
  <c r="P3566" i="9"/>
  <c r="O3566" i="9"/>
  <c r="U3565" i="9"/>
  <c r="T3565" i="9"/>
  <c r="V3565" i="9" s="1"/>
  <c r="S3565" i="9"/>
  <c r="P3565" i="9"/>
  <c r="O3565" i="9"/>
  <c r="T3564" i="9"/>
  <c r="V3564" i="9" s="1"/>
  <c r="S3564" i="9"/>
  <c r="U3564" i="9" s="1"/>
  <c r="P3564" i="9"/>
  <c r="O3564" i="9"/>
  <c r="V3563" i="9"/>
  <c r="U3563" i="9"/>
  <c r="T3563" i="9"/>
  <c r="S3563" i="9"/>
  <c r="P3563" i="9"/>
  <c r="O3563" i="9"/>
  <c r="T3562" i="9"/>
  <c r="V3562" i="9" s="1"/>
  <c r="S3562" i="9"/>
  <c r="U3562" i="9" s="1"/>
  <c r="P3562" i="9"/>
  <c r="O3562" i="9"/>
  <c r="U3561" i="9"/>
  <c r="T3561" i="9"/>
  <c r="V3561" i="9" s="1"/>
  <c r="S3561" i="9"/>
  <c r="P3561" i="9"/>
  <c r="O3561" i="9"/>
  <c r="V3560" i="9"/>
  <c r="T3560" i="9"/>
  <c r="S3560" i="9"/>
  <c r="U3560" i="9" s="1"/>
  <c r="P3560" i="9"/>
  <c r="O3560" i="9"/>
  <c r="U3559" i="9"/>
  <c r="T3559" i="9"/>
  <c r="V3559" i="9" s="1"/>
  <c r="S3559" i="9"/>
  <c r="P3559" i="9"/>
  <c r="O3559" i="9"/>
  <c r="V3558" i="9"/>
  <c r="T3558" i="9"/>
  <c r="S3558" i="9"/>
  <c r="U3558" i="9" s="1"/>
  <c r="P3558" i="9"/>
  <c r="O3558" i="9"/>
  <c r="V3557" i="9"/>
  <c r="U3557" i="9"/>
  <c r="T3557" i="9"/>
  <c r="S3557" i="9"/>
  <c r="P3557" i="9"/>
  <c r="O3557" i="9"/>
  <c r="T3556" i="9"/>
  <c r="V3556" i="9" s="1"/>
  <c r="S3556" i="9"/>
  <c r="U3556" i="9" s="1"/>
  <c r="P3556" i="9"/>
  <c r="O3556" i="9"/>
  <c r="V3555" i="9"/>
  <c r="U3555" i="9"/>
  <c r="T3555" i="9"/>
  <c r="S3555" i="9"/>
  <c r="P3555" i="9"/>
  <c r="O3555" i="9"/>
  <c r="T3554" i="9"/>
  <c r="V3554" i="9" s="1"/>
  <c r="S3554" i="9"/>
  <c r="U3554" i="9" s="1"/>
  <c r="P3554" i="9"/>
  <c r="O3554" i="9"/>
  <c r="U3553" i="9"/>
  <c r="T3553" i="9"/>
  <c r="V3553" i="9" s="1"/>
  <c r="S3553" i="9"/>
  <c r="P3553" i="9"/>
  <c r="O3553" i="9"/>
  <c r="V3552" i="9"/>
  <c r="T3552" i="9"/>
  <c r="S3552" i="9"/>
  <c r="U3552" i="9" s="1"/>
  <c r="P3552" i="9"/>
  <c r="O3552" i="9"/>
  <c r="U3551" i="9"/>
  <c r="T3551" i="9"/>
  <c r="V3551" i="9" s="1"/>
  <c r="S3551" i="9"/>
  <c r="P3551" i="9"/>
  <c r="O3551" i="9"/>
  <c r="V3550" i="9"/>
  <c r="T3550" i="9"/>
  <c r="S3550" i="9"/>
  <c r="U3550" i="9" s="1"/>
  <c r="P3550" i="9"/>
  <c r="O3550" i="9"/>
  <c r="V3549" i="9"/>
  <c r="U3549" i="9"/>
  <c r="T3549" i="9"/>
  <c r="S3549" i="9"/>
  <c r="P3549" i="9"/>
  <c r="O3549" i="9"/>
  <c r="T3548" i="9"/>
  <c r="V3548" i="9" s="1"/>
  <c r="S3548" i="9"/>
  <c r="U3548" i="9" s="1"/>
  <c r="P3548" i="9"/>
  <c r="O3548" i="9"/>
  <c r="V3547" i="9"/>
  <c r="U3547" i="9"/>
  <c r="T3547" i="9"/>
  <c r="S3547" i="9"/>
  <c r="P3547" i="9"/>
  <c r="O3547" i="9"/>
  <c r="T3546" i="9"/>
  <c r="V3546" i="9" s="1"/>
  <c r="S3546" i="9"/>
  <c r="U3546" i="9" s="1"/>
  <c r="P3546" i="9"/>
  <c r="O3546" i="9"/>
  <c r="U3545" i="9"/>
  <c r="T3545" i="9"/>
  <c r="V3545" i="9" s="1"/>
  <c r="S3545" i="9"/>
  <c r="P3545" i="9"/>
  <c r="O3545" i="9"/>
  <c r="V3544" i="9"/>
  <c r="T3544" i="9"/>
  <c r="S3544" i="9"/>
  <c r="U3544" i="9" s="1"/>
  <c r="P3544" i="9"/>
  <c r="O3544" i="9"/>
  <c r="U3543" i="9"/>
  <c r="T3543" i="9"/>
  <c r="V3543" i="9" s="1"/>
  <c r="S3543" i="9"/>
  <c r="P3543" i="9"/>
  <c r="O3543" i="9"/>
  <c r="V3542" i="9"/>
  <c r="T3542" i="9"/>
  <c r="S3542" i="9"/>
  <c r="U3542" i="9" s="1"/>
  <c r="P3542" i="9"/>
  <c r="O3542" i="9"/>
  <c r="V3541" i="9"/>
  <c r="U3541" i="9"/>
  <c r="T3541" i="9"/>
  <c r="S3541" i="9"/>
  <c r="P3541" i="9"/>
  <c r="O3541" i="9"/>
  <c r="T3540" i="9"/>
  <c r="V3540" i="9" s="1"/>
  <c r="S3540" i="9"/>
  <c r="U3540" i="9" s="1"/>
  <c r="P3540" i="9"/>
  <c r="O3540" i="9"/>
  <c r="V3539" i="9"/>
  <c r="U3539" i="9"/>
  <c r="T3539" i="9"/>
  <c r="S3539" i="9"/>
  <c r="P3539" i="9"/>
  <c r="O3539" i="9"/>
  <c r="T3538" i="9"/>
  <c r="V3538" i="9" s="1"/>
  <c r="S3538" i="9"/>
  <c r="U3538" i="9" s="1"/>
  <c r="P3538" i="9"/>
  <c r="O3538" i="9"/>
  <c r="U3537" i="9"/>
  <c r="T3537" i="9"/>
  <c r="V3537" i="9" s="1"/>
  <c r="S3537" i="9"/>
  <c r="P3537" i="9"/>
  <c r="O3537" i="9"/>
  <c r="V3536" i="9"/>
  <c r="T3536" i="9"/>
  <c r="S3536" i="9"/>
  <c r="U3536" i="9" s="1"/>
  <c r="P3536" i="9"/>
  <c r="O3536" i="9"/>
  <c r="U3535" i="9"/>
  <c r="T3535" i="9"/>
  <c r="V3535" i="9" s="1"/>
  <c r="S3535" i="9"/>
  <c r="P3535" i="9"/>
  <c r="O3535" i="9"/>
  <c r="V3534" i="9"/>
  <c r="T3534" i="9"/>
  <c r="S3534" i="9"/>
  <c r="U3534" i="9" s="1"/>
  <c r="P3534" i="9"/>
  <c r="O3534" i="9"/>
  <c r="V3533" i="9"/>
  <c r="U3533" i="9"/>
  <c r="T3533" i="9"/>
  <c r="S3533" i="9"/>
  <c r="P3533" i="9"/>
  <c r="O3533" i="9"/>
  <c r="T3532" i="9"/>
  <c r="V3532" i="9" s="1"/>
  <c r="S3532" i="9"/>
  <c r="U3532" i="9" s="1"/>
  <c r="P3532" i="9"/>
  <c r="O3532" i="9"/>
  <c r="V3531" i="9"/>
  <c r="U3531" i="9"/>
  <c r="T3531" i="9"/>
  <c r="S3531" i="9"/>
  <c r="P3531" i="9"/>
  <c r="O3531" i="9"/>
  <c r="T3530" i="9"/>
  <c r="V3530" i="9" s="1"/>
  <c r="S3530" i="9"/>
  <c r="U3530" i="9" s="1"/>
  <c r="P3530" i="9"/>
  <c r="O3530" i="9"/>
  <c r="U3529" i="9"/>
  <c r="T3529" i="9"/>
  <c r="V3529" i="9" s="1"/>
  <c r="S3529" i="9"/>
  <c r="P3529" i="9"/>
  <c r="O3529" i="9"/>
  <c r="V3528" i="9"/>
  <c r="T3528" i="9"/>
  <c r="S3528" i="9"/>
  <c r="U3528" i="9" s="1"/>
  <c r="P3528" i="9"/>
  <c r="O3528" i="9"/>
  <c r="U3527" i="9"/>
  <c r="T3527" i="9"/>
  <c r="V3527" i="9" s="1"/>
  <c r="S3527" i="9"/>
  <c r="P3527" i="9"/>
  <c r="O3527" i="9"/>
  <c r="V3526" i="9"/>
  <c r="T3526" i="9"/>
  <c r="S3526" i="9"/>
  <c r="U3526" i="9" s="1"/>
  <c r="P3526" i="9"/>
  <c r="O3526" i="9"/>
  <c r="V3525" i="9"/>
  <c r="U3525" i="9"/>
  <c r="T3525" i="9"/>
  <c r="S3525" i="9"/>
  <c r="P3525" i="9"/>
  <c r="O3525" i="9"/>
  <c r="T3524" i="9"/>
  <c r="V3524" i="9" s="1"/>
  <c r="S3524" i="9"/>
  <c r="U3524" i="9" s="1"/>
  <c r="P3524" i="9"/>
  <c r="O3524" i="9"/>
  <c r="V3523" i="9"/>
  <c r="U3523" i="9"/>
  <c r="T3523" i="9"/>
  <c r="S3523" i="9"/>
  <c r="P3523" i="9"/>
  <c r="O3523" i="9"/>
  <c r="T3522" i="9"/>
  <c r="V3522" i="9" s="1"/>
  <c r="S3522" i="9"/>
  <c r="U3522" i="9" s="1"/>
  <c r="P3522" i="9"/>
  <c r="O3522" i="9"/>
  <c r="U3521" i="9"/>
  <c r="T3521" i="9"/>
  <c r="V3521" i="9" s="1"/>
  <c r="S3521" i="9"/>
  <c r="P3521" i="9"/>
  <c r="O3521" i="9"/>
  <c r="V3520" i="9"/>
  <c r="T3520" i="9"/>
  <c r="S3520" i="9"/>
  <c r="U3520" i="9" s="1"/>
  <c r="P3520" i="9"/>
  <c r="O3520" i="9"/>
  <c r="U3519" i="9"/>
  <c r="T3519" i="9"/>
  <c r="V3519" i="9" s="1"/>
  <c r="S3519" i="9"/>
  <c r="P3519" i="9"/>
  <c r="O3519" i="9"/>
  <c r="V3518" i="9"/>
  <c r="T3518" i="9"/>
  <c r="S3518" i="9"/>
  <c r="U3518" i="9" s="1"/>
  <c r="P3518" i="9"/>
  <c r="O3518" i="9"/>
  <c r="V3517" i="9"/>
  <c r="U3517" i="9"/>
  <c r="T3517" i="9"/>
  <c r="S3517" i="9"/>
  <c r="P3517" i="9"/>
  <c r="O3517" i="9"/>
  <c r="T3516" i="9"/>
  <c r="V3516" i="9" s="1"/>
  <c r="S3516" i="9"/>
  <c r="U3516" i="9" s="1"/>
  <c r="P3516" i="9"/>
  <c r="O3516" i="9"/>
  <c r="V3515" i="9"/>
  <c r="U3515" i="9"/>
  <c r="T3515" i="9"/>
  <c r="S3515" i="9"/>
  <c r="P3515" i="9"/>
  <c r="O3515" i="9"/>
  <c r="T3514" i="9"/>
  <c r="V3514" i="9" s="1"/>
  <c r="S3514" i="9"/>
  <c r="U3514" i="9" s="1"/>
  <c r="P3514" i="9"/>
  <c r="O3514" i="9"/>
  <c r="U3513" i="9"/>
  <c r="T3513" i="9"/>
  <c r="V3513" i="9" s="1"/>
  <c r="S3513" i="9"/>
  <c r="P3513" i="9"/>
  <c r="O3513" i="9"/>
  <c r="V3512" i="9"/>
  <c r="T3512" i="9"/>
  <c r="S3512" i="9"/>
  <c r="U3512" i="9" s="1"/>
  <c r="P3512" i="9"/>
  <c r="O3512" i="9"/>
  <c r="U3511" i="9"/>
  <c r="T3511" i="9"/>
  <c r="V3511" i="9" s="1"/>
  <c r="S3511" i="9"/>
  <c r="P3511" i="9"/>
  <c r="O3511" i="9"/>
  <c r="V3510" i="9"/>
  <c r="T3510" i="9"/>
  <c r="S3510" i="9"/>
  <c r="U3510" i="9" s="1"/>
  <c r="P3510" i="9"/>
  <c r="O3510" i="9"/>
  <c r="V3509" i="9"/>
  <c r="U3509" i="9"/>
  <c r="T3509" i="9"/>
  <c r="S3509" i="9"/>
  <c r="P3509" i="9"/>
  <c r="O3509" i="9"/>
  <c r="T3508" i="9"/>
  <c r="V3508" i="9" s="1"/>
  <c r="S3508" i="9"/>
  <c r="U3508" i="9" s="1"/>
  <c r="P3508" i="9"/>
  <c r="O3508" i="9"/>
  <c r="V3507" i="9"/>
  <c r="U3507" i="9"/>
  <c r="T3507" i="9"/>
  <c r="S3507" i="9"/>
  <c r="P3507" i="9"/>
  <c r="O3507" i="9"/>
  <c r="T3506" i="9"/>
  <c r="V3506" i="9" s="1"/>
  <c r="S3506" i="9"/>
  <c r="U3506" i="9" s="1"/>
  <c r="P3506" i="9"/>
  <c r="O3506" i="9"/>
  <c r="U3505" i="9"/>
  <c r="T3505" i="9"/>
  <c r="V3505" i="9" s="1"/>
  <c r="S3505" i="9"/>
  <c r="P3505" i="9"/>
  <c r="O3505" i="9"/>
  <c r="V3504" i="9"/>
  <c r="T3504" i="9"/>
  <c r="S3504" i="9"/>
  <c r="U3504" i="9" s="1"/>
  <c r="P3504" i="9"/>
  <c r="O3504" i="9"/>
  <c r="U3503" i="9"/>
  <c r="T3503" i="9"/>
  <c r="V3503" i="9" s="1"/>
  <c r="S3503" i="9"/>
  <c r="P3503" i="9"/>
  <c r="O3503" i="9"/>
  <c r="V3502" i="9"/>
  <c r="T3502" i="9"/>
  <c r="S3502" i="9"/>
  <c r="U3502" i="9" s="1"/>
  <c r="P3502" i="9"/>
  <c r="O3502" i="9"/>
  <c r="V3501" i="9"/>
  <c r="U3501" i="9"/>
  <c r="T3501" i="9"/>
  <c r="S3501" i="9"/>
  <c r="P3501" i="9"/>
  <c r="O3501" i="9"/>
  <c r="T3500" i="9"/>
  <c r="V3500" i="9" s="1"/>
  <c r="S3500" i="9"/>
  <c r="U3500" i="9" s="1"/>
  <c r="P3500" i="9"/>
  <c r="O3500" i="9"/>
  <c r="V3499" i="9"/>
  <c r="U3499" i="9"/>
  <c r="T3499" i="9"/>
  <c r="S3499" i="9"/>
  <c r="P3499" i="9"/>
  <c r="O3499" i="9"/>
  <c r="T3498" i="9"/>
  <c r="V3498" i="9" s="1"/>
  <c r="S3498" i="9"/>
  <c r="U3498" i="9" s="1"/>
  <c r="P3498" i="9"/>
  <c r="O3498" i="9"/>
  <c r="U3497" i="9"/>
  <c r="T3497" i="9"/>
  <c r="V3497" i="9" s="1"/>
  <c r="S3497" i="9"/>
  <c r="P3497" i="9"/>
  <c r="O3497" i="9"/>
  <c r="V3496" i="9"/>
  <c r="T3496" i="9"/>
  <c r="S3496" i="9"/>
  <c r="U3496" i="9" s="1"/>
  <c r="P3496" i="9"/>
  <c r="O3496" i="9"/>
  <c r="U3495" i="9"/>
  <c r="T3495" i="9"/>
  <c r="V3495" i="9" s="1"/>
  <c r="S3495" i="9"/>
  <c r="P3495" i="9"/>
  <c r="O3495" i="9"/>
  <c r="V3494" i="9"/>
  <c r="T3494" i="9"/>
  <c r="S3494" i="9"/>
  <c r="U3494" i="9" s="1"/>
  <c r="P3494" i="9"/>
  <c r="O3494" i="9"/>
  <c r="V3493" i="9"/>
  <c r="U3493" i="9"/>
  <c r="T3493" i="9"/>
  <c r="S3493" i="9"/>
  <c r="P3493" i="9"/>
  <c r="O3493" i="9"/>
  <c r="T3492" i="9"/>
  <c r="V3492" i="9" s="1"/>
  <c r="S3492" i="9"/>
  <c r="U3492" i="9" s="1"/>
  <c r="P3492" i="9"/>
  <c r="O3492" i="9"/>
  <c r="V3491" i="9"/>
  <c r="U3491" i="9"/>
  <c r="T3491" i="9"/>
  <c r="S3491" i="9"/>
  <c r="P3491" i="9"/>
  <c r="O3491" i="9"/>
  <c r="V3490" i="9"/>
  <c r="T3490" i="9"/>
  <c r="S3490" i="9"/>
  <c r="U3490" i="9" s="1"/>
  <c r="P3490" i="9"/>
  <c r="O3490" i="9"/>
  <c r="U3489" i="9"/>
  <c r="T3489" i="9"/>
  <c r="V3489" i="9" s="1"/>
  <c r="S3489" i="9"/>
  <c r="P3489" i="9"/>
  <c r="O3489" i="9"/>
  <c r="V3488" i="9"/>
  <c r="T3488" i="9"/>
  <c r="S3488" i="9"/>
  <c r="U3488" i="9" s="1"/>
  <c r="P3488" i="9"/>
  <c r="O3488" i="9"/>
  <c r="U3487" i="9"/>
  <c r="T3487" i="9"/>
  <c r="V3487" i="9" s="1"/>
  <c r="S3487" i="9"/>
  <c r="P3487" i="9"/>
  <c r="O3487" i="9"/>
  <c r="V3486" i="9"/>
  <c r="T3486" i="9"/>
  <c r="S3486" i="9"/>
  <c r="U3486" i="9" s="1"/>
  <c r="P3486" i="9"/>
  <c r="O3486" i="9"/>
  <c r="U3485" i="9"/>
  <c r="T3485" i="9"/>
  <c r="V3485" i="9" s="1"/>
  <c r="S3485" i="9"/>
  <c r="P3485" i="9"/>
  <c r="O3485" i="9"/>
  <c r="V3484" i="9"/>
  <c r="T3484" i="9"/>
  <c r="S3484" i="9"/>
  <c r="U3484" i="9" s="1"/>
  <c r="P3484" i="9"/>
  <c r="O3484" i="9"/>
  <c r="U3483" i="9"/>
  <c r="T3483" i="9"/>
  <c r="V3483" i="9" s="1"/>
  <c r="S3483" i="9"/>
  <c r="P3483" i="9"/>
  <c r="O3483" i="9"/>
  <c r="V3482" i="9"/>
  <c r="T3482" i="9"/>
  <c r="S3482" i="9"/>
  <c r="U3482" i="9" s="1"/>
  <c r="P3482" i="9"/>
  <c r="O3482" i="9"/>
  <c r="U3481" i="9"/>
  <c r="T3481" i="9"/>
  <c r="V3481" i="9" s="1"/>
  <c r="S3481" i="9"/>
  <c r="P3481" i="9"/>
  <c r="O3481" i="9"/>
  <c r="V3480" i="9"/>
  <c r="T3480" i="9"/>
  <c r="S3480" i="9"/>
  <c r="U3480" i="9" s="1"/>
  <c r="P3480" i="9"/>
  <c r="O3480" i="9"/>
  <c r="U3479" i="9"/>
  <c r="T3479" i="9"/>
  <c r="V3479" i="9" s="1"/>
  <c r="S3479" i="9"/>
  <c r="P3479" i="9"/>
  <c r="O3479" i="9"/>
  <c r="V3478" i="9"/>
  <c r="T3478" i="9"/>
  <c r="S3478" i="9"/>
  <c r="U3478" i="9" s="1"/>
  <c r="P3478" i="9"/>
  <c r="O3478" i="9"/>
  <c r="U3477" i="9"/>
  <c r="T3477" i="9"/>
  <c r="V3477" i="9" s="1"/>
  <c r="S3477" i="9"/>
  <c r="P3477" i="9"/>
  <c r="O3477" i="9"/>
  <c r="V3476" i="9"/>
  <c r="T3476" i="9"/>
  <c r="S3476" i="9"/>
  <c r="U3476" i="9" s="1"/>
  <c r="P3476" i="9"/>
  <c r="O3476" i="9"/>
  <c r="U3475" i="9"/>
  <c r="T3475" i="9"/>
  <c r="V3475" i="9" s="1"/>
  <c r="S3475" i="9"/>
  <c r="P3475" i="9"/>
  <c r="O3475" i="9"/>
  <c r="V3474" i="9"/>
  <c r="T3474" i="9"/>
  <c r="S3474" i="9"/>
  <c r="U3474" i="9" s="1"/>
  <c r="P3474" i="9"/>
  <c r="O3474" i="9"/>
  <c r="U3473" i="9"/>
  <c r="T3473" i="9"/>
  <c r="V3473" i="9" s="1"/>
  <c r="S3473" i="9"/>
  <c r="P3473" i="9"/>
  <c r="O3473" i="9"/>
  <c r="V3472" i="9"/>
  <c r="T3472" i="9"/>
  <c r="S3472" i="9"/>
  <c r="U3472" i="9" s="1"/>
  <c r="P3472" i="9"/>
  <c r="O3472" i="9"/>
  <c r="U3471" i="9"/>
  <c r="T3471" i="9"/>
  <c r="V3471" i="9" s="1"/>
  <c r="S3471" i="9"/>
  <c r="P3471" i="9"/>
  <c r="O3471" i="9"/>
  <c r="V3470" i="9"/>
  <c r="T3470" i="9"/>
  <c r="S3470" i="9"/>
  <c r="U3470" i="9" s="1"/>
  <c r="P3470" i="9"/>
  <c r="O3470" i="9"/>
  <c r="U3469" i="9"/>
  <c r="T3469" i="9"/>
  <c r="V3469" i="9" s="1"/>
  <c r="S3469" i="9"/>
  <c r="P3469" i="9"/>
  <c r="O3469" i="9"/>
  <c r="V3468" i="9"/>
  <c r="T3468" i="9"/>
  <c r="S3468" i="9"/>
  <c r="U3468" i="9" s="1"/>
  <c r="P3468" i="9"/>
  <c r="O3468" i="9"/>
  <c r="U3467" i="9"/>
  <c r="T3467" i="9"/>
  <c r="V3467" i="9" s="1"/>
  <c r="S3467" i="9"/>
  <c r="P3467" i="9"/>
  <c r="O3467" i="9"/>
  <c r="V3466" i="9"/>
  <c r="T3466" i="9"/>
  <c r="S3466" i="9"/>
  <c r="U3466" i="9" s="1"/>
  <c r="P3466" i="9"/>
  <c r="O3466" i="9"/>
  <c r="U3465" i="9"/>
  <c r="T3465" i="9"/>
  <c r="V3465" i="9" s="1"/>
  <c r="S3465" i="9"/>
  <c r="P3465" i="9"/>
  <c r="O3465" i="9"/>
  <c r="V3464" i="9"/>
  <c r="T3464" i="9"/>
  <c r="S3464" i="9"/>
  <c r="U3464" i="9" s="1"/>
  <c r="P3464" i="9"/>
  <c r="O3464" i="9"/>
  <c r="U3463" i="9"/>
  <c r="T3463" i="9"/>
  <c r="V3463" i="9" s="1"/>
  <c r="S3463" i="9"/>
  <c r="P3463" i="9"/>
  <c r="O3463" i="9"/>
  <c r="V3462" i="9"/>
  <c r="T3462" i="9"/>
  <c r="S3462" i="9"/>
  <c r="U3462" i="9" s="1"/>
  <c r="P3462" i="9"/>
  <c r="O3462" i="9"/>
  <c r="U3461" i="9"/>
  <c r="T3461" i="9"/>
  <c r="V3461" i="9" s="1"/>
  <c r="S3461" i="9"/>
  <c r="P3461" i="9"/>
  <c r="O3461" i="9"/>
  <c r="V3460" i="9"/>
  <c r="T3460" i="9"/>
  <c r="S3460" i="9"/>
  <c r="U3460" i="9" s="1"/>
  <c r="P3460" i="9"/>
  <c r="O3460" i="9"/>
  <c r="U3459" i="9"/>
  <c r="T3459" i="9"/>
  <c r="V3459" i="9" s="1"/>
  <c r="S3459" i="9"/>
  <c r="P3459" i="9"/>
  <c r="O3459" i="9"/>
  <c r="V3458" i="9"/>
  <c r="T3458" i="9"/>
  <c r="S3458" i="9"/>
  <c r="U3458" i="9" s="1"/>
  <c r="P3458" i="9"/>
  <c r="O3458" i="9"/>
  <c r="U3457" i="9"/>
  <c r="T3457" i="9"/>
  <c r="V3457" i="9" s="1"/>
  <c r="S3457" i="9"/>
  <c r="P3457" i="9"/>
  <c r="O3457" i="9"/>
  <c r="V3456" i="9"/>
  <c r="T3456" i="9"/>
  <c r="S3456" i="9"/>
  <c r="U3456" i="9" s="1"/>
  <c r="P3456" i="9"/>
  <c r="O3456" i="9"/>
  <c r="U3455" i="9"/>
  <c r="T3455" i="9"/>
  <c r="V3455" i="9" s="1"/>
  <c r="S3455" i="9"/>
  <c r="P3455" i="9"/>
  <c r="O3455" i="9"/>
  <c r="V3454" i="9"/>
  <c r="T3454" i="9"/>
  <c r="S3454" i="9"/>
  <c r="U3454" i="9" s="1"/>
  <c r="P3454" i="9"/>
  <c r="O3454" i="9"/>
  <c r="U3453" i="9"/>
  <c r="T3453" i="9"/>
  <c r="V3453" i="9" s="1"/>
  <c r="S3453" i="9"/>
  <c r="P3453" i="9"/>
  <c r="O3453" i="9"/>
  <c r="V3452" i="9"/>
  <c r="T3452" i="9"/>
  <c r="S3452" i="9"/>
  <c r="U3452" i="9" s="1"/>
  <c r="P3452" i="9"/>
  <c r="O3452" i="9"/>
  <c r="U3451" i="9"/>
  <c r="T3451" i="9"/>
  <c r="V3451" i="9" s="1"/>
  <c r="S3451" i="9"/>
  <c r="P3451" i="9"/>
  <c r="O3451" i="9"/>
  <c r="V3450" i="9"/>
  <c r="T3450" i="9"/>
  <c r="S3450" i="9"/>
  <c r="U3450" i="9" s="1"/>
  <c r="P3450" i="9"/>
  <c r="O3450" i="9"/>
  <c r="U3449" i="9"/>
  <c r="T3449" i="9"/>
  <c r="V3449" i="9" s="1"/>
  <c r="S3449" i="9"/>
  <c r="P3449" i="9"/>
  <c r="O3449" i="9"/>
  <c r="V3448" i="9"/>
  <c r="T3448" i="9"/>
  <c r="S3448" i="9"/>
  <c r="U3448" i="9" s="1"/>
  <c r="P3448" i="9"/>
  <c r="O3448" i="9"/>
  <c r="U3447" i="9"/>
  <c r="T3447" i="9"/>
  <c r="V3447" i="9" s="1"/>
  <c r="S3447" i="9"/>
  <c r="P3447" i="9"/>
  <c r="O3447" i="9"/>
  <c r="V3446" i="9"/>
  <c r="T3446" i="9"/>
  <c r="S3446" i="9"/>
  <c r="U3446" i="9" s="1"/>
  <c r="P3446" i="9"/>
  <c r="O3446" i="9"/>
  <c r="U3445" i="9"/>
  <c r="T3445" i="9"/>
  <c r="V3445" i="9" s="1"/>
  <c r="S3445" i="9"/>
  <c r="P3445" i="9"/>
  <c r="O3445" i="9"/>
  <c r="V3444" i="9"/>
  <c r="T3444" i="9"/>
  <c r="S3444" i="9"/>
  <c r="U3444" i="9" s="1"/>
  <c r="P3444" i="9"/>
  <c r="O3444" i="9"/>
  <c r="U3443" i="9"/>
  <c r="T3443" i="9"/>
  <c r="V3443" i="9" s="1"/>
  <c r="S3443" i="9"/>
  <c r="P3443" i="9"/>
  <c r="O3443" i="9"/>
  <c r="V3442" i="9"/>
  <c r="T3442" i="9"/>
  <c r="S3442" i="9"/>
  <c r="U3442" i="9" s="1"/>
  <c r="P3442" i="9"/>
  <c r="O3442" i="9"/>
  <c r="U3441" i="9"/>
  <c r="T3441" i="9"/>
  <c r="V3441" i="9" s="1"/>
  <c r="S3441" i="9"/>
  <c r="P3441" i="9"/>
  <c r="O3441" i="9"/>
  <c r="V3440" i="9"/>
  <c r="T3440" i="9"/>
  <c r="S3440" i="9"/>
  <c r="U3440" i="9" s="1"/>
  <c r="P3440" i="9"/>
  <c r="O3440" i="9"/>
  <c r="U3439" i="9"/>
  <c r="T3439" i="9"/>
  <c r="V3439" i="9" s="1"/>
  <c r="S3439" i="9"/>
  <c r="P3439" i="9"/>
  <c r="O3439" i="9"/>
  <c r="V3438" i="9"/>
  <c r="T3438" i="9"/>
  <c r="S3438" i="9"/>
  <c r="U3438" i="9" s="1"/>
  <c r="P3438" i="9"/>
  <c r="O3438" i="9"/>
  <c r="U3437" i="9"/>
  <c r="T3437" i="9"/>
  <c r="V3437" i="9" s="1"/>
  <c r="S3437" i="9"/>
  <c r="P3437" i="9"/>
  <c r="O3437" i="9"/>
  <c r="V3436" i="9"/>
  <c r="T3436" i="9"/>
  <c r="S3436" i="9"/>
  <c r="U3436" i="9" s="1"/>
  <c r="P3436" i="9"/>
  <c r="O3436" i="9"/>
  <c r="U3435" i="9"/>
  <c r="T3435" i="9"/>
  <c r="V3435" i="9" s="1"/>
  <c r="S3435" i="9"/>
  <c r="P3435" i="9"/>
  <c r="O3435" i="9"/>
  <c r="V3434" i="9"/>
  <c r="T3434" i="9"/>
  <c r="S3434" i="9"/>
  <c r="U3434" i="9" s="1"/>
  <c r="P3434" i="9"/>
  <c r="O3434" i="9"/>
  <c r="U3433" i="9"/>
  <c r="T3433" i="9"/>
  <c r="V3433" i="9" s="1"/>
  <c r="S3433" i="9"/>
  <c r="P3433" i="9"/>
  <c r="O3433" i="9"/>
  <c r="V3432" i="9"/>
  <c r="T3432" i="9"/>
  <c r="S3432" i="9"/>
  <c r="U3432" i="9" s="1"/>
  <c r="P3432" i="9"/>
  <c r="O3432" i="9"/>
  <c r="U3431" i="9"/>
  <c r="T3431" i="9"/>
  <c r="V3431" i="9" s="1"/>
  <c r="S3431" i="9"/>
  <c r="P3431" i="9"/>
  <c r="O3431" i="9"/>
  <c r="V3430" i="9"/>
  <c r="T3430" i="9"/>
  <c r="S3430" i="9"/>
  <c r="U3430" i="9" s="1"/>
  <c r="P3430" i="9"/>
  <c r="O3430" i="9"/>
  <c r="U3429" i="9"/>
  <c r="T3429" i="9"/>
  <c r="V3429" i="9" s="1"/>
  <c r="S3429" i="9"/>
  <c r="P3429" i="9"/>
  <c r="O3429" i="9"/>
  <c r="V3428" i="9"/>
  <c r="T3428" i="9"/>
  <c r="S3428" i="9"/>
  <c r="U3428" i="9" s="1"/>
  <c r="P3428" i="9"/>
  <c r="O3428" i="9"/>
  <c r="U3427" i="9"/>
  <c r="T3427" i="9"/>
  <c r="V3427" i="9" s="1"/>
  <c r="S3427" i="9"/>
  <c r="P3427" i="9"/>
  <c r="O3427" i="9"/>
  <c r="V3426" i="9"/>
  <c r="T3426" i="9"/>
  <c r="S3426" i="9"/>
  <c r="U3426" i="9" s="1"/>
  <c r="P3426" i="9"/>
  <c r="O3426" i="9"/>
  <c r="U3425" i="9"/>
  <c r="T3425" i="9"/>
  <c r="V3425" i="9" s="1"/>
  <c r="S3425" i="9"/>
  <c r="P3425" i="9"/>
  <c r="O3425" i="9"/>
  <c r="V3424" i="9"/>
  <c r="T3424" i="9"/>
  <c r="S3424" i="9"/>
  <c r="U3424" i="9" s="1"/>
  <c r="P3424" i="9"/>
  <c r="O3424" i="9"/>
  <c r="U3423" i="9"/>
  <c r="T3423" i="9"/>
  <c r="V3423" i="9" s="1"/>
  <c r="S3423" i="9"/>
  <c r="P3423" i="9"/>
  <c r="O3423" i="9"/>
  <c r="V3422" i="9"/>
  <c r="T3422" i="9"/>
  <c r="S3422" i="9"/>
  <c r="U3422" i="9" s="1"/>
  <c r="P3422" i="9"/>
  <c r="O3422" i="9"/>
  <c r="U3421" i="9"/>
  <c r="T3421" i="9"/>
  <c r="V3421" i="9" s="1"/>
  <c r="S3421" i="9"/>
  <c r="P3421" i="9"/>
  <c r="O3421" i="9"/>
  <c r="V3420" i="9"/>
  <c r="T3420" i="9"/>
  <c r="S3420" i="9"/>
  <c r="U3420" i="9" s="1"/>
  <c r="P3420" i="9"/>
  <c r="O3420" i="9"/>
  <c r="U3419" i="9"/>
  <c r="T3419" i="9"/>
  <c r="V3419" i="9" s="1"/>
  <c r="S3419" i="9"/>
  <c r="P3419" i="9"/>
  <c r="O3419" i="9"/>
  <c r="T3418" i="9"/>
  <c r="V3418" i="9" s="1"/>
  <c r="S3418" i="9"/>
  <c r="U3418" i="9" s="1"/>
  <c r="P3418" i="9"/>
  <c r="O3418" i="9"/>
  <c r="U3417" i="9"/>
  <c r="T3417" i="9"/>
  <c r="V3417" i="9" s="1"/>
  <c r="S3417" i="9"/>
  <c r="P3417" i="9"/>
  <c r="O3417" i="9"/>
  <c r="T3416" i="9"/>
  <c r="V3416" i="9" s="1"/>
  <c r="S3416" i="9"/>
  <c r="U3416" i="9" s="1"/>
  <c r="P3416" i="9"/>
  <c r="O3416" i="9"/>
  <c r="U3415" i="9"/>
  <c r="T3415" i="9"/>
  <c r="V3415" i="9" s="1"/>
  <c r="S3415" i="9"/>
  <c r="P3415" i="9"/>
  <c r="O3415" i="9"/>
  <c r="T3414" i="9"/>
  <c r="V3414" i="9" s="1"/>
  <c r="S3414" i="9"/>
  <c r="U3414" i="9" s="1"/>
  <c r="P3414" i="9"/>
  <c r="O3414" i="9"/>
  <c r="V3413" i="9"/>
  <c r="U3413" i="9"/>
  <c r="T3413" i="9"/>
  <c r="S3413" i="9"/>
  <c r="P3413" i="9"/>
  <c r="O3413" i="9"/>
  <c r="T3412" i="9"/>
  <c r="V3412" i="9" s="1"/>
  <c r="S3412" i="9"/>
  <c r="U3412" i="9" s="1"/>
  <c r="P3412" i="9"/>
  <c r="O3412" i="9"/>
  <c r="V3411" i="9"/>
  <c r="U3411" i="9"/>
  <c r="T3411" i="9"/>
  <c r="S3411" i="9"/>
  <c r="P3411" i="9"/>
  <c r="O3411" i="9"/>
  <c r="T3410" i="9"/>
  <c r="V3410" i="9" s="1"/>
  <c r="S3410" i="9"/>
  <c r="U3410" i="9" s="1"/>
  <c r="P3410" i="9"/>
  <c r="O3410" i="9"/>
  <c r="V3409" i="9"/>
  <c r="U3409" i="9"/>
  <c r="T3409" i="9"/>
  <c r="S3409" i="9"/>
  <c r="P3409" i="9"/>
  <c r="O3409" i="9"/>
  <c r="T3408" i="9"/>
  <c r="V3408" i="9" s="1"/>
  <c r="S3408" i="9"/>
  <c r="U3408" i="9" s="1"/>
  <c r="P3408" i="9"/>
  <c r="O3408" i="9"/>
  <c r="V3407" i="9"/>
  <c r="U3407" i="9"/>
  <c r="T3407" i="9"/>
  <c r="S3407" i="9"/>
  <c r="P3407" i="9"/>
  <c r="O3407" i="9"/>
  <c r="T3406" i="9"/>
  <c r="V3406" i="9" s="1"/>
  <c r="S3406" i="9"/>
  <c r="U3406" i="9" s="1"/>
  <c r="P3406" i="9"/>
  <c r="O3406" i="9"/>
  <c r="V3405" i="9"/>
  <c r="U3405" i="9"/>
  <c r="T3405" i="9"/>
  <c r="S3405" i="9"/>
  <c r="P3405" i="9"/>
  <c r="O3405" i="9"/>
  <c r="T3404" i="9"/>
  <c r="V3404" i="9" s="1"/>
  <c r="S3404" i="9"/>
  <c r="U3404" i="9" s="1"/>
  <c r="P3404" i="9"/>
  <c r="O3404" i="9"/>
  <c r="V3403" i="9"/>
  <c r="U3403" i="9"/>
  <c r="T3403" i="9"/>
  <c r="S3403" i="9"/>
  <c r="P3403" i="9"/>
  <c r="O3403" i="9"/>
  <c r="T3402" i="9"/>
  <c r="V3402" i="9" s="1"/>
  <c r="S3402" i="9"/>
  <c r="U3402" i="9" s="1"/>
  <c r="P3402" i="9"/>
  <c r="O3402" i="9"/>
  <c r="V3401" i="9"/>
  <c r="U3401" i="9"/>
  <c r="T3401" i="9"/>
  <c r="S3401" i="9"/>
  <c r="P3401" i="9"/>
  <c r="O3401" i="9"/>
  <c r="T3400" i="9"/>
  <c r="V3400" i="9" s="1"/>
  <c r="S3400" i="9"/>
  <c r="U3400" i="9" s="1"/>
  <c r="P3400" i="9"/>
  <c r="O3400" i="9"/>
  <c r="V3399" i="9"/>
  <c r="U3399" i="9"/>
  <c r="T3399" i="9"/>
  <c r="S3399" i="9"/>
  <c r="P3399" i="9"/>
  <c r="O3399" i="9"/>
  <c r="T3398" i="9"/>
  <c r="V3398" i="9" s="1"/>
  <c r="S3398" i="9"/>
  <c r="U3398" i="9" s="1"/>
  <c r="P3398" i="9"/>
  <c r="O3398" i="9"/>
  <c r="V3397" i="9"/>
  <c r="U3397" i="9"/>
  <c r="T3397" i="9"/>
  <c r="S3397" i="9"/>
  <c r="P3397" i="9"/>
  <c r="O3397" i="9"/>
  <c r="T3396" i="9"/>
  <c r="V3396" i="9" s="1"/>
  <c r="S3396" i="9"/>
  <c r="U3396" i="9" s="1"/>
  <c r="P3396" i="9"/>
  <c r="O3396" i="9"/>
  <c r="V3395" i="9"/>
  <c r="U3395" i="9"/>
  <c r="T3395" i="9"/>
  <c r="S3395" i="9"/>
  <c r="P3395" i="9"/>
  <c r="O3395" i="9"/>
  <c r="T3394" i="9"/>
  <c r="V3394" i="9" s="1"/>
  <c r="S3394" i="9"/>
  <c r="U3394" i="9" s="1"/>
  <c r="P3394" i="9"/>
  <c r="O3394" i="9"/>
  <c r="V3393" i="9"/>
  <c r="U3393" i="9"/>
  <c r="T3393" i="9"/>
  <c r="S3393" i="9"/>
  <c r="P3393" i="9"/>
  <c r="O3393" i="9"/>
  <c r="T3392" i="9"/>
  <c r="V3392" i="9" s="1"/>
  <c r="S3392" i="9"/>
  <c r="U3392" i="9" s="1"/>
  <c r="P3392" i="9"/>
  <c r="O3392" i="9"/>
  <c r="V3391" i="9"/>
  <c r="U3391" i="9"/>
  <c r="T3391" i="9"/>
  <c r="S3391" i="9"/>
  <c r="P3391" i="9"/>
  <c r="O3391" i="9"/>
  <c r="T3390" i="9"/>
  <c r="V3390" i="9" s="1"/>
  <c r="S3390" i="9"/>
  <c r="U3390" i="9" s="1"/>
  <c r="P3390" i="9"/>
  <c r="O3390" i="9"/>
  <c r="V3389" i="9"/>
  <c r="U3389" i="9"/>
  <c r="T3389" i="9"/>
  <c r="S3389" i="9"/>
  <c r="P3389" i="9"/>
  <c r="O3389" i="9"/>
  <c r="T3388" i="9"/>
  <c r="V3388" i="9" s="1"/>
  <c r="S3388" i="9"/>
  <c r="U3388" i="9" s="1"/>
  <c r="P3388" i="9"/>
  <c r="O3388" i="9"/>
  <c r="V3387" i="9"/>
  <c r="U3387" i="9"/>
  <c r="T3387" i="9"/>
  <c r="S3387" i="9"/>
  <c r="P3387" i="9"/>
  <c r="O3387" i="9"/>
  <c r="T3386" i="9"/>
  <c r="V3386" i="9" s="1"/>
  <c r="S3386" i="9"/>
  <c r="U3386" i="9" s="1"/>
  <c r="P3386" i="9"/>
  <c r="O3386" i="9"/>
  <c r="V3385" i="9"/>
  <c r="U3385" i="9"/>
  <c r="T3385" i="9"/>
  <c r="S3385" i="9"/>
  <c r="P3385" i="9"/>
  <c r="O3385" i="9"/>
  <c r="T3384" i="9"/>
  <c r="V3384" i="9" s="1"/>
  <c r="S3384" i="9"/>
  <c r="U3384" i="9" s="1"/>
  <c r="P3384" i="9"/>
  <c r="O3384" i="9"/>
  <c r="V3383" i="9"/>
  <c r="U3383" i="9"/>
  <c r="T3383" i="9"/>
  <c r="S3383" i="9"/>
  <c r="P3383" i="9"/>
  <c r="O3383" i="9"/>
  <c r="T3382" i="9"/>
  <c r="V3382" i="9" s="1"/>
  <c r="S3382" i="9"/>
  <c r="U3382" i="9" s="1"/>
  <c r="P3382" i="9"/>
  <c r="O3382" i="9"/>
  <c r="V3381" i="9"/>
  <c r="U3381" i="9"/>
  <c r="T3381" i="9"/>
  <c r="S3381" i="9"/>
  <c r="P3381" i="9"/>
  <c r="O3381" i="9"/>
  <c r="T3380" i="9"/>
  <c r="V3380" i="9" s="1"/>
  <c r="S3380" i="9"/>
  <c r="U3380" i="9" s="1"/>
  <c r="P3380" i="9"/>
  <c r="O3380" i="9"/>
  <c r="V3379" i="9"/>
  <c r="U3379" i="9"/>
  <c r="T3379" i="9"/>
  <c r="S3379" i="9"/>
  <c r="P3379" i="9"/>
  <c r="O3379" i="9"/>
  <c r="T3378" i="9"/>
  <c r="V3378" i="9" s="1"/>
  <c r="S3378" i="9"/>
  <c r="U3378" i="9" s="1"/>
  <c r="P3378" i="9"/>
  <c r="O3378" i="9"/>
  <c r="V3377" i="9"/>
  <c r="U3377" i="9"/>
  <c r="T3377" i="9"/>
  <c r="S3377" i="9"/>
  <c r="P3377" i="9"/>
  <c r="O3377" i="9"/>
  <c r="T3376" i="9"/>
  <c r="V3376" i="9" s="1"/>
  <c r="S3376" i="9"/>
  <c r="U3376" i="9" s="1"/>
  <c r="P3376" i="9"/>
  <c r="O3376" i="9"/>
  <c r="V3375" i="9"/>
  <c r="U3375" i="9"/>
  <c r="T3375" i="9"/>
  <c r="S3375" i="9"/>
  <c r="P3375" i="9"/>
  <c r="O3375" i="9"/>
  <c r="T3374" i="9"/>
  <c r="V3374" i="9" s="1"/>
  <c r="S3374" i="9"/>
  <c r="U3374" i="9" s="1"/>
  <c r="P3374" i="9"/>
  <c r="O3374" i="9"/>
  <c r="V3373" i="9"/>
  <c r="U3373" i="9"/>
  <c r="T3373" i="9"/>
  <c r="S3373" i="9"/>
  <c r="P3373" i="9"/>
  <c r="O3373" i="9"/>
  <c r="T3372" i="9"/>
  <c r="V3372" i="9" s="1"/>
  <c r="S3372" i="9"/>
  <c r="U3372" i="9" s="1"/>
  <c r="P3372" i="9"/>
  <c r="O3372" i="9"/>
  <c r="V3371" i="9"/>
  <c r="U3371" i="9"/>
  <c r="T3371" i="9"/>
  <c r="S3371" i="9"/>
  <c r="P3371" i="9"/>
  <c r="O3371" i="9"/>
  <c r="T3370" i="9"/>
  <c r="V3370" i="9" s="1"/>
  <c r="S3370" i="9"/>
  <c r="U3370" i="9" s="1"/>
  <c r="P3370" i="9"/>
  <c r="O3370" i="9"/>
  <c r="V3369" i="9"/>
  <c r="U3369" i="9"/>
  <c r="T3369" i="9"/>
  <c r="S3369" i="9"/>
  <c r="P3369" i="9"/>
  <c r="O3369" i="9"/>
  <c r="T3368" i="9"/>
  <c r="V3368" i="9" s="1"/>
  <c r="S3368" i="9"/>
  <c r="U3368" i="9" s="1"/>
  <c r="P3368" i="9"/>
  <c r="O3368" i="9"/>
  <c r="V3367" i="9"/>
  <c r="U3367" i="9"/>
  <c r="T3367" i="9"/>
  <c r="S3367" i="9"/>
  <c r="P3367" i="9"/>
  <c r="O3367" i="9"/>
  <c r="T3366" i="9"/>
  <c r="V3366" i="9" s="1"/>
  <c r="S3366" i="9"/>
  <c r="U3366" i="9" s="1"/>
  <c r="P3366" i="9"/>
  <c r="O3366" i="9"/>
  <c r="V3365" i="9"/>
  <c r="U3365" i="9"/>
  <c r="T3365" i="9"/>
  <c r="S3365" i="9"/>
  <c r="P3365" i="9"/>
  <c r="O3365" i="9"/>
  <c r="T3364" i="9"/>
  <c r="V3364" i="9" s="1"/>
  <c r="S3364" i="9"/>
  <c r="U3364" i="9" s="1"/>
  <c r="P3364" i="9"/>
  <c r="O3364" i="9"/>
  <c r="V3363" i="9"/>
  <c r="U3363" i="9"/>
  <c r="T3363" i="9"/>
  <c r="S3363" i="9"/>
  <c r="P3363" i="9"/>
  <c r="O3363" i="9"/>
  <c r="T3362" i="9"/>
  <c r="V3362" i="9" s="1"/>
  <c r="S3362" i="9"/>
  <c r="U3362" i="9" s="1"/>
  <c r="P3362" i="9"/>
  <c r="O3362" i="9"/>
  <c r="V3361" i="9"/>
  <c r="U3361" i="9"/>
  <c r="T3361" i="9"/>
  <c r="S3361" i="9"/>
  <c r="P3361" i="9"/>
  <c r="O3361" i="9"/>
  <c r="T3360" i="9"/>
  <c r="V3360" i="9" s="1"/>
  <c r="S3360" i="9"/>
  <c r="U3360" i="9" s="1"/>
  <c r="P3360" i="9"/>
  <c r="O3360" i="9"/>
  <c r="V3359" i="9"/>
  <c r="U3359" i="9"/>
  <c r="T3359" i="9"/>
  <c r="S3359" i="9"/>
  <c r="P3359" i="9"/>
  <c r="O3359" i="9"/>
  <c r="T3358" i="9"/>
  <c r="V3358" i="9" s="1"/>
  <c r="S3358" i="9"/>
  <c r="U3358" i="9" s="1"/>
  <c r="P3358" i="9"/>
  <c r="O3358" i="9"/>
  <c r="V3357" i="9"/>
  <c r="U3357" i="9"/>
  <c r="T3357" i="9"/>
  <c r="S3357" i="9"/>
  <c r="P3357" i="9"/>
  <c r="O3357" i="9"/>
  <c r="T3356" i="9"/>
  <c r="V3356" i="9" s="1"/>
  <c r="S3356" i="9"/>
  <c r="U3356" i="9" s="1"/>
  <c r="P3356" i="9"/>
  <c r="O3356" i="9"/>
  <c r="V3355" i="9"/>
  <c r="U3355" i="9"/>
  <c r="T3355" i="9"/>
  <c r="S3355" i="9"/>
  <c r="P3355" i="9"/>
  <c r="O3355" i="9"/>
  <c r="T3354" i="9"/>
  <c r="V3354" i="9" s="1"/>
  <c r="S3354" i="9"/>
  <c r="U3354" i="9" s="1"/>
  <c r="P3354" i="9"/>
  <c r="O3354" i="9"/>
  <c r="V3353" i="9"/>
  <c r="U3353" i="9"/>
  <c r="T3353" i="9"/>
  <c r="S3353" i="9"/>
  <c r="P3353" i="9"/>
  <c r="O3353" i="9"/>
  <c r="T3352" i="9"/>
  <c r="V3352" i="9" s="1"/>
  <c r="S3352" i="9"/>
  <c r="U3352" i="9" s="1"/>
  <c r="P3352" i="9"/>
  <c r="O3352" i="9"/>
  <c r="V3351" i="9"/>
  <c r="U3351" i="9"/>
  <c r="T3351" i="9"/>
  <c r="S3351" i="9"/>
  <c r="P3351" i="9"/>
  <c r="O3351" i="9"/>
  <c r="T3350" i="9"/>
  <c r="V3350" i="9" s="1"/>
  <c r="S3350" i="9"/>
  <c r="U3350" i="9" s="1"/>
  <c r="P3350" i="9"/>
  <c r="O3350" i="9"/>
  <c r="V3349" i="9"/>
  <c r="U3349" i="9"/>
  <c r="T3349" i="9"/>
  <c r="S3349" i="9"/>
  <c r="P3349" i="9"/>
  <c r="O3349" i="9"/>
  <c r="T3348" i="9"/>
  <c r="V3348" i="9" s="1"/>
  <c r="S3348" i="9"/>
  <c r="U3348" i="9" s="1"/>
  <c r="P3348" i="9"/>
  <c r="O3348" i="9"/>
  <c r="V3347" i="9"/>
  <c r="U3347" i="9"/>
  <c r="T3347" i="9"/>
  <c r="S3347" i="9"/>
  <c r="P3347" i="9"/>
  <c r="O3347" i="9"/>
  <c r="T3346" i="9"/>
  <c r="V3346" i="9" s="1"/>
  <c r="S3346" i="9"/>
  <c r="U3346" i="9" s="1"/>
  <c r="P3346" i="9"/>
  <c r="O3346" i="9"/>
  <c r="V3345" i="9"/>
  <c r="U3345" i="9"/>
  <c r="T3345" i="9"/>
  <c r="S3345" i="9"/>
  <c r="P3345" i="9"/>
  <c r="O3345" i="9"/>
  <c r="T3344" i="9"/>
  <c r="V3344" i="9" s="1"/>
  <c r="S3344" i="9"/>
  <c r="U3344" i="9" s="1"/>
  <c r="P3344" i="9"/>
  <c r="O3344" i="9"/>
  <c r="V3343" i="9"/>
  <c r="U3343" i="9"/>
  <c r="T3343" i="9"/>
  <c r="S3343" i="9"/>
  <c r="P3343" i="9"/>
  <c r="O3343" i="9"/>
  <c r="T3342" i="9"/>
  <c r="V3342" i="9" s="1"/>
  <c r="S3342" i="9"/>
  <c r="U3342" i="9" s="1"/>
  <c r="P3342" i="9"/>
  <c r="O3342" i="9"/>
  <c r="V3341" i="9"/>
  <c r="U3341" i="9"/>
  <c r="T3341" i="9"/>
  <c r="S3341" i="9"/>
  <c r="P3341" i="9"/>
  <c r="O3341" i="9"/>
  <c r="T3340" i="9"/>
  <c r="V3340" i="9" s="1"/>
  <c r="S3340" i="9"/>
  <c r="U3340" i="9" s="1"/>
  <c r="P3340" i="9"/>
  <c r="O3340" i="9"/>
  <c r="V3339" i="9"/>
  <c r="U3339" i="9"/>
  <c r="T3339" i="9"/>
  <c r="S3339" i="9"/>
  <c r="P3339" i="9"/>
  <c r="O3339" i="9"/>
  <c r="T3338" i="9"/>
  <c r="V3338" i="9" s="1"/>
  <c r="S3338" i="9"/>
  <c r="U3338" i="9" s="1"/>
  <c r="P3338" i="9"/>
  <c r="O3338" i="9"/>
  <c r="V3337" i="9"/>
  <c r="U3337" i="9"/>
  <c r="T3337" i="9"/>
  <c r="S3337" i="9"/>
  <c r="P3337" i="9"/>
  <c r="O3337" i="9"/>
  <c r="T3336" i="9"/>
  <c r="V3336" i="9" s="1"/>
  <c r="S3336" i="9"/>
  <c r="U3336" i="9" s="1"/>
  <c r="P3336" i="9"/>
  <c r="O3336" i="9"/>
  <c r="V3335" i="9"/>
  <c r="U3335" i="9"/>
  <c r="T3335" i="9"/>
  <c r="S3335" i="9"/>
  <c r="P3335" i="9"/>
  <c r="O3335" i="9"/>
  <c r="T3334" i="9"/>
  <c r="V3334" i="9" s="1"/>
  <c r="S3334" i="9"/>
  <c r="U3334" i="9" s="1"/>
  <c r="P3334" i="9"/>
  <c r="O3334" i="9"/>
  <c r="V3333" i="9"/>
  <c r="U3333" i="9"/>
  <c r="T3333" i="9"/>
  <c r="S3333" i="9"/>
  <c r="P3333" i="9"/>
  <c r="O3333" i="9"/>
  <c r="T3332" i="9"/>
  <c r="V3332" i="9" s="1"/>
  <c r="S3332" i="9"/>
  <c r="U3332" i="9" s="1"/>
  <c r="P3332" i="9"/>
  <c r="O3332" i="9"/>
  <c r="V3331" i="9"/>
  <c r="U3331" i="9"/>
  <c r="T3331" i="9"/>
  <c r="S3331" i="9"/>
  <c r="P3331" i="9"/>
  <c r="O3331" i="9"/>
  <c r="T3330" i="9"/>
  <c r="V3330" i="9" s="1"/>
  <c r="S3330" i="9"/>
  <c r="U3330" i="9" s="1"/>
  <c r="P3330" i="9"/>
  <c r="O3330" i="9"/>
  <c r="V3329" i="9"/>
  <c r="U3329" i="9"/>
  <c r="T3329" i="9"/>
  <c r="S3329" i="9"/>
  <c r="P3329" i="9"/>
  <c r="O3329" i="9"/>
  <c r="T3328" i="9"/>
  <c r="V3328" i="9" s="1"/>
  <c r="S3328" i="9"/>
  <c r="U3328" i="9" s="1"/>
  <c r="P3328" i="9"/>
  <c r="O3328" i="9"/>
  <c r="V3327" i="9"/>
  <c r="U3327" i="9"/>
  <c r="T3327" i="9"/>
  <c r="S3327" i="9"/>
  <c r="P3327" i="9"/>
  <c r="O3327" i="9"/>
  <c r="T3326" i="9"/>
  <c r="V3326" i="9" s="1"/>
  <c r="S3326" i="9"/>
  <c r="U3326" i="9" s="1"/>
  <c r="P3326" i="9"/>
  <c r="O3326" i="9"/>
  <c r="V3325" i="9"/>
  <c r="U3325" i="9"/>
  <c r="T3325" i="9"/>
  <c r="S3325" i="9"/>
  <c r="P3325" i="9"/>
  <c r="O3325" i="9"/>
  <c r="T3324" i="9"/>
  <c r="V3324" i="9" s="1"/>
  <c r="S3324" i="9"/>
  <c r="U3324" i="9" s="1"/>
  <c r="P3324" i="9"/>
  <c r="O3324" i="9"/>
  <c r="V3323" i="9"/>
  <c r="U3323" i="9"/>
  <c r="T3323" i="9"/>
  <c r="S3323" i="9"/>
  <c r="P3323" i="9"/>
  <c r="O3323" i="9"/>
  <c r="T3322" i="9"/>
  <c r="V3322" i="9" s="1"/>
  <c r="S3322" i="9"/>
  <c r="U3322" i="9" s="1"/>
  <c r="P3322" i="9"/>
  <c r="O3322" i="9"/>
  <c r="V3321" i="9"/>
  <c r="U3321" i="9"/>
  <c r="T3321" i="9"/>
  <c r="S3321" i="9"/>
  <c r="P3321" i="9"/>
  <c r="O3321" i="9"/>
  <c r="T3320" i="9"/>
  <c r="V3320" i="9" s="1"/>
  <c r="S3320" i="9"/>
  <c r="U3320" i="9" s="1"/>
  <c r="P3320" i="9"/>
  <c r="O3320" i="9"/>
  <c r="V3319" i="9"/>
  <c r="U3319" i="9"/>
  <c r="T3319" i="9"/>
  <c r="S3319" i="9"/>
  <c r="P3319" i="9"/>
  <c r="O3319" i="9"/>
  <c r="T3318" i="9"/>
  <c r="V3318" i="9" s="1"/>
  <c r="S3318" i="9"/>
  <c r="U3318" i="9" s="1"/>
  <c r="P3318" i="9"/>
  <c r="O3318" i="9"/>
  <c r="V3317" i="9"/>
  <c r="U3317" i="9"/>
  <c r="T3317" i="9"/>
  <c r="S3317" i="9"/>
  <c r="P3317" i="9"/>
  <c r="O3317" i="9"/>
  <c r="T3316" i="9"/>
  <c r="V3316" i="9" s="1"/>
  <c r="S3316" i="9"/>
  <c r="U3316" i="9" s="1"/>
  <c r="P3316" i="9"/>
  <c r="O3316" i="9"/>
  <c r="V3315" i="9"/>
  <c r="U3315" i="9"/>
  <c r="T3315" i="9"/>
  <c r="S3315" i="9"/>
  <c r="P3315" i="9"/>
  <c r="O3315" i="9"/>
  <c r="T3314" i="9"/>
  <c r="V3314" i="9" s="1"/>
  <c r="S3314" i="9"/>
  <c r="U3314" i="9" s="1"/>
  <c r="P3314" i="9"/>
  <c r="O3314" i="9"/>
  <c r="V3313" i="9"/>
  <c r="U3313" i="9"/>
  <c r="T3313" i="9"/>
  <c r="S3313" i="9"/>
  <c r="P3313" i="9"/>
  <c r="O3313" i="9"/>
  <c r="T3312" i="9"/>
  <c r="V3312" i="9" s="1"/>
  <c r="S3312" i="9"/>
  <c r="U3312" i="9" s="1"/>
  <c r="P3312" i="9"/>
  <c r="O3312" i="9"/>
  <c r="V3311" i="9"/>
  <c r="U3311" i="9"/>
  <c r="T3311" i="9"/>
  <c r="S3311" i="9"/>
  <c r="P3311" i="9"/>
  <c r="O3311" i="9"/>
  <c r="T3310" i="9"/>
  <c r="V3310" i="9" s="1"/>
  <c r="S3310" i="9"/>
  <c r="U3310" i="9" s="1"/>
  <c r="P3310" i="9"/>
  <c r="O3310" i="9"/>
  <c r="V3309" i="9"/>
  <c r="U3309" i="9"/>
  <c r="T3309" i="9"/>
  <c r="S3309" i="9"/>
  <c r="P3309" i="9"/>
  <c r="O3309" i="9"/>
  <c r="T3308" i="9"/>
  <c r="V3308" i="9" s="1"/>
  <c r="S3308" i="9"/>
  <c r="U3308" i="9" s="1"/>
  <c r="P3308" i="9"/>
  <c r="O3308" i="9"/>
  <c r="V3307" i="9"/>
  <c r="U3307" i="9"/>
  <c r="T3307" i="9"/>
  <c r="S3307" i="9"/>
  <c r="P3307" i="9"/>
  <c r="O3307" i="9"/>
  <c r="T3306" i="9"/>
  <c r="V3306" i="9" s="1"/>
  <c r="S3306" i="9"/>
  <c r="U3306" i="9" s="1"/>
  <c r="P3306" i="9"/>
  <c r="O3306" i="9"/>
  <c r="V3305" i="9"/>
  <c r="U3305" i="9"/>
  <c r="T3305" i="9"/>
  <c r="S3305" i="9"/>
  <c r="P3305" i="9"/>
  <c r="O3305" i="9"/>
  <c r="T3304" i="9"/>
  <c r="V3304" i="9" s="1"/>
  <c r="S3304" i="9"/>
  <c r="U3304" i="9" s="1"/>
  <c r="P3304" i="9"/>
  <c r="O3304" i="9"/>
  <c r="V3303" i="9"/>
  <c r="U3303" i="9"/>
  <c r="T3303" i="9"/>
  <c r="S3303" i="9"/>
  <c r="P3303" i="9"/>
  <c r="O3303" i="9"/>
  <c r="T3302" i="9"/>
  <c r="V3302" i="9" s="1"/>
  <c r="S3302" i="9"/>
  <c r="U3302" i="9" s="1"/>
  <c r="P3302" i="9"/>
  <c r="O3302" i="9"/>
  <c r="V3301" i="9"/>
  <c r="U3301" i="9"/>
  <c r="T3301" i="9"/>
  <c r="S3301" i="9"/>
  <c r="P3301" i="9"/>
  <c r="O3301" i="9"/>
  <c r="T3300" i="9"/>
  <c r="V3300" i="9" s="1"/>
  <c r="S3300" i="9"/>
  <c r="U3300" i="9" s="1"/>
  <c r="P3300" i="9"/>
  <c r="O3300" i="9"/>
  <c r="V3299" i="9"/>
  <c r="U3299" i="9"/>
  <c r="T3299" i="9"/>
  <c r="S3299" i="9"/>
  <c r="P3299" i="9"/>
  <c r="O3299" i="9"/>
  <c r="T3298" i="9"/>
  <c r="V3298" i="9" s="1"/>
  <c r="S3298" i="9"/>
  <c r="U3298" i="9" s="1"/>
  <c r="P3298" i="9"/>
  <c r="O3298" i="9"/>
  <c r="V3297" i="9"/>
  <c r="U3297" i="9"/>
  <c r="T3297" i="9"/>
  <c r="S3297" i="9"/>
  <c r="P3297" i="9"/>
  <c r="O3297" i="9"/>
  <c r="T3296" i="9"/>
  <c r="V3296" i="9" s="1"/>
  <c r="S3296" i="9"/>
  <c r="U3296" i="9" s="1"/>
  <c r="P3296" i="9"/>
  <c r="O3296" i="9"/>
  <c r="V3295" i="9"/>
  <c r="U3295" i="9"/>
  <c r="T3295" i="9"/>
  <c r="S3295" i="9"/>
  <c r="P3295" i="9"/>
  <c r="O3295" i="9"/>
  <c r="T3294" i="9"/>
  <c r="V3294" i="9" s="1"/>
  <c r="S3294" i="9"/>
  <c r="U3294" i="9" s="1"/>
  <c r="P3294" i="9"/>
  <c r="O3294" i="9"/>
  <c r="V3293" i="9"/>
  <c r="U3293" i="9"/>
  <c r="T3293" i="9"/>
  <c r="S3293" i="9"/>
  <c r="P3293" i="9"/>
  <c r="O3293" i="9"/>
  <c r="T3292" i="9"/>
  <c r="V3292" i="9" s="1"/>
  <c r="S3292" i="9"/>
  <c r="U3292" i="9" s="1"/>
  <c r="P3292" i="9"/>
  <c r="O3292" i="9"/>
  <c r="V3291" i="9"/>
  <c r="U3291" i="9"/>
  <c r="T3291" i="9"/>
  <c r="S3291" i="9"/>
  <c r="P3291" i="9"/>
  <c r="O3291" i="9"/>
  <c r="T3290" i="9"/>
  <c r="V3290" i="9" s="1"/>
  <c r="S3290" i="9"/>
  <c r="U3290" i="9" s="1"/>
  <c r="P3290" i="9"/>
  <c r="O3290" i="9"/>
  <c r="V3289" i="9"/>
  <c r="U3289" i="9"/>
  <c r="T3289" i="9"/>
  <c r="S3289" i="9"/>
  <c r="P3289" i="9"/>
  <c r="O3289" i="9"/>
  <c r="T3288" i="9"/>
  <c r="V3288" i="9" s="1"/>
  <c r="S3288" i="9"/>
  <c r="U3288" i="9" s="1"/>
  <c r="P3288" i="9"/>
  <c r="O3288" i="9"/>
  <c r="V3287" i="9"/>
  <c r="U3287" i="9"/>
  <c r="T3287" i="9"/>
  <c r="S3287" i="9"/>
  <c r="P3287" i="9"/>
  <c r="O3287" i="9"/>
  <c r="T3286" i="9"/>
  <c r="V3286" i="9" s="1"/>
  <c r="S3286" i="9"/>
  <c r="U3286" i="9" s="1"/>
  <c r="P3286" i="9"/>
  <c r="O3286" i="9"/>
  <c r="V3285" i="9"/>
  <c r="U3285" i="9"/>
  <c r="T3285" i="9"/>
  <c r="S3285" i="9"/>
  <c r="P3285" i="9"/>
  <c r="O3285" i="9"/>
  <c r="T3284" i="9"/>
  <c r="V3284" i="9" s="1"/>
  <c r="S3284" i="9"/>
  <c r="U3284" i="9" s="1"/>
  <c r="P3284" i="9"/>
  <c r="O3284" i="9"/>
  <c r="V3283" i="9"/>
  <c r="U3283" i="9"/>
  <c r="T3283" i="9"/>
  <c r="S3283" i="9"/>
  <c r="P3283" i="9"/>
  <c r="O3283" i="9"/>
  <c r="T3282" i="9"/>
  <c r="V3282" i="9" s="1"/>
  <c r="S3282" i="9"/>
  <c r="U3282" i="9" s="1"/>
  <c r="P3282" i="9"/>
  <c r="O3282" i="9"/>
  <c r="V3281" i="9"/>
  <c r="U3281" i="9"/>
  <c r="T3281" i="9"/>
  <c r="S3281" i="9"/>
  <c r="P3281" i="9"/>
  <c r="O3281" i="9"/>
  <c r="T3280" i="9"/>
  <c r="V3280" i="9" s="1"/>
  <c r="S3280" i="9"/>
  <c r="U3280" i="9" s="1"/>
  <c r="P3280" i="9"/>
  <c r="O3280" i="9"/>
  <c r="V3279" i="9"/>
  <c r="U3279" i="9"/>
  <c r="T3279" i="9"/>
  <c r="S3279" i="9"/>
  <c r="P3279" i="9"/>
  <c r="O3279" i="9"/>
  <c r="T3278" i="9"/>
  <c r="V3278" i="9" s="1"/>
  <c r="S3278" i="9"/>
  <c r="U3278" i="9" s="1"/>
  <c r="P3278" i="9"/>
  <c r="O3278" i="9"/>
  <c r="V3277" i="9"/>
  <c r="U3277" i="9"/>
  <c r="T3277" i="9"/>
  <c r="S3277" i="9"/>
  <c r="P3277" i="9"/>
  <c r="O3277" i="9"/>
  <c r="T3276" i="9"/>
  <c r="V3276" i="9" s="1"/>
  <c r="S3276" i="9"/>
  <c r="U3276" i="9" s="1"/>
  <c r="P3276" i="9"/>
  <c r="O3276" i="9"/>
  <c r="V3275" i="9"/>
  <c r="U3275" i="9"/>
  <c r="T3275" i="9"/>
  <c r="S3275" i="9"/>
  <c r="P3275" i="9"/>
  <c r="O3275" i="9"/>
  <c r="T3274" i="9"/>
  <c r="V3274" i="9" s="1"/>
  <c r="S3274" i="9"/>
  <c r="U3274" i="9" s="1"/>
  <c r="P3274" i="9"/>
  <c r="O3274" i="9"/>
  <c r="V3273" i="9"/>
  <c r="U3273" i="9"/>
  <c r="T3273" i="9"/>
  <c r="S3273" i="9"/>
  <c r="P3273" i="9"/>
  <c r="O3273" i="9"/>
  <c r="T3272" i="9"/>
  <c r="V3272" i="9" s="1"/>
  <c r="S3272" i="9"/>
  <c r="U3272" i="9" s="1"/>
  <c r="P3272" i="9"/>
  <c r="O3272" i="9"/>
  <c r="V3271" i="9"/>
  <c r="U3271" i="9"/>
  <c r="T3271" i="9"/>
  <c r="S3271" i="9"/>
  <c r="P3271" i="9"/>
  <c r="O3271" i="9"/>
  <c r="T3270" i="9"/>
  <c r="V3270" i="9" s="1"/>
  <c r="S3270" i="9"/>
  <c r="U3270" i="9" s="1"/>
  <c r="P3270" i="9"/>
  <c r="O3270" i="9"/>
  <c r="V3269" i="9"/>
  <c r="U3269" i="9"/>
  <c r="T3269" i="9"/>
  <c r="S3269" i="9"/>
  <c r="P3269" i="9"/>
  <c r="O3269" i="9"/>
  <c r="T3268" i="9"/>
  <c r="V3268" i="9" s="1"/>
  <c r="S3268" i="9"/>
  <c r="U3268" i="9" s="1"/>
  <c r="P3268" i="9"/>
  <c r="O3268" i="9"/>
  <c r="V3267" i="9"/>
  <c r="U3267" i="9"/>
  <c r="T3267" i="9"/>
  <c r="S3267" i="9"/>
  <c r="P3267" i="9"/>
  <c r="O3267" i="9"/>
  <c r="T3266" i="9"/>
  <c r="V3266" i="9" s="1"/>
  <c r="S3266" i="9"/>
  <c r="U3266" i="9" s="1"/>
  <c r="P3266" i="9"/>
  <c r="O3266" i="9"/>
  <c r="V3265" i="9"/>
  <c r="U3265" i="9"/>
  <c r="T3265" i="9"/>
  <c r="S3265" i="9"/>
  <c r="P3265" i="9"/>
  <c r="O3265" i="9"/>
  <c r="T3264" i="9"/>
  <c r="V3264" i="9" s="1"/>
  <c r="S3264" i="9"/>
  <c r="U3264" i="9" s="1"/>
  <c r="P3264" i="9"/>
  <c r="O3264" i="9"/>
  <c r="V3263" i="9"/>
  <c r="U3263" i="9"/>
  <c r="T3263" i="9"/>
  <c r="S3263" i="9"/>
  <c r="P3263" i="9"/>
  <c r="O3263" i="9"/>
  <c r="T3262" i="9"/>
  <c r="V3262" i="9" s="1"/>
  <c r="S3262" i="9"/>
  <c r="U3262" i="9" s="1"/>
  <c r="P3262" i="9"/>
  <c r="O3262" i="9"/>
  <c r="V3261" i="9"/>
  <c r="U3261" i="9"/>
  <c r="T3261" i="9"/>
  <c r="S3261" i="9"/>
  <c r="P3261" i="9"/>
  <c r="O3261" i="9"/>
  <c r="T3260" i="9"/>
  <c r="V3260" i="9" s="1"/>
  <c r="S3260" i="9"/>
  <c r="U3260" i="9" s="1"/>
  <c r="P3260" i="9"/>
  <c r="O3260" i="9"/>
  <c r="V3259" i="9"/>
  <c r="U3259" i="9"/>
  <c r="T3259" i="9"/>
  <c r="S3259" i="9"/>
  <c r="P3259" i="9"/>
  <c r="O3259" i="9"/>
  <c r="T3258" i="9"/>
  <c r="V3258" i="9" s="1"/>
  <c r="S3258" i="9"/>
  <c r="U3258" i="9" s="1"/>
  <c r="P3258" i="9"/>
  <c r="O3258" i="9"/>
  <c r="V3257" i="9"/>
  <c r="U3257" i="9"/>
  <c r="T3257" i="9"/>
  <c r="S3257" i="9"/>
  <c r="P3257" i="9"/>
  <c r="O3257" i="9"/>
  <c r="T3256" i="9"/>
  <c r="V3256" i="9" s="1"/>
  <c r="S3256" i="9"/>
  <c r="U3256" i="9" s="1"/>
  <c r="P3256" i="9"/>
  <c r="O3256" i="9"/>
  <c r="V3255" i="9"/>
  <c r="U3255" i="9"/>
  <c r="T3255" i="9"/>
  <c r="S3255" i="9"/>
  <c r="P3255" i="9"/>
  <c r="O3255" i="9"/>
  <c r="T3254" i="9"/>
  <c r="V3254" i="9" s="1"/>
  <c r="S3254" i="9"/>
  <c r="U3254" i="9" s="1"/>
  <c r="P3254" i="9"/>
  <c r="O3254" i="9"/>
  <c r="V3253" i="9"/>
  <c r="U3253" i="9"/>
  <c r="T3253" i="9"/>
  <c r="S3253" i="9"/>
  <c r="P3253" i="9"/>
  <c r="O3253" i="9"/>
  <c r="T3252" i="9"/>
  <c r="V3252" i="9" s="1"/>
  <c r="S3252" i="9"/>
  <c r="U3252" i="9" s="1"/>
  <c r="P3252" i="9"/>
  <c r="O3252" i="9"/>
  <c r="V3251" i="9"/>
  <c r="U3251" i="9"/>
  <c r="T3251" i="9"/>
  <c r="S3251" i="9"/>
  <c r="P3251" i="9"/>
  <c r="O3251" i="9"/>
  <c r="T3250" i="9"/>
  <c r="V3250" i="9" s="1"/>
  <c r="S3250" i="9"/>
  <c r="U3250" i="9" s="1"/>
  <c r="P3250" i="9"/>
  <c r="O3250" i="9"/>
  <c r="V3249" i="9"/>
  <c r="U3249" i="9"/>
  <c r="T3249" i="9"/>
  <c r="S3249" i="9"/>
  <c r="P3249" i="9"/>
  <c r="O3249" i="9"/>
  <c r="T3248" i="9"/>
  <c r="V3248" i="9" s="1"/>
  <c r="S3248" i="9"/>
  <c r="U3248" i="9" s="1"/>
  <c r="P3248" i="9"/>
  <c r="O3248" i="9"/>
  <c r="V3247" i="9"/>
  <c r="U3247" i="9"/>
  <c r="T3247" i="9"/>
  <c r="S3247" i="9"/>
  <c r="P3247" i="9"/>
  <c r="O3247" i="9"/>
  <c r="T3246" i="9"/>
  <c r="V3246" i="9" s="1"/>
  <c r="S3246" i="9"/>
  <c r="U3246" i="9" s="1"/>
  <c r="P3246" i="9"/>
  <c r="O3246" i="9"/>
  <c r="V3245" i="9"/>
  <c r="U3245" i="9"/>
  <c r="T3245" i="9"/>
  <c r="S3245" i="9"/>
  <c r="P3245" i="9"/>
  <c r="O3245" i="9"/>
  <c r="T3244" i="9"/>
  <c r="V3244" i="9" s="1"/>
  <c r="S3244" i="9"/>
  <c r="U3244" i="9" s="1"/>
  <c r="P3244" i="9"/>
  <c r="O3244" i="9"/>
  <c r="V3243" i="9"/>
  <c r="U3243" i="9"/>
  <c r="T3243" i="9"/>
  <c r="S3243" i="9"/>
  <c r="P3243" i="9"/>
  <c r="O3243" i="9"/>
  <c r="T3242" i="9"/>
  <c r="V3242" i="9" s="1"/>
  <c r="S3242" i="9"/>
  <c r="U3242" i="9" s="1"/>
  <c r="P3242" i="9"/>
  <c r="O3242" i="9"/>
  <c r="V3241" i="9"/>
  <c r="U3241" i="9"/>
  <c r="T3241" i="9"/>
  <c r="S3241" i="9"/>
  <c r="P3241" i="9"/>
  <c r="O3241" i="9"/>
  <c r="T3240" i="9"/>
  <c r="V3240" i="9" s="1"/>
  <c r="S3240" i="9"/>
  <c r="U3240" i="9" s="1"/>
  <c r="P3240" i="9"/>
  <c r="O3240" i="9"/>
  <c r="V3239" i="9"/>
  <c r="U3239" i="9"/>
  <c r="T3239" i="9"/>
  <c r="S3239" i="9"/>
  <c r="P3239" i="9"/>
  <c r="O3239" i="9"/>
  <c r="T3238" i="9"/>
  <c r="V3238" i="9" s="1"/>
  <c r="S3238" i="9"/>
  <c r="U3238" i="9" s="1"/>
  <c r="P3238" i="9"/>
  <c r="O3238" i="9"/>
  <c r="V3237" i="9"/>
  <c r="U3237" i="9"/>
  <c r="T3237" i="9"/>
  <c r="S3237" i="9"/>
  <c r="P3237" i="9"/>
  <c r="O3237" i="9"/>
  <c r="T3236" i="9"/>
  <c r="V3236" i="9" s="1"/>
  <c r="S3236" i="9"/>
  <c r="U3236" i="9" s="1"/>
  <c r="P3236" i="9"/>
  <c r="O3236" i="9"/>
  <c r="V3235" i="9"/>
  <c r="U3235" i="9"/>
  <c r="T3235" i="9"/>
  <c r="S3235" i="9"/>
  <c r="P3235" i="9"/>
  <c r="O3235" i="9"/>
  <c r="T3234" i="9"/>
  <c r="V3234" i="9" s="1"/>
  <c r="S3234" i="9"/>
  <c r="U3234" i="9" s="1"/>
  <c r="P3234" i="9"/>
  <c r="O3234" i="9"/>
  <c r="V3233" i="9"/>
  <c r="U3233" i="9"/>
  <c r="T3233" i="9"/>
  <c r="S3233" i="9"/>
  <c r="P3233" i="9"/>
  <c r="O3233" i="9"/>
  <c r="T3232" i="9"/>
  <c r="V3232" i="9" s="1"/>
  <c r="S3232" i="9"/>
  <c r="U3232" i="9" s="1"/>
  <c r="P3232" i="9"/>
  <c r="O3232" i="9"/>
  <c r="V3231" i="9"/>
  <c r="U3231" i="9"/>
  <c r="T3231" i="9"/>
  <c r="S3231" i="9"/>
  <c r="P3231" i="9"/>
  <c r="O3231" i="9"/>
  <c r="T3230" i="9"/>
  <c r="V3230" i="9" s="1"/>
  <c r="S3230" i="9"/>
  <c r="U3230" i="9" s="1"/>
  <c r="P3230" i="9"/>
  <c r="O3230" i="9"/>
  <c r="V3229" i="9"/>
  <c r="U3229" i="9"/>
  <c r="T3229" i="9"/>
  <c r="S3229" i="9"/>
  <c r="P3229" i="9"/>
  <c r="O3229" i="9"/>
  <c r="T3228" i="9"/>
  <c r="V3228" i="9" s="1"/>
  <c r="S3228" i="9"/>
  <c r="U3228" i="9" s="1"/>
  <c r="P3228" i="9"/>
  <c r="O3228" i="9"/>
  <c r="V3227" i="9"/>
  <c r="U3227" i="9"/>
  <c r="T3227" i="9"/>
  <c r="S3227" i="9"/>
  <c r="P3227" i="9"/>
  <c r="O3227" i="9"/>
  <c r="T3226" i="9"/>
  <c r="V3226" i="9" s="1"/>
  <c r="S3226" i="9"/>
  <c r="U3226" i="9" s="1"/>
  <c r="P3226" i="9"/>
  <c r="O3226" i="9"/>
  <c r="V3225" i="9"/>
  <c r="U3225" i="9"/>
  <c r="T3225" i="9"/>
  <c r="S3225" i="9"/>
  <c r="P3225" i="9"/>
  <c r="O3225" i="9"/>
  <c r="T3224" i="9"/>
  <c r="V3224" i="9" s="1"/>
  <c r="S3224" i="9"/>
  <c r="U3224" i="9" s="1"/>
  <c r="P3224" i="9"/>
  <c r="O3224" i="9"/>
  <c r="V3223" i="9"/>
  <c r="U3223" i="9"/>
  <c r="T3223" i="9"/>
  <c r="S3223" i="9"/>
  <c r="P3223" i="9"/>
  <c r="O3223" i="9"/>
  <c r="T3222" i="9"/>
  <c r="V3222" i="9" s="1"/>
  <c r="S3222" i="9"/>
  <c r="U3222" i="9" s="1"/>
  <c r="P3222" i="9"/>
  <c r="O3222" i="9"/>
  <c r="V3221" i="9"/>
  <c r="U3221" i="9"/>
  <c r="T3221" i="9"/>
  <c r="S3221" i="9"/>
  <c r="P3221" i="9"/>
  <c r="O3221" i="9"/>
  <c r="T3220" i="9"/>
  <c r="V3220" i="9" s="1"/>
  <c r="S3220" i="9"/>
  <c r="U3220" i="9" s="1"/>
  <c r="P3220" i="9"/>
  <c r="O3220" i="9"/>
  <c r="V3219" i="9"/>
  <c r="U3219" i="9"/>
  <c r="T3219" i="9"/>
  <c r="S3219" i="9"/>
  <c r="P3219" i="9"/>
  <c r="O3219" i="9"/>
  <c r="T3218" i="9"/>
  <c r="V3218" i="9" s="1"/>
  <c r="S3218" i="9"/>
  <c r="U3218" i="9" s="1"/>
  <c r="P3218" i="9"/>
  <c r="O3218" i="9"/>
  <c r="V3217" i="9"/>
  <c r="U3217" i="9"/>
  <c r="T3217" i="9"/>
  <c r="S3217" i="9"/>
  <c r="P3217" i="9"/>
  <c r="O3217" i="9"/>
  <c r="T3216" i="9"/>
  <c r="V3216" i="9" s="1"/>
  <c r="S3216" i="9"/>
  <c r="U3216" i="9" s="1"/>
  <c r="P3216" i="9"/>
  <c r="O3216" i="9"/>
  <c r="V3215" i="9"/>
  <c r="U3215" i="9"/>
  <c r="T3215" i="9"/>
  <c r="S3215" i="9"/>
  <c r="P3215" i="9"/>
  <c r="O3215" i="9"/>
  <c r="T3214" i="9"/>
  <c r="V3214" i="9" s="1"/>
  <c r="S3214" i="9"/>
  <c r="U3214" i="9" s="1"/>
  <c r="P3214" i="9"/>
  <c r="O3214" i="9"/>
  <c r="V3213" i="9"/>
  <c r="U3213" i="9"/>
  <c r="T3213" i="9"/>
  <c r="S3213" i="9"/>
  <c r="P3213" i="9"/>
  <c r="O3213" i="9"/>
  <c r="T3212" i="9"/>
  <c r="V3212" i="9" s="1"/>
  <c r="S3212" i="9"/>
  <c r="U3212" i="9" s="1"/>
  <c r="P3212" i="9"/>
  <c r="O3212" i="9"/>
  <c r="V3211" i="9"/>
  <c r="U3211" i="9"/>
  <c r="T3211" i="9"/>
  <c r="S3211" i="9"/>
  <c r="P3211" i="9"/>
  <c r="O3211" i="9"/>
  <c r="T3210" i="9"/>
  <c r="V3210" i="9" s="1"/>
  <c r="S3210" i="9"/>
  <c r="U3210" i="9" s="1"/>
  <c r="P3210" i="9"/>
  <c r="O3210" i="9"/>
  <c r="V3209" i="9"/>
  <c r="U3209" i="9"/>
  <c r="T3209" i="9"/>
  <c r="S3209" i="9"/>
  <c r="P3209" i="9"/>
  <c r="O3209" i="9"/>
  <c r="T3208" i="9"/>
  <c r="V3208" i="9" s="1"/>
  <c r="S3208" i="9"/>
  <c r="U3208" i="9" s="1"/>
  <c r="P3208" i="9"/>
  <c r="O3208" i="9"/>
  <c r="V3207" i="9"/>
  <c r="U3207" i="9"/>
  <c r="T3207" i="9"/>
  <c r="S3207" i="9"/>
  <c r="P3207" i="9"/>
  <c r="O3207" i="9"/>
  <c r="T3206" i="9"/>
  <c r="V3206" i="9" s="1"/>
  <c r="S3206" i="9"/>
  <c r="U3206" i="9" s="1"/>
  <c r="P3206" i="9"/>
  <c r="O3206" i="9"/>
  <c r="V3205" i="9"/>
  <c r="U3205" i="9"/>
  <c r="T3205" i="9"/>
  <c r="S3205" i="9"/>
  <c r="P3205" i="9"/>
  <c r="O3205" i="9"/>
  <c r="T3204" i="9"/>
  <c r="V3204" i="9" s="1"/>
  <c r="S3204" i="9"/>
  <c r="U3204" i="9" s="1"/>
  <c r="P3204" i="9"/>
  <c r="O3204" i="9"/>
  <c r="V3203" i="9"/>
  <c r="U3203" i="9"/>
  <c r="T3203" i="9"/>
  <c r="S3203" i="9"/>
  <c r="P3203" i="9"/>
  <c r="O3203" i="9"/>
  <c r="T3202" i="9"/>
  <c r="V3202" i="9" s="1"/>
  <c r="S3202" i="9"/>
  <c r="U3202" i="9" s="1"/>
  <c r="P3202" i="9"/>
  <c r="O3202" i="9"/>
  <c r="V3201" i="9"/>
  <c r="U3201" i="9"/>
  <c r="T3201" i="9"/>
  <c r="S3201" i="9"/>
  <c r="P3201" i="9"/>
  <c r="O3201" i="9"/>
  <c r="T3200" i="9"/>
  <c r="V3200" i="9" s="1"/>
  <c r="S3200" i="9"/>
  <c r="U3200" i="9" s="1"/>
  <c r="P3200" i="9"/>
  <c r="O3200" i="9"/>
  <c r="V3199" i="9"/>
  <c r="U3199" i="9"/>
  <c r="T3199" i="9"/>
  <c r="S3199" i="9"/>
  <c r="P3199" i="9"/>
  <c r="O3199" i="9"/>
  <c r="T3198" i="9"/>
  <c r="V3198" i="9" s="1"/>
  <c r="S3198" i="9"/>
  <c r="U3198" i="9" s="1"/>
  <c r="P3198" i="9"/>
  <c r="O3198" i="9"/>
  <c r="V3197" i="9"/>
  <c r="U3197" i="9"/>
  <c r="T3197" i="9"/>
  <c r="S3197" i="9"/>
  <c r="P3197" i="9"/>
  <c r="O3197" i="9"/>
  <c r="T3196" i="9"/>
  <c r="V3196" i="9" s="1"/>
  <c r="S3196" i="9"/>
  <c r="U3196" i="9" s="1"/>
  <c r="P3196" i="9"/>
  <c r="O3196" i="9"/>
  <c r="V3195" i="9"/>
  <c r="U3195" i="9"/>
  <c r="T3195" i="9"/>
  <c r="S3195" i="9"/>
  <c r="P3195" i="9"/>
  <c r="O3195" i="9"/>
  <c r="T3194" i="9"/>
  <c r="V3194" i="9" s="1"/>
  <c r="S3194" i="9"/>
  <c r="U3194" i="9" s="1"/>
  <c r="P3194" i="9"/>
  <c r="O3194" i="9"/>
  <c r="V3193" i="9"/>
  <c r="U3193" i="9"/>
  <c r="T3193" i="9"/>
  <c r="S3193" i="9"/>
  <c r="P3193" i="9"/>
  <c r="O3193" i="9"/>
  <c r="T3192" i="9"/>
  <c r="V3192" i="9" s="1"/>
  <c r="S3192" i="9"/>
  <c r="U3192" i="9" s="1"/>
  <c r="P3192" i="9"/>
  <c r="O3192" i="9"/>
  <c r="V3191" i="9"/>
  <c r="U3191" i="9"/>
  <c r="T3191" i="9"/>
  <c r="S3191" i="9"/>
  <c r="P3191" i="9"/>
  <c r="O3191" i="9"/>
  <c r="T3190" i="9"/>
  <c r="V3190" i="9" s="1"/>
  <c r="S3190" i="9"/>
  <c r="U3190" i="9" s="1"/>
  <c r="P3190" i="9"/>
  <c r="O3190" i="9"/>
  <c r="V3189" i="9"/>
  <c r="U3189" i="9"/>
  <c r="T3189" i="9"/>
  <c r="S3189" i="9"/>
  <c r="P3189" i="9"/>
  <c r="O3189" i="9"/>
  <c r="T3188" i="9"/>
  <c r="V3188" i="9" s="1"/>
  <c r="S3188" i="9"/>
  <c r="U3188" i="9" s="1"/>
  <c r="P3188" i="9"/>
  <c r="O3188" i="9"/>
  <c r="V3187" i="9"/>
  <c r="U3187" i="9"/>
  <c r="T3187" i="9"/>
  <c r="S3187" i="9"/>
  <c r="P3187" i="9"/>
  <c r="O3187" i="9"/>
  <c r="T3186" i="9"/>
  <c r="V3186" i="9" s="1"/>
  <c r="S3186" i="9"/>
  <c r="U3186" i="9" s="1"/>
  <c r="P3186" i="9"/>
  <c r="O3186" i="9"/>
  <c r="V3185" i="9"/>
  <c r="U3185" i="9"/>
  <c r="T3185" i="9"/>
  <c r="S3185" i="9"/>
  <c r="P3185" i="9"/>
  <c r="O3185" i="9"/>
  <c r="T3184" i="9"/>
  <c r="V3184" i="9" s="1"/>
  <c r="S3184" i="9"/>
  <c r="U3184" i="9" s="1"/>
  <c r="P3184" i="9"/>
  <c r="O3184" i="9"/>
  <c r="V3183" i="9"/>
  <c r="U3183" i="9"/>
  <c r="T3183" i="9"/>
  <c r="S3183" i="9"/>
  <c r="P3183" i="9"/>
  <c r="O3183" i="9"/>
  <c r="U3182" i="9"/>
  <c r="T3182" i="9"/>
  <c r="V3182" i="9" s="1"/>
  <c r="S3182" i="9"/>
  <c r="P3182" i="9"/>
  <c r="O3182" i="9"/>
  <c r="V3181" i="9"/>
  <c r="T3181" i="9"/>
  <c r="S3181" i="9"/>
  <c r="U3181" i="9" s="1"/>
  <c r="P3181" i="9"/>
  <c r="O3181" i="9"/>
  <c r="U3180" i="9"/>
  <c r="T3180" i="9"/>
  <c r="V3180" i="9" s="1"/>
  <c r="S3180" i="9"/>
  <c r="P3180" i="9"/>
  <c r="O3180" i="9"/>
  <c r="V3179" i="9"/>
  <c r="T3179" i="9"/>
  <c r="S3179" i="9"/>
  <c r="U3179" i="9" s="1"/>
  <c r="P3179" i="9"/>
  <c r="O3179" i="9"/>
  <c r="T3178" i="9"/>
  <c r="V3178" i="9" s="1"/>
  <c r="S3178" i="9"/>
  <c r="U3178" i="9" s="1"/>
  <c r="P3178" i="9"/>
  <c r="O3178" i="9"/>
  <c r="V3177" i="9"/>
  <c r="U3177" i="9"/>
  <c r="T3177" i="9"/>
  <c r="S3177" i="9"/>
  <c r="P3177" i="9"/>
  <c r="O3177" i="9"/>
  <c r="T3176" i="9"/>
  <c r="V3176" i="9" s="1"/>
  <c r="S3176" i="9"/>
  <c r="U3176" i="9" s="1"/>
  <c r="P3176" i="9"/>
  <c r="O3176" i="9"/>
  <c r="V3175" i="9"/>
  <c r="U3175" i="9"/>
  <c r="T3175" i="9"/>
  <c r="S3175" i="9"/>
  <c r="P3175" i="9"/>
  <c r="O3175" i="9"/>
  <c r="U3174" i="9"/>
  <c r="T3174" i="9"/>
  <c r="V3174" i="9" s="1"/>
  <c r="S3174" i="9"/>
  <c r="P3174" i="9"/>
  <c r="O3174" i="9"/>
  <c r="V3173" i="9"/>
  <c r="T3173" i="9"/>
  <c r="S3173" i="9"/>
  <c r="U3173" i="9" s="1"/>
  <c r="P3173" i="9"/>
  <c r="O3173" i="9"/>
  <c r="U3172" i="9"/>
  <c r="T3172" i="9"/>
  <c r="V3172" i="9" s="1"/>
  <c r="S3172" i="9"/>
  <c r="P3172" i="9"/>
  <c r="O3172" i="9"/>
  <c r="V3171" i="9"/>
  <c r="T3171" i="9"/>
  <c r="S3171" i="9"/>
  <c r="U3171" i="9" s="1"/>
  <c r="P3171" i="9"/>
  <c r="O3171" i="9"/>
  <c r="T3170" i="9"/>
  <c r="V3170" i="9" s="1"/>
  <c r="S3170" i="9"/>
  <c r="U3170" i="9" s="1"/>
  <c r="P3170" i="9"/>
  <c r="O3170" i="9"/>
  <c r="V3169" i="9"/>
  <c r="U3169" i="9"/>
  <c r="T3169" i="9"/>
  <c r="S3169" i="9"/>
  <c r="P3169" i="9"/>
  <c r="O3169" i="9"/>
  <c r="T3168" i="9"/>
  <c r="V3168" i="9" s="1"/>
  <c r="S3168" i="9"/>
  <c r="U3168" i="9" s="1"/>
  <c r="P3168" i="9"/>
  <c r="O3168" i="9"/>
  <c r="V3167" i="9"/>
  <c r="U3167" i="9"/>
  <c r="T3167" i="9"/>
  <c r="S3167" i="9"/>
  <c r="P3167" i="9"/>
  <c r="O3167" i="9"/>
  <c r="U3166" i="9"/>
  <c r="T3166" i="9"/>
  <c r="V3166" i="9" s="1"/>
  <c r="S3166" i="9"/>
  <c r="P3166" i="9"/>
  <c r="O3166" i="9"/>
  <c r="V3165" i="9"/>
  <c r="T3165" i="9"/>
  <c r="S3165" i="9"/>
  <c r="U3165" i="9" s="1"/>
  <c r="P3165" i="9"/>
  <c r="O3165" i="9"/>
  <c r="U3164" i="9"/>
  <c r="T3164" i="9"/>
  <c r="V3164" i="9" s="1"/>
  <c r="S3164" i="9"/>
  <c r="P3164" i="9"/>
  <c r="O3164" i="9"/>
  <c r="V3163" i="9"/>
  <c r="T3163" i="9"/>
  <c r="S3163" i="9"/>
  <c r="U3163" i="9" s="1"/>
  <c r="P3163" i="9"/>
  <c r="O3163" i="9"/>
  <c r="T3162" i="9"/>
  <c r="V3162" i="9" s="1"/>
  <c r="S3162" i="9"/>
  <c r="U3162" i="9" s="1"/>
  <c r="P3162" i="9"/>
  <c r="O3162" i="9"/>
  <c r="V3161" i="9"/>
  <c r="U3161" i="9"/>
  <c r="T3161" i="9"/>
  <c r="S3161" i="9"/>
  <c r="P3161" i="9"/>
  <c r="O3161" i="9"/>
  <c r="T3160" i="9"/>
  <c r="V3160" i="9" s="1"/>
  <c r="S3160" i="9"/>
  <c r="U3160" i="9" s="1"/>
  <c r="P3160" i="9"/>
  <c r="O3160" i="9"/>
  <c r="V3159" i="9"/>
  <c r="U3159" i="9"/>
  <c r="T3159" i="9"/>
  <c r="S3159" i="9"/>
  <c r="P3159" i="9"/>
  <c r="O3159" i="9"/>
  <c r="U3158" i="9"/>
  <c r="T3158" i="9"/>
  <c r="V3158" i="9" s="1"/>
  <c r="S3158" i="9"/>
  <c r="P3158" i="9"/>
  <c r="O3158" i="9"/>
  <c r="V3157" i="9"/>
  <c r="T3157" i="9"/>
  <c r="S3157" i="9"/>
  <c r="U3157" i="9" s="1"/>
  <c r="P3157" i="9"/>
  <c r="O3157" i="9"/>
  <c r="U3156" i="9"/>
  <c r="T3156" i="9"/>
  <c r="V3156" i="9" s="1"/>
  <c r="S3156" i="9"/>
  <c r="P3156" i="9"/>
  <c r="O3156" i="9"/>
  <c r="V3155" i="9"/>
  <c r="T3155" i="9"/>
  <c r="S3155" i="9"/>
  <c r="U3155" i="9" s="1"/>
  <c r="P3155" i="9"/>
  <c r="O3155" i="9"/>
  <c r="T3154" i="9"/>
  <c r="V3154" i="9" s="1"/>
  <c r="S3154" i="9"/>
  <c r="U3154" i="9" s="1"/>
  <c r="P3154" i="9"/>
  <c r="O3154" i="9"/>
  <c r="V3153" i="9"/>
  <c r="U3153" i="9"/>
  <c r="T3153" i="9"/>
  <c r="S3153" i="9"/>
  <c r="P3153" i="9"/>
  <c r="O3153" i="9"/>
  <c r="T3152" i="9"/>
  <c r="V3152" i="9" s="1"/>
  <c r="S3152" i="9"/>
  <c r="U3152" i="9" s="1"/>
  <c r="P3152" i="9"/>
  <c r="O3152" i="9"/>
  <c r="V3151" i="9"/>
  <c r="U3151" i="9"/>
  <c r="T3151" i="9"/>
  <c r="S3151" i="9"/>
  <c r="P3151" i="9"/>
  <c r="O3151" i="9"/>
  <c r="U3150" i="9"/>
  <c r="T3150" i="9"/>
  <c r="V3150" i="9" s="1"/>
  <c r="S3150" i="9"/>
  <c r="P3150" i="9"/>
  <c r="O3150" i="9"/>
  <c r="V3149" i="9"/>
  <c r="T3149" i="9"/>
  <c r="S3149" i="9"/>
  <c r="U3149" i="9" s="1"/>
  <c r="P3149" i="9"/>
  <c r="O3149" i="9"/>
  <c r="U3148" i="9"/>
  <c r="T3148" i="9"/>
  <c r="V3148" i="9" s="1"/>
  <c r="S3148" i="9"/>
  <c r="P3148" i="9"/>
  <c r="O3148" i="9"/>
  <c r="V3147" i="9"/>
  <c r="T3147" i="9"/>
  <c r="S3147" i="9"/>
  <c r="U3147" i="9" s="1"/>
  <c r="P3147" i="9"/>
  <c r="O3147" i="9"/>
  <c r="T3146" i="9"/>
  <c r="V3146" i="9" s="1"/>
  <c r="S3146" i="9"/>
  <c r="U3146" i="9" s="1"/>
  <c r="P3146" i="9"/>
  <c r="O3146" i="9"/>
  <c r="V3145" i="9"/>
  <c r="U3145" i="9"/>
  <c r="T3145" i="9"/>
  <c r="S3145" i="9"/>
  <c r="P3145" i="9"/>
  <c r="O3145" i="9"/>
  <c r="T3144" i="9"/>
  <c r="V3144" i="9" s="1"/>
  <c r="S3144" i="9"/>
  <c r="U3144" i="9" s="1"/>
  <c r="P3144" i="9"/>
  <c r="O3144" i="9"/>
  <c r="V3143" i="9"/>
  <c r="U3143" i="9"/>
  <c r="T3143" i="9"/>
  <c r="S3143" i="9"/>
  <c r="P3143" i="9"/>
  <c r="O3143" i="9"/>
  <c r="U3142" i="9"/>
  <c r="T3142" i="9"/>
  <c r="V3142" i="9" s="1"/>
  <c r="S3142" i="9"/>
  <c r="P3142" i="9"/>
  <c r="O3142" i="9"/>
  <c r="V3141" i="9"/>
  <c r="T3141" i="9"/>
  <c r="S3141" i="9"/>
  <c r="U3141" i="9" s="1"/>
  <c r="P3141" i="9"/>
  <c r="O3141" i="9"/>
  <c r="U3140" i="9"/>
  <c r="T3140" i="9"/>
  <c r="V3140" i="9" s="1"/>
  <c r="S3140" i="9"/>
  <c r="P3140" i="9"/>
  <c r="O3140" i="9"/>
  <c r="V3139" i="9"/>
  <c r="T3139" i="9"/>
  <c r="S3139" i="9"/>
  <c r="U3139" i="9" s="1"/>
  <c r="P3139" i="9"/>
  <c r="O3139" i="9"/>
  <c r="T3138" i="9"/>
  <c r="V3138" i="9" s="1"/>
  <c r="S3138" i="9"/>
  <c r="U3138" i="9" s="1"/>
  <c r="P3138" i="9"/>
  <c r="O3138" i="9"/>
  <c r="V3137" i="9"/>
  <c r="U3137" i="9"/>
  <c r="T3137" i="9"/>
  <c r="S3137" i="9"/>
  <c r="P3137" i="9"/>
  <c r="O3137" i="9"/>
  <c r="T3136" i="9"/>
  <c r="V3136" i="9" s="1"/>
  <c r="S3136" i="9"/>
  <c r="U3136" i="9" s="1"/>
  <c r="P3136" i="9"/>
  <c r="O3136" i="9"/>
  <c r="V3135" i="9"/>
  <c r="U3135" i="9"/>
  <c r="T3135" i="9"/>
  <c r="S3135" i="9"/>
  <c r="P3135" i="9"/>
  <c r="O3135" i="9"/>
  <c r="U3134" i="9"/>
  <c r="T3134" i="9"/>
  <c r="V3134" i="9" s="1"/>
  <c r="S3134" i="9"/>
  <c r="P3134" i="9"/>
  <c r="O3134" i="9"/>
  <c r="V3133" i="9"/>
  <c r="T3133" i="9"/>
  <c r="S3133" i="9"/>
  <c r="U3133" i="9" s="1"/>
  <c r="P3133" i="9"/>
  <c r="O3133" i="9"/>
  <c r="U3132" i="9"/>
  <c r="T3132" i="9"/>
  <c r="V3132" i="9" s="1"/>
  <c r="S3132" i="9"/>
  <c r="P3132" i="9"/>
  <c r="O3132" i="9"/>
  <c r="V3131" i="9"/>
  <c r="T3131" i="9"/>
  <c r="S3131" i="9"/>
  <c r="U3131" i="9" s="1"/>
  <c r="P3131" i="9"/>
  <c r="O3131" i="9"/>
  <c r="T3130" i="9"/>
  <c r="V3130" i="9" s="1"/>
  <c r="S3130" i="9"/>
  <c r="U3130" i="9" s="1"/>
  <c r="P3130" i="9"/>
  <c r="O3130" i="9"/>
  <c r="V3129" i="9"/>
  <c r="U3129" i="9"/>
  <c r="T3129" i="9"/>
  <c r="S3129" i="9"/>
  <c r="P3129" i="9"/>
  <c r="O3129" i="9"/>
  <c r="T3128" i="9"/>
  <c r="V3128" i="9" s="1"/>
  <c r="S3128" i="9"/>
  <c r="U3128" i="9" s="1"/>
  <c r="P3128" i="9"/>
  <c r="O3128" i="9"/>
  <c r="V3127" i="9"/>
  <c r="U3127" i="9"/>
  <c r="T3127" i="9"/>
  <c r="S3127" i="9"/>
  <c r="P3127" i="9"/>
  <c r="O3127" i="9"/>
  <c r="U3126" i="9"/>
  <c r="T3126" i="9"/>
  <c r="V3126" i="9" s="1"/>
  <c r="S3126" i="9"/>
  <c r="P3126" i="9"/>
  <c r="O3126" i="9"/>
  <c r="V3125" i="9"/>
  <c r="T3125" i="9"/>
  <c r="S3125" i="9"/>
  <c r="U3125" i="9" s="1"/>
  <c r="P3125" i="9"/>
  <c r="O3125" i="9"/>
  <c r="U3124" i="9"/>
  <c r="T3124" i="9"/>
  <c r="V3124" i="9" s="1"/>
  <c r="S3124" i="9"/>
  <c r="P3124" i="9"/>
  <c r="O3124" i="9"/>
  <c r="V3123" i="9"/>
  <c r="T3123" i="9"/>
  <c r="S3123" i="9"/>
  <c r="U3123" i="9" s="1"/>
  <c r="P3123" i="9"/>
  <c r="O3123" i="9"/>
  <c r="T3122" i="9"/>
  <c r="V3122" i="9" s="1"/>
  <c r="S3122" i="9"/>
  <c r="U3122" i="9" s="1"/>
  <c r="P3122" i="9"/>
  <c r="O3122" i="9"/>
  <c r="V3121" i="9"/>
  <c r="U3121" i="9"/>
  <c r="T3121" i="9"/>
  <c r="S3121" i="9"/>
  <c r="P3121" i="9"/>
  <c r="O3121" i="9"/>
  <c r="T3120" i="9"/>
  <c r="V3120" i="9" s="1"/>
  <c r="S3120" i="9"/>
  <c r="U3120" i="9" s="1"/>
  <c r="P3120" i="9"/>
  <c r="O3120" i="9"/>
  <c r="V3119" i="9"/>
  <c r="U3119" i="9"/>
  <c r="T3119" i="9"/>
  <c r="S3119" i="9"/>
  <c r="P3119" i="9"/>
  <c r="O3119" i="9"/>
  <c r="U3118" i="9"/>
  <c r="T3118" i="9"/>
  <c r="V3118" i="9" s="1"/>
  <c r="S3118" i="9"/>
  <c r="P3118" i="9"/>
  <c r="O3118" i="9"/>
  <c r="V3117" i="9"/>
  <c r="T3117" i="9"/>
  <c r="S3117" i="9"/>
  <c r="U3117" i="9" s="1"/>
  <c r="P3117" i="9"/>
  <c r="O3117" i="9"/>
  <c r="U3116" i="9"/>
  <c r="T3116" i="9"/>
  <c r="V3116" i="9" s="1"/>
  <c r="S3116" i="9"/>
  <c r="P3116" i="9"/>
  <c r="O3116" i="9"/>
  <c r="V3115" i="9"/>
  <c r="T3115" i="9"/>
  <c r="S3115" i="9"/>
  <c r="U3115" i="9" s="1"/>
  <c r="P3115" i="9"/>
  <c r="O3115" i="9"/>
  <c r="T3114" i="9"/>
  <c r="V3114" i="9" s="1"/>
  <c r="S3114" i="9"/>
  <c r="U3114" i="9" s="1"/>
  <c r="P3114" i="9"/>
  <c r="O3114" i="9"/>
  <c r="V3113" i="9"/>
  <c r="U3113" i="9"/>
  <c r="T3113" i="9"/>
  <c r="S3113" i="9"/>
  <c r="P3113" i="9"/>
  <c r="O3113" i="9"/>
  <c r="T3112" i="9"/>
  <c r="V3112" i="9" s="1"/>
  <c r="S3112" i="9"/>
  <c r="U3112" i="9" s="1"/>
  <c r="P3112" i="9"/>
  <c r="O3112" i="9"/>
  <c r="V3111" i="9"/>
  <c r="U3111" i="9"/>
  <c r="T3111" i="9"/>
  <c r="S3111" i="9"/>
  <c r="P3111" i="9"/>
  <c r="O3111" i="9"/>
  <c r="U3110" i="9"/>
  <c r="T3110" i="9"/>
  <c r="V3110" i="9" s="1"/>
  <c r="S3110" i="9"/>
  <c r="P3110" i="9"/>
  <c r="O3110" i="9"/>
  <c r="V3109" i="9"/>
  <c r="T3109" i="9"/>
  <c r="S3109" i="9"/>
  <c r="U3109" i="9" s="1"/>
  <c r="P3109" i="9"/>
  <c r="O3109" i="9"/>
  <c r="U3108" i="9"/>
  <c r="T3108" i="9"/>
  <c r="V3108" i="9" s="1"/>
  <c r="S3108" i="9"/>
  <c r="P3108" i="9"/>
  <c r="O3108" i="9"/>
  <c r="V3107" i="9"/>
  <c r="T3107" i="9"/>
  <c r="S3107" i="9"/>
  <c r="U3107" i="9" s="1"/>
  <c r="P3107" i="9"/>
  <c r="O3107" i="9"/>
  <c r="T3106" i="9"/>
  <c r="V3106" i="9" s="1"/>
  <c r="S3106" i="9"/>
  <c r="U3106" i="9" s="1"/>
  <c r="P3106" i="9"/>
  <c r="O3106" i="9"/>
  <c r="V3105" i="9"/>
  <c r="U3105" i="9"/>
  <c r="T3105" i="9"/>
  <c r="S3105" i="9"/>
  <c r="P3105" i="9"/>
  <c r="O3105" i="9"/>
  <c r="T3104" i="9"/>
  <c r="V3104" i="9" s="1"/>
  <c r="S3104" i="9"/>
  <c r="U3104" i="9" s="1"/>
  <c r="P3104" i="9"/>
  <c r="O3104" i="9"/>
  <c r="V3103" i="9"/>
  <c r="U3103" i="9"/>
  <c r="T3103" i="9"/>
  <c r="S3103" i="9"/>
  <c r="P3103" i="9"/>
  <c r="O3103" i="9"/>
  <c r="U3102" i="9"/>
  <c r="T3102" i="9"/>
  <c r="V3102" i="9" s="1"/>
  <c r="S3102" i="9"/>
  <c r="P3102" i="9"/>
  <c r="O3102" i="9"/>
  <c r="V3101" i="9"/>
  <c r="T3101" i="9"/>
  <c r="S3101" i="9"/>
  <c r="U3101" i="9" s="1"/>
  <c r="P3101" i="9"/>
  <c r="O3101" i="9"/>
  <c r="U3100" i="9"/>
  <c r="T3100" i="9"/>
  <c r="V3100" i="9" s="1"/>
  <c r="S3100" i="9"/>
  <c r="P3100" i="9"/>
  <c r="O3100" i="9"/>
  <c r="V3099" i="9"/>
  <c r="T3099" i="9"/>
  <c r="S3099" i="9"/>
  <c r="U3099" i="9" s="1"/>
  <c r="P3099" i="9"/>
  <c r="O3099" i="9"/>
  <c r="T3098" i="9"/>
  <c r="V3098" i="9" s="1"/>
  <c r="S3098" i="9"/>
  <c r="U3098" i="9" s="1"/>
  <c r="P3098" i="9"/>
  <c r="O3098" i="9"/>
  <c r="V3097" i="9"/>
  <c r="U3097" i="9"/>
  <c r="T3097" i="9"/>
  <c r="S3097" i="9"/>
  <c r="P3097" i="9"/>
  <c r="O3097" i="9"/>
  <c r="T3096" i="9"/>
  <c r="V3096" i="9" s="1"/>
  <c r="S3096" i="9"/>
  <c r="U3096" i="9" s="1"/>
  <c r="P3096" i="9"/>
  <c r="O3096" i="9"/>
  <c r="V3095" i="9"/>
  <c r="U3095" i="9"/>
  <c r="T3095" i="9"/>
  <c r="S3095" i="9"/>
  <c r="P3095" i="9"/>
  <c r="O3095" i="9"/>
  <c r="U3094" i="9"/>
  <c r="T3094" i="9"/>
  <c r="V3094" i="9" s="1"/>
  <c r="S3094" i="9"/>
  <c r="P3094" i="9"/>
  <c r="O3094" i="9"/>
  <c r="V3093" i="9"/>
  <c r="T3093" i="9"/>
  <c r="S3093" i="9"/>
  <c r="U3093" i="9" s="1"/>
  <c r="P3093" i="9"/>
  <c r="O3093" i="9"/>
  <c r="U3092" i="9"/>
  <c r="T3092" i="9"/>
  <c r="V3092" i="9" s="1"/>
  <c r="S3092" i="9"/>
  <c r="P3092" i="9"/>
  <c r="O3092" i="9"/>
  <c r="V3091" i="9"/>
  <c r="T3091" i="9"/>
  <c r="S3091" i="9"/>
  <c r="U3091" i="9" s="1"/>
  <c r="P3091" i="9"/>
  <c r="O3091" i="9"/>
  <c r="T3090" i="9"/>
  <c r="V3090" i="9" s="1"/>
  <c r="S3090" i="9"/>
  <c r="U3090" i="9" s="1"/>
  <c r="P3090" i="9"/>
  <c r="O3090" i="9"/>
  <c r="V3089" i="9"/>
  <c r="U3089" i="9"/>
  <c r="T3089" i="9"/>
  <c r="S3089" i="9"/>
  <c r="P3089" i="9"/>
  <c r="O3089" i="9"/>
  <c r="T3088" i="9"/>
  <c r="V3088" i="9" s="1"/>
  <c r="S3088" i="9"/>
  <c r="U3088" i="9" s="1"/>
  <c r="P3088" i="9"/>
  <c r="O3088" i="9"/>
  <c r="V3087" i="9"/>
  <c r="U3087" i="9"/>
  <c r="T3087" i="9"/>
  <c r="S3087" i="9"/>
  <c r="P3087" i="9"/>
  <c r="O3087" i="9"/>
  <c r="U3086" i="9"/>
  <c r="T3086" i="9"/>
  <c r="V3086" i="9" s="1"/>
  <c r="S3086" i="9"/>
  <c r="P3086" i="9"/>
  <c r="O3086" i="9"/>
  <c r="V3085" i="9"/>
  <c r="T3085" i="9"/>
  <c r="S3085" i="9"/>
  <c r="U3085" i="9" s="1"/>
  <c r="P3085" i="9"/>
  <c r="O3085" i="9"/>
  <c r="U3084" i="9"/>
  <c r="T3084" i="9"/>
  <c r="V3084" i="9" s="1"/>
  <c r="S3084" i="9"/>
  <c r="P3084" i="9"/>
  <c r="O3084" i="9"/>
  <c r="V3083" i="9"/>
  <c r="T3083" i="9"/>
  <c r="S3083" i="9"/>
  <c r="U3083" i="9" s="1"/>
  <c r="P3083" i="9"/>
  <c r="O3083" i="9"/>
  <c r="T3082" i="9"/>
  <c r="V3082" i="9" s="1"/>
  <c r="S3082" i="9"/>
  <c r="U3082" i="9" s="1"/>
  <c r="P3082" i="9"/>
  <c r="O3082" i="9"/>
  <c r="V3081" i="9"/>
  <c r="U3081" i="9"/>
  <c r="T3081" i="9"/>
  <c r="S3081" i="9"/>
  <c r="P3081" i="9"/>
  <c r="O3081" i="9"/>
  <c r="T3080" i="9"/>
  <c r="V3080" i="9" s="1"/>
  <c r="S3080" i="9"/>
  <c r="U3080" i="9" s="1"/>
  <c r="P3080" i="9"/>
  <c r="O3080" i="9"/>
  <c r="V3079" i="9"/>
  <c r="U3079" i="9"/>
  <c r="T3079" i="9"/>
  <c r="S3079" i="9"/>
  <c r="P3079" i="9"/>
  <c r="O3079" i="9"/>
  <c r="U3078" i="9"/>
  <c r="T3078" i="9"/>
  <c r="V3078" i="9" s="1"/>
  <c r="S3078" i="9"/>
  <c r="P3078" i="9"/>
  <c r="O3078" i="9"/>
  <c r="V3077" i="9"/>
  <c r="T3077" i="9"/>
  <c r="S3077" i="9"/>
  <c r="U3077" i="9" s="1"/>
  <c r="P3077" i="9"/>
  <c r="O3077" i="9"/>
  <c r="U3076" i="9"/>
  <c r="T3076" i="9"/>
  <c r="V3076" i="9" s="1"/>
  <c r="S3076" i="9"/>
  <c r="P3076" i="9"/>
  <c r="O3076" i="9"/>
  <c r="V3075" i="9"/>
  <c r="T3075" i="9"/>
  <c r="S3075" i="9"/>
  <c r="U3075" i="9" s="1"/>
  <c r="P3075" i="9"/>
  <c r="O3075" i="9"/>
  <c r="T3074" i="9"/>
  <c r="V3074" i="9" s="1"/>
  <c r="S3074" i="9"/>
  <c r="U3074" i="9" s="1"/>
  <c r="P3074" i="9"/>
  <c r="O3074" i="9"/>
  <c r="V3073" i="9"/>
  <c r="U3073" i="9"/>
  <c r="T3073" i="9"/>
  <c r="S3073" i="9"/>
  <c r="P3073" i="9"/>
  <c r="O3073" i="9"/>
  <c r="T3072" i="9"/>
  <c r="V3072" i="9" s="1"/>
  <c r="S3072" i="9"/>
  <c r="U3072" i="9" s="1"/>
  <c r="P3072" i="9"/>
  <c r="O3072" i="9"/>
  <c r="V3071" i="9"/>
  <c r="U3071" i="9"/>
  <c r="T3071" i="9"/>
  <c r="S3071" i="9"/>
  <c r="P3071" i="9"/>
  <c r="O3071" i="9"/>
  <c r="U3070" i="9"/>
  <c r="T3070" i="9"/>
  <c r="V3070" i="9" s="1"/>
  <c r="S3070" i="9"/>
  <c r="P3070" i="9"/>
  <c r="O3070" i="9"/>
  <c r="V3069" i="9"/>
  <c r="T3069" i="9"/>
  <c r="S3069" i="9"/>
  <c r="U3069" i="9" s="1"/>
  <c r="P3069" i="9"/>
  <c r="O3069" i="9"/>
  <c r="U3068" i="9"/>
  <c r="T3068" i="9"/>
  <c r="V3068" i="9" s="1"/>
  <c r="S3068" i="9"/>
  <c r="P3068" i="9"/>
  <c r="O3068" i="9"/>
  <c r="V3067" i="9"/>
  <c r="T3067" i="9"/>
  <c r="S3067" i="9"/>
  <c r="U3067" i="9" s="1"/>
  <c r="P3067" i="9"/>
  <c r="O3067" i="9"/>
  <c r="T3066" i="9"/>
  <c r="V3066" i="9" s="1"/>
  <c r="S3066" i="9"/>
  <c r="U3066" i="9" s="1"/>
  <c r="P3066" i="9"/>
  <c r="O3066" i="9"/>
  <c r="V3065" i="9"/>
  <c r="U3065" i="9"/>
  <c r="T3065" i="9"/>
  <c r="S3065" i="9"/>
  <c r="P3065" i="9"/>
  <c r="O3065" i="9"/>
  <c r="T3064" i="9"/>
  <c r="V3064" i="9" s="1"/>
  <c r="S3064" i="9"/>
  <c r="U3064" i="9" s="1"/>
  <c r="P3064" i="9"/>
  <c r="O3064" i="9"/>
  <c r="V3063" i="9"/>
  <c r="U3063" i="9"/>
  <c r="T3063" i="9"/>
  <c r="S3063" i="9"/>
  <c r="P3063" i="9"/>
  <c r="O3063" i="9"/>
  <c r="U3062" i="9"/>
  <c r="T3062" i="9"/>
  <c r="V3062" i="9" s="1"/>
  <c r="S3062" i="9"/>
  <c r="P3062" i="9"/>
  <c r="O3062" i="9"/>
  <c r="V3061" i="9"/>
  <c r="T3061" i="9"/>
  <c r="S3061" i="9"/>
  <c r="U3061" i="9" s="1"/>
  <c r="P3061" i="9"/>
  <c r="O3061" i="9"/>
  <c r="U3060" i="9"/>
  <c r="T3060" i="9"/>
  <c r="V3060" i="9" s="1"/>
  <c r="S3060" i="9"/>
  <c r="P3060" i="9"/>
  <c r="O3060" i="9"/>
  <c r="V3059" i="9"/>
  <c r="T3059" i="9"/>
  <c r="S3059" i="9"/>
  <c r="U3059" i="9" s="1"/>
  <c r="P3059" i="9"/>
  <c r="O3059" i="9"/>
  <c r="T3058" i="9"/>
  <c r="V3058" i="9" s="1"/>
  <c r="S3058" i="9"/>
  <c r="U3058" i="9" s="1"/>
  <c r="P3058" i="9"/>
  <c r="O3058" i="9"/>
  <c r="V3057" i="9"/>
  <c r="U3057" i="9"/>
  <c r="T3057" i="9"/>
  <c r="S3057" i="9"/>
  <c r="P3057" i="9"/>
  <c r="O3057" i="9"/>
  <c r="T3056" i="9"/>
  <c r="V3056" i="9" s="1"/>
  <c r="S3056" i="9"/>
  <c r="U3056" i="9" s="1"/>
  <c r="P3056" i="9"/>
  <c r="O3056" i="9"/>
  <c r="V3055" i="9"/>
  <c r="U3055" i="9"/>
  <c r="T3055" i="9"/>
  <c r="S3055" i="9"/>
  <c r="P3055" i="9"/>
  <c r="O3055" i="9"/>
  <c r="U3054" i="9"/>
  <c r="T3054" i="9"/>
  <c r="V3054" i="9" s="1"/>
  <c r="S3054" i="9"/>
  <c r="P3054" i="9"/>
  <c r="O3054" i="9"/>
  <c r="V3053" i="9"/>
  <c r="T3053" i="9"/>
  <c r="S3053" i="9"/>
  <c r="U3053" i="9" s="1"/>
  <c r="P3053" i="9"/>
  <c r="O3053" i="9"/>
  <c r="U3052" i="9"/>
  <c r="T3052" i="9"/>
  <c r="V3052" i="9" s="1"/>
  <c r="S3052" i="9"/>
  <c r="P3052" i="9"/>
  <c r="O3052" i="9"/>
  <c r="V3051" i="9"/>
  <c r="T3051" i="9"/>
  <c r="S3051" i="9"/>
  <c r="U3051" i="9" s="1"/>
  <c r="P3051" i="9"/>
  <c r="O3051" i="9"/>
  <c r="T3050" i="9"/>
  <c r="V3050" i="9" s="1"/>
  <c r="S3050" i="9"/>
  <c r="U3050" i="9" s="1"/>
  <c r="P3050" i="9"/>
  <c r="O3050" i="9"/>
  <c r="V3049" i="9"/>
  <c r="U3049" i="9"/>
  <c r="T3049" i="9"/>
  <c r="S3049" i="9"/>
  <c r="P3049" i="9"/>
  <c r="O3049" i="9"/>
  <c r="T3048" i="9"/>
  <c r="V3048" i="9" s="1"/>
  <c r="S3048" i="9"/>
  <c r="U3048" i="9" s="1"/>
  <c r="P3048" i="9"/>
  <c r="O3048" i="9"/>
  <c r="V3047" i="9"/>
  <c r="U3047" i="9"/>
  <c r="T3047" i="9"/>
  <c r="S3047" i="9"/>
  <c r="P3047" i="9"/>
  <c r="O3047" i="9"/>
  <c r="U3046" i="9"/>
  <c r="T3046" i="9"/>
  <c r="V3046" i="9" s="1"/>
  <c r="S3046" i="9"/>
  <c r="P3046" i="9"/>
  <c r="O3046" i="9"/>
  <c r="V3045" i="9"/>
  <c r="T3045" i="9"/>
  <c r="S3045" i="9"/>
  <c r="U3045" i="9" s="1"/>
  <c r="P3045" i="9"/>
  <c r="O3045" i="9"/>
  <c r="U3044" i="9"/>
  <c r="T3044" i="9"/>
  <c r="V3044" i="9" s="1"/>
  <c r="S3044" i="9"/>
  <c r="P3044" i="9"/>
  <c r="O3044" i="9"/>
  <c r="V3043" i="9"/>
  <c r="T3043" i="9"/>
  <c r="S3043" i="9"/>
  <c r="U3043" i="9" s="1"/>
  <c r="P3043" i="9"/>
  <c r="O3043" i="9"/>
  <c r="T3042" i="9"/>
  <c r="V3042" i="9" s="1"/>
  <c r="S3042" i="9"/>
  <c r="U3042" i="9" s="1"/>
  <c r="P3042" i="9"/>
  <c r="O3042" i="9"/>
  <c r="V3041" i="9"/>
  <c r="U3041" i="9"/>
  <c r="T3041" i="9"/>
  <c r="S3041" i="9"/>
  <c r="P3041" i="9"/>
  <c r="O3041" i="9"/>
  <c r="T3040" i="9"/>
  <c r="V3040" i="9" s="1"/>
  <c r="S3040" i="9"/>
  <c r="U3040" i="9" s="1"/>
  <c r="P3040" i="9"/>
  <c r="O3040" i="9"/>
  <c r="V3039" i="9"/>
  <c r="U3039" i="9"/>
  <c r="T3039" i="9"/>
  <c r="S3039" i="9"/>
  <c r="P3039" i="9"/>
  <c r="O3039" i="9"/>
  <c r="U3038" i="9"/>
  <c r="T3038" i="9"/>
  <c r="V3038" i="9" s="1"/>
  <c r="S3038" i="9"/>
  <c r="P3038" i="9"/>
  <c r="O3038" i="9"/>
  <c r="V3037" i="9"/>
  <c r="T3037" i="9"/>
  <c r="S3037" i="9"/>
  <c r="U3037" i="9" s="1"/>
  <c r="P3037" i="9"/>
  <c r="O3037" i="9"/>
  <c r="U3036" i="9"/>
  <c r="T3036" i="9"/>
  <c r="V3036" i="9" s="1"/>
  <c r="S3036" i="9"/>
  <c r="P3036" i="9"/>
  <c r="O3036" i="9"/>
  <c r="V3035" i="9"/>
  <c r="T3035" i="9"/>
  <c r="S3035" i="9"/>
  <c r="U3035" i="9" s="1"/>
  <c r="P3035" i="9"/>
  <c r="O3035" i="9"/>
  <c r="T3034" i="9"/>
  <c r="V3034" i="9" s="1"/>
  <c r="S3034" i="9"/>
  <c r="U3034" i="9" s="1"/>
  <c r="P3034" i="9"/>
  <c r="O3034" i="9"/>
  <c r="V3033" i="9"/>
  <c r="U3033" i="9"/>
  <c r="T3033" i="9"/>
  <c r="S3033" i="9"/>
  <c r="P3033" i="9"/>
  <c r="O3033" i="9"/>
  <c r="T3032" i="9"/>
  <c r="V3032" i="9" s="1"/>
  <c r="S3032" i="9"/>
  <c r="U3032" i="9" s="1"/>
  <c r="P3032" i="9"/>
  <c r="O3032" i="9"/>
  <c r="V3031" i="9"/>
  <c r="U3031" i="9"/>
  <c r="T3031" i="9"/>
  <c r="S3031" i="9"/>
  <c r="P3031" i="9"/>
  <c r="O3031" i="9"/>
  <c r="U3030" i="9"/>
  <c r="T3030" i="9"/>
  <c r="V3030" i="9" s="1"/>
  <c r="S3030" i="9"/>
  <c r="P3030" i="9"/>
  <c r="O3030" i="9"/>
  <c r="V3029" i="9"/>
  <c r="T3029" i="9"/>
  <c r="S3029" i="9"/>
  <c r="U3029" i="9" s="1"/>
  <c r="P3029" i="9"/>
  <c r="O3029" i="9"/>
  <c r="U3028" i="9"/>
  <c r="T3028" i="9"/>
  <c r="V3028" i="9" s="1"/>
  <c r="S3028" i="9"/>
  <c r="P3028" i="9"/>
  <c r="O3028" i="9"/>
  <c r="V3027" i="9"/>
  <c r="T3027" i="9"/>
  <c r="S3027" i="9"/>
  <c r="U3027" i="9" s="1"/>
  <c r="P3027" i="9"/>
  <c r="O3027" i="9"/>
  <c r="T3026" i="9"/>
  <c r="V3026" i="9" s="1"/>
  <c r="S3026" i="9"/>
  <c r="U3026" i="9" s="1"/>
  <c r="P3026" i="9"/>
  <c r="O3026" i="9"/>
  <c r="V3025" i="9"/>
  <c r="U3025" i="9"/>
  <c r="T3025" i="9"/>
  <c r="S3025" i="9"/>
  <c r="P3025" i="9"/>
  <c r="O3025" i="9"/>
  <c r="T3024" i="9"/>
  <c r="V3024" i="9" s="1"/>
  <c r="S3024" i="9"/>
  <c r="U3024" i="9" s="1"/>
  <c r="P3024" i="9"/>
  <c r="O3024" i="9"/>
  <c r="V3023" i="9"/>
  <c r="U3023" i="9"/>
  <c r="T3023" i="9"/>
  <c r="S3023" i="9"/>
  <c r="P3023" i="9"/>
  <c r="O3023" i="9"/>
  <c r="U3022" i="9"/>
  <c r="T3022" i="9"/>
  <c r="V3022" i="9" s="1"/>
  <c r="S3022" i="9"/>
  <c r="P3022" i="9"/>
  <c r="O3022" i="9"/>
  <c r="V3021" i="9"/>
  <c r="T3021" i="9"/>
  <c r="S3021" i="9"/>
  <c r="U3021" i="9" s="1"/>
  <c r="P3021" i="9"/>
  <c r="O3021" i="9"/>
  <c r="U3020" i="9"/>
  <c r="T3020" i="9"/>
  <c r="V3020" i="9" s="1"/>
  <c r="S3020" i="9"/>
  <c r="P3020" i="9"/>
  <c r="O3020" i="9"/>
  <c r="V3019" i="9"/>
  <c r="T3019" i="9"/>
  <c r="S3019" i="9"/>
  <c r="U3019" i="9" s="1"/>
  <c r="P3019" i="9"/>
  <c r="O3019" i="9"/>
  <c r="T3018" i="9"/>
  <c r="V3018" i="9" s="1"/>
  <c r="S3018" i="9"/>
  <c r="U3018" i="9" s="1"/>
  <c r="P3018" i="9"/>
  <c r="O3018" i="9"/>
  <c r="V3017" i="9"/>
  <c r="U3017" i="9"/>
  <c r="T3017" i="9"/>
  <c r="S3017" i="9"/>
  <c r="P3017" i="9"/>
  <c r="O3017" i="9"/>
  <c r="T3016" i="9"/>
  <c r="V3016" i="9" s="1"/>
  <c r="S3016" i="9"/>
  <c r="U3016" i="9" s="1"/>
  <c r="P3016" i="9"/>
  <c r="O3016" i="9"/>
  <c r="V3015" i="9"/>
  <c r="U3015" i="9"/>
  <c r="T3015" i="9"/>
  <c r="S3015" i="9"/>
  <c r="P3015" i="9"/>
  <c r="O3015" i="9"/>
  <c r="U3014" i="9"/>
  <c r="T3014" i="9"/>
  <c r="V3014" i="9" s="1"/>
  <c r="S3014" i="9"/>
  <c r="P3014" i="9"/>
  <c r="O3014" i="9"/>
  <c r="V3013" i="9"/>
  <c r="T3013" i="9"/>
  <c r="S3013" i="9"/>
  <c r="U3013" i="9" s="1"/>
  <c r="P3013" i="9"/>
  <c r="O3013" i="9"/>
  <c r="U3012" i="9"/>
  <c r="T3012" i="9"/>
  <c r="V3012" i="9" s="1"/>
  <c r="S3012" i="9"/>
  <c r="P3012" i="9"/>
  <c r="O3012" i="9"/>
  <c r="V3011" i="9"/>
  <c r="T3011" i="9"/>
  <c r="S3011" i="9"/>
  <c r="U3011" i="9" s="1"/>
  <c r="P3011" i="9"/>
  <c r="O3011" i="9"/>
  <c r="T3010" i="9"/>
  <c r="V3010" i="9" s="1"/>
  <c r="S3010" i="9"/>
  <c r="U3010" i="9" s="1"/>
  <c r="P3010" i="9"/>
  <c r="O3010" i="9"/>
  <c r="V3009" i="9"/>
  <c r="U3009" i="9"/>
  <c r="T3009" i="9"/>
  <c r="S3009" i="9"/>
  <c r="P3009" i="9"/>
  <c r="O3009" i="9"/>
  <c r="T3008" i="9"/>
  <c r="V3008" i="9" s="1"/>
  <c r="S3008" i="9"/>
  <c r="U3008" i="9" s="1"/>
  <c r="P3008" i="9"/>
  <c r="O3008" i="9"/>
  <c r="V3007" i="9"/>
  <c r="U3007" i="9"/>
  <c r="T3007" i="9"/>
  <c r="S3007" i="9"/>
  <c r="P3007" i="9"/>
  <c r="O3007" i="9"/>
  <c r="U3006" i="9"/>
  <c r="T3006" i="9"/>
  <c r="V3006" i="9" s="1"/>
  <c r="S3006" i="9"/>
  <c r="P3006" i="9"/>
  <c r="O3006" i="9"/>
  <c r="V3005" i="9"/>
  <c r="T3005" i="9"/>
  <c r="S3005" i="9"/>
  <c r="U3005" i="9" s="1"/>
  <c r="P3005" i="9"/>
  <c r="O3005" i="9"/>
  <c r="U3004" i="9"/>
  <c r="T3004" i="9"/>
  <c r="V3004" i="9" s="1"/>
  <c r="S3004" i="9"/>
  <c r="P3004" i="9"/>
  <c r="O3004" i="9"/>
  <c r="V3003" i="9"/>
  <c r="T3003" i="9"/>
  <c r="S3003" i="9"/>
  <c r="U3003" i="9" s="1"/>
  <c r="P3003" i="9"/>
  <c r="O3003" i="9"/>
  <c r="T3002" i="9"/>
  <c r="V3002" i="9" s="1"/>
  <c r="S3002" i="9"/>
  <c r="U3002" i="9" s="1"/>
  <c r="P3002" i="9"/>
  <c r="O3002" i="9"/>
  <c r="V3001" i="9"/>
  <c r="U3001" i="9"/>
  <c r="T3001" i="9"/>
  <c r="S3001" i="9"/>
  <c r="P3001" i="9"/>
  <c r="O3001" i="9"/>
  <c r="T3000" i="9"/>
  <c r="V3000" i="9" s="1"/>
  <c r="S3000" i="9"/>
  <c r="U3000" i="9" s="1"/>
  <c r="P3000" i="9"/>
  <c r="O3000" i="9"/>
  <c r="V2999" i="9"/>
  <c r="U2999" i="9"/>
  <c r="T2999" i="9"/>
  <c r="S2999" i="9"/>
  <c r="P2999" i="9"/>
  <c r="O2999" i="9"/>
  <c r="U2998" i="9"/>
  <c r="T2998" i="9"/>
  <c r="V2998" i="9" s="1"/>
  <c r="S2998" i="9"/>
  <c r="P2998" i="9"/>
  <c r="O2998" i="9"/>
  <c r="V2997" i="9"/>
  <c r="T2997" i="9"/>
  <c r="S2997" i="9"/>
  <c r="U2997" i="9" s="1"/>
  <c r="P2997" i="9"/>
  <c r="O2997" i="9"/>
  <c r="U2996" i="9"/>
  <c r="T2996" i="9"/>
  <c r="V2996" i="9" s="1"/>
  <c r="S2996" i="9"/>
  <c r="P2996" i="9"/>
  <c r="O2996" i="9"/>
  <c r="V2995" i="9"/>
  <c r="T2995" i="9"/>
  <c r="S2995" i="9"/>
  <c r="U2995" i="9" s="1"/>
  <c r="P2995" i="9"/>
  <c r="O2995" i="9"/>
  <c r="T2994" i="9"/>
  <c r="V2994" i="9" s="1"/>
  <c r="S2994" i="9"/>
  <c r="U2994" i="9" s="1"/>
  <c r="P2994" i="9"/>
  <c r="O2994" i="9"/>
  <c r="V2993" i="9"/>
  <c r="U2993" i="9"/>
  <c r="T2993" i="9"/>
  <c r="S2993" i="9"/>
  <c r="P2993" i="9"/>
  <c r="O2993" i="9"/>
  <c r="T2992" i="9"/>
  <c r="V2992" i="9" s="1"/>
  <c r="S2992" i="9"/>
  <c r="U2992" i="9" s="1"/>
  <c r="P2992" i="9"/>
  <c r="O2992" i="9"/>
  <c r="V2991" i="9"/>
  <c r="U2991" i="9"/>
  <c r="T2991" i="9"/>
  <c r="S2991" i="9"/>
  <c r="P2991" i="9"/>
  <c r="O2991" i="9"/>
  <c r="U2990" i="9"/>
  <c r="T2990" i="9"/>
  <c r="V2990" i="9" s="1"/>
  <c r="S2990" i="9"/>
  <c r="P2990" i="9"/>
  <c r="O2990" i="9"/>
  <c r="V2989" i="9"/>
  <c r="T2989" i="9"/>
  <c r="S2989" i="9"/>
  <c r="U2989" i="9" s="1"/>
  <c r="P2989" i="9"/>
  <c r="O2989" i="9"/>
  <c r="U2988" i="9"/>
  <c r="T2988" i="9"/>
  <c r="V2988" i="9" s="1"/>
  <c r="S2988" i="9"/>
  <c r="P2988" i="9"/>
  <c r="O2988" i="9"/>
  <c r="V2987" i="9"/>
  <c r="T2987" i="9"/>
  <c r="S2987" i="9"/>
  <c r="U2987" i="9" s="1"/>
  <c r="P2987" i="9"/>
  <c r="O2987" i="9"/>
  <c r="T2986" i="9"/>
  <c r="V2986" i="9" s="1"/>
  <c r="S2986" i="9"/>
  <c r="U2986" i="9" s="1"/>
  <c r="P2986" i="9"/>
  <c r="O2986" i="9"/>
  <c r="V2985" i="9"/>
  <c r="U2985" i="9"/>
  <c r="T2985" i="9"/>
  <c r="S2985" i="9"/>
  <c r="P2985" i="9"/>
  <c r="O2985" i="9"/>
  <c r="T2984" i="9"/>
  <c r="V2984" i="9" s="1"/>
  <c r="S2984" i="9"/>
  <c r="U2984" i="9" s="1"/>
  <c r="P2984" i="9"/>
  <c r="O2984" i="9"/>
  <c r="V2983" i="9"/>
  <c r="U2983" i="9"/>
  <c r="T2983" i="9"/>
  <c r="S2983" i="9"/>
  <c r="P2983" i="9"/>
  <c r="O2983" i="9"/>
  <c r="U2982" i="9"/>
  <c r="T2982" i="9"/>
  <c r="V2982" i="9" s="1"/>
  <c r="S2982" i="9"/>
  <c r="P2982" i="9"/>
  <c r="O2982" i="9"/>
  <c r="V2981" i="9"/>
  <c r="T2981" i="9"/>
  <c r="S2981" i="9"/>
  <c r="U2981" i="9" s="1"/>
  <c r="P2981" i="9"/>
  <c r="O2981" i="9"/>
  <c r="U2980" i="9"/>
  <c r="T2980" i="9"/>
  <c r="V2980" i="9" s="1"/>
  <c r="S2980" i="9"/>
  <c r="P2980" i="9"/>
  <c r="O2980" i="9"/>
  <c r="V2979" i="9"/>
  <c r="T2979" i="9"/>
  <c r="S2979" i="9"/>
  <c r="U2979" i="9" s="1"/>
  <c r="P2979" i="9"/>
  <c r="O2979" i="9"/>
  <c r="T2978" i="9"/>
  <c r="V2978" i="9" s="1"/>
  <c r="S2978" i="9"/>
  <c r="U2978" i="9" s="1"/>
  <c r="P2978" i="9"/>
  <c r="O2978" i="9"/>
  <c r="V2977" i="9"/>
  <c r="U2977" i="9"/>
  <c r="T2977" i="9"/>
  <c r="S2977" i="9"/>
  <c r="P2977" i="9"/>
  <c r="O2977" i="9"/>
  <c r="T2976" i="9"/>
  <c r="V2976" i="9" s="1"/>
  <c r="S2976" i="9"/>
  <c r="U2976" i="9" s="1"/>
  <c r="P2976" i="9"/>
  <c r="O2976" i="9"/>
  <c r="V2975" i="9"/>
  <c r="U2975" i="9"/>
  <c r="T2975" i="9"/>
  <c r="S2975" i="9"/>
  <c r="P2975" i="9"/>
  <c r="O2975" i="9"/>
  <c r="U2974" i="9"/>
  <c r="T2974" i="9"/>
  <c r="V2974" i="9" s="1"/>
  <c r="S2974" i="9"/>
  <c r="P2974" i="9"/>
  <c r="O2974" i="9"/>
  <c r="V2973" i="9"/>
  <c r="T2973" i="9"/>
  <c r="S2973" i="9"/>
  <c r="U2973" i="9" s="1"/>
  <c r="P2973" i="9"/>
  <c r="O2973" i="9"/>
  <c r="U2972" i="9"/>
  <c r="T2972" i="9"/>
  <c r="V2972" i="9" s="1"/>
  <c r="S2972" i="9"/>
  <c r="P2972" i="9"/>
  <c r="O2972" i="9"/>
  <c r="V2971" i="9"/>
  <c r="T2971" i="9"/>
  <c r="S2971" i="9"/>
  <c r="U2971" i="9" s="1"/>
  <c r="P2971" i="9"/>
  <c r="O2971" i="9"/>
  <c r="T2970" i="9"/>
  <c r="V2970" i="9" s="1"/>
  <c r="S2970" i="9"/>
  <c r="U2970" i="9" s="1"/>
  <c r="P2970" i="9"/>
  <c r="O2970" i="9"/>
  <c r="V2969" i="9"/>
  <c r="U2969" i="9"/>
  <c r="T2969" i="9"/>
  <c r="S2969" i="9"/>
  <c r="P2969" i="9"/>
  <c r="O2969" i="9"/>
  <c r="T2968" i="9"/>
  <c r="V2968" i="9" s="1"/>
  <c r="S2968" i="9"/>
  <c r="U2968" i="9" s="1"/>
  <c r="P2968" i="9"/>
  <c r="O2968" i="9"/>
  <c r="V2967" i="9"/>
  <c r="U2967" i="9"/>
  <c r="T2967" i="9"/>
  <c r="S2967" i="9"/>
  <c r="P2967" i="9"/>
  <c r="O2967" i="9"/>
  <c r="U2966" i="9"/>
  <c r="T2966" i="9"/>
  <c r="V2966" i="9" s="1"/>
  <c r="S2966" i="9"/>
  <c r="P2966" i="9"/>
  <c r="O2966" i="9"/>
  <c r="V2965" i="9"/>
  <c r="T2965" i="9"/>
  <c r="S2965" i="9"/>
  <c r="U2965" i="9" s="1"/>
  <c r="P2965" i="9"/>
  <c r="O2965" i="9"/>
  <c r="U2964" i="9"/>
  <c r="T2964" i="9"/>
  <c r="V2964" i="9" s="1"/>
  <c r="S2964" i="9"/>
  <c r="P2964" i="9"/>
  <c r="O2964" i="9"/>
  <c r="V2963" i="9"/>
  <c r="T2963" i="9"/>
  <c r="S2963" i="9"/>
  <c r="U2963" i="9" s="1"/>
  <c r="P2963" i="9"/>
  <c r="O2963" i="9"/>
  <c r="T2962" i="9"/>
  <c r="V2962" i="9" s="1"/>
  <c r="S2962" i="9"/>
  <c r="U2962" i="9" s="1"/>
  <c r="P2962" i="9"/>
  <c r="O2962" i="9"/>
  <c r="V2961" i="9"/>
  <c r="U2961" i="9"/>
  <c r="T2961" i="9"/>
  <c r="S2961" i="9"/>
  <c r="P2961" i="9"/>
  <c r="O2961" i="9"/>
  <c r="T2960" i="9"/>
  <c r="V2960" i="9" s="1"/>
  <c r="S2960" i="9"/>
  <c r="U2960" i="9" s="1"/>
  <c r="P2960" i="9"/>
  <c r="O2960" i="9"/>
  <c r="V2959" i="9"/>
  <c r="U2959" i="9"/>
  <c r="T2959" i="9"/>
  <c r="S2959" i="9"/>
  <c r="P2959" i="9"/>
  <c r="O2959" i="9"/>
  <c r="U2958" i="9"/>
  <c r="T2958" i="9"/>
  <c r="V2958" i="9" s="1"/>
  <c r="S2958" i="9"/>
  <c r="P2958" i="9"/>
  <c r="O2958" i="9"/>
  <c r="V2957" i="9"/>
  <c r="T2957" i="9"/>
  <c r="S2957" i="9"/>
  <c r="U2957" i="9" s="1"/>
  <c r="P2957" i="9"/>
  <c r="O2957" i="9"/>
  <c r="U2956" i="9"/>
  <c r="T2956" i="9"/>
  <c r="V2956" i="9" s="1"/>
  <c r="S2956" i="9"/>
  <c r="P2956" i="9"/>
  <c r="O2956" i="9"/>
  <c r="V2955" i="9"/>
  <c r="T2955" i="9"/>
  <c r="S2955" i="9"/>
  <c r="U2955" i="9" s="1"/>
  <c r="P2955" i="9"/>
  <c r="O2955" i="9"/>
  <c r="T2954" i="9"/>
  <c r="V2954" i="9" s="1"/>
  <c r="S2954" i="9"/>
  <c r="U2954" i="9" s="1"/>
  <c r="P2954" i="9"/>
  <c r="O2954" i="9"/>
  <c r="V2953" i="9"/>
  <c r="U2953" i="9"/>
  <c r="T2953" i="9"/>
  <c r="S2953" i="9"/>
  <c r="P2953" i="9"/>
  <c r="O2953" i="9"/>
  <c r="T2952" i="9"/>
  <c r="V2952" i="9" s="1"/>
  <c r="S2952" i="9"/>
  <c r="U2952" i="9" s="1"/>
  <c r="P2952" i="9"/>
  <c r="O2952" i="9"/>
  <c r="V2951" i="9"/>
  <c r="U2951" i="9"/>
  <c r="T2951" i="9"/>
  <c r="S2951" i="9"/>
  <c r="P2951" i="9"/>
  <c r="O2951" i="9"/>
  <c r="U2950" i="9"/>
  <c r="T2950" i="9"/>
  <c r="V2950" i="9" s="1"/>
  <c r="S2950" i="9"/>
  <c r="P2950" i="9"/>
  <c r="O2950" i="9"/>
  <c r="V2949" i="9"/>
  <c r="T2949" i="9"/>
  <c r="S2949" i="9"/>
  <c r="U2949" i="9" s="1"/>
  <c r="P2949" i="9"/>
  <c r="O2949" i="9"/>
  <c r="U2948" i="9"/>
  <c r="T2948" i="9"/>
  <c r="V2948" i="9" s="1"/>
  <c r="S2948" i="9"/>
  <c r="P2948" i="9"/>
  <c r="O2948" i="9"/>
  <c r="V2947" i="9"/>
  <c r="T2947" i="9"/>
  <c r="S2947" i="9"/>
  <c r="U2947" i="9" s="1"/>
  <c r="P2947" i="9"/>
  <c r="O2947" i="9"/>
  <c r="T2946" i="9"/>
  <c r="V2946" i="9" s="1"/>
  <c r="S2946" i="9"/>
  <c r="U2946" i="9" s="1"/>
  <c r="P2946" i="9"/>
  <c r="O2946" i="9"/>
  <c r="V2945" i="9"/>
  <c r="U2945" i="9"/>
  <c r="T2945" i="9"/>
  <c r="S2945" i="9"/>
  <c r="P2945" i="9"/>
  <c r="O2945" i="9"/>
  <c r="T2944" i="9"/>
  <c r="V2944" i="9" s="1"/>
  <c r="S2944" i="9"/>
  <c r="U2944" i="9" s="1"/>
  <c r="P2944" i="9"/>
  <c r="O2944" i="9"/>
  <c r="V2943" i="9"/>
  <c r="U2943" i="9"/>
  <c r="T2943" i="9"/>
  <c r="S2943" i="9"/>
  <c r="P2943" i="9"/>
  <c r="O2943" i="9"/>
  <c r="U2942" i="9"/>
  <c r="T2942" i="9"/>
  <c r="V2942" i="9" s="1"/>
  <c r="S2942" i="9"/>
  <c r="P2942" i="9"/>
  <c r="O2942" i="9"/>
  <c r="V2941" i="9"/>
  <c r="T2941" i="9"/>
  <c r="S2941" i="9"/>
  <c r="U2941" i="9" s="1"/>
  <c r="P2941" i="9"/>
  <c r="O2941" i="9"/>
  <c r="U2940" i="9"/>
  <c r="T2940" i="9"/>
  <c r="V2940" i="9" s="1"/>
  <c r="S2940" i="9"/>
  <c r="P2940" i="9"/>
  <c r="O2940" i="9"/>
  <c r="V2939" i="9"/>
  <c r="T2939" i="9"/>
  <c r="S2939" i="9"/>
  <c r="U2939" i="9" s="1"/>
  <c r="P2939" i="9"/>
  <c r="O2939" i="9"/>
  <c r="T2938" i="9"/>
  <c r="V2938" i="9" s="1"/>
  <c r="S2938" i="9"/>
  <c r="U2938" i="9" s="1"/>
  <c r="P2938" i="9"/>
  <c r="O2938" i="9"/>
  <c r="V2937" i="9"/>
  <c r="U2937" i="9"/>
  <c r="T2937" i="9"/>
  <c r="S2937" i="9"/>
  <c r="P2937" i="9"/>
  <c r="O2937" i="9"/>
  <c r="T2936" i="9"/>
  <c r="V2936" i="9" s="1"/>
  <c r="S2936" i="9"/>
  <c r="U2936" i="9" s="1"/>
  <c r="P2936" i="9"/>
  <c r="O2936" i="9"/>
  <c r="V2935" i="9"/>
  <c r="U2935" i="9"/>
  <c r="T2935" i="9"/>
  <c r="S2935" i="9"/>
  <c r="P2935" i="9"/>
  <c r="O2935" i="9"/>
  <c r="U2934" i="9"/>
  <c r="T2934" i="9"/>
  <c r="V2934" i="9" s="1"/>
  <c r="S2934" i="9"/>
  <c r="P2934" i="9"/>
  <c r="O2934" i="9"/>
  <c r="V2933" i="9"/>
  <c r="T2933" i="9"/>
  <c r="S2933" i="9"/>
  <c r="U2933" i="9" s="1"/>
  <c r="P2933" i="9"/>
  <c r="O2933" i="9"/>
  <c r="U2932" i="9"/>
  <c r="T2932" i="9"/>
  <c r="V2932" i="9" s="1"/>
  <c r="S2932" i="9"/>
  <c r="P2932" i="9"/>
  <c r="O2932" i="9"/>
  <c r="V2931" i="9"/>
  <c r="T2931" i="9"/>
  <c r="S2931" i="9"/>
  <c r="U2931" i="9" s="1"/>
  <c r="P2931" i="9"/>
  <c r="O2931" i="9"/>
  <c r="T2930" i="9"/>
  <c r="V2930" i="9" s="1"/>
  <c r="S2930" i="9"/>
  <c r="U2930" i="9" s="1"/>
  <c r="P2930" i="9"/>
  <c r="O2930" i="9"/>
  <c r="V2929" i="9"/>
  <c r="U2929" i="9"/>
  <c r="T2929" i="9"/>
  <c r="S2929" i="9"/>
  <c r="P2929" i="9"/>
  <c r="O2929" i="9"/>
  <c r="T2928" i="9"/>
  <c r="V2928" i="9" s="1"/>
  <c r="S2928" i="9"/>
  <c r="U2928" i="9" s="1"/>
  <c r="P2928" i="9"/>
  <c r="O2928" i="9"/>
  <c r="U2927" i="9"/>
  <c r="T2927" i="9"/>
  <c r="V2927" i="9" s="1"/>
  <c r="S2927" i="9"/>
  <c r="P2927" i="9"/>
  <c r="O2927" i="9"/>
  <c r="V2926" i="9"/>
  <c r="T2926" i="9"/>
  <c r="S2926" i="9"/>
  <c r="U2926" i="9" s="1"/>
  <c r="P2926" i="9"/>
  <c r="O2926" i="9"/>
  <c r="U2925" i="9"/>
  <c r="T2925" i="9"/>
  <c r="V2925" i="9" s="1"/>
  <c r="S2925" i="9"/>
  <c r="P2925" i="9"/>
  <c r="O2925" i="9"/>
  <c r="V2924" i="9"/>
  <c r="T2924" i="9"/>
  <c r="S2924" i="9"/>
  <c r="U2924" i="9" s="1"/>
  <c r="P2924" i="9"/>
  <c r="O2924" i="9"/>
  <c r="U2923" i="9"/>
  <c r="T2923" i="9"/>
  <c r="V2923" i="9" s="1"/>
  <c r="S2923" i="9"/>
  <c r="P2923" i="9"/>
  <c r="O2923" i="9"/>
  <c r="V2922" i="9"/>
  <c r="T2922" i="9"/>
  <c r="S2922" i="9"/>
  <c r="U2922" i="9" s="1"/>
  <c r="P2922" i="9"/>
  <c r="O2922" i="9"/>
  <c r="U2921" i="9"/>
  <c r="T2921" i="9"/>
  <c r="V2921" i="9" s="1"/>
  <c r="S2921" i="9"/>
  <c r="P2921" i="9"/>
  <c r="O2921" i="9"/>
  <c r="V2920" i="9"/>
  <c r="T2920" i="9"/>
  <c r="S2920" i="9"/>
  <c r="U2920" i="9" s="1"/>
  <c r="P2920" i="9"/>
  <c r="O2920" i="9"/>
  <c r="U2919" i="9"/>
  <c r="T2919" i="9"/>
  <c r="V2919" i="9" s="1"/>
  <c r="S2919" i="9"/>
  <c r="P2919" i="9"/>
  <c r="O2919" i="9"/>
  <c r="V2918" i="9"/>
  <c r="T2918" i="9"/>
  <c r="S2918" i="9"/>
  <c r="U2918" i="9" s="1"/>
  <c r="P2918" i="9"/>
  <c r="O2918" i="9"/>
  <c r="U2917" i="9"/>
  <c r="T2917" i="9"/>
  <c r="V2917" i="9" s="1"/>
  <c r="S2917" i="9"/>
  <c r="P2917" i="9"/>
  <c r="O2917" i="9"/>
  <c r="V2916" i="9"/>
  <c r="T2916" i="9"/>
  <c r="S2916" i="9"/>
  <c r="U2916" i="9" s="1"/>
  <c r="P2916" i="9"/>
  <c r="O2916" i="9"/>
  <c r="U2915" i="9"/>
  <c r="T2915" i="9"/>
  <c r="V2915" i="9" s="1"/>
  <c r="S2915" i="9"/>
  <c r="P2915" i="9"/>
  <c r="O2915" i="9"/>
  <c r="V2914" i="9"/>
  <c r="T2914" i="9"/>
  <c r="S2914" i="9"/>
  <c r="U2914" i="9" s="1"/>
  <c r="P2914" i="9"/>
  <c r="O2914" i="9"/>
  <c r="U2913" i="9"/>
  <c r="T2913" i="9"/>
  <c r="V2913" i="9" s="1"/>
  <c r="S2913" i="9"/>
  <c r="P2913" i="9"/>
  <c r="O2913" i="9"/>
  <c r="V2912" i="9"/>
  <c r="T2912" i="9"/>
  <c r="S2912" i="9"/>
  <c r="U2912" i="9" s="1"/>
  <c r="P2912" i="9"/>
  <c r="O2912" i="9"/>
  <c r="U2911" i="9"/>
  <c r="T2911" i="9"/>
  <c r="V2911" i="9" s="1"/>
  <c r="S2911" i="9"/>
  <c r="P2911" i="9"/>
  <c r="O2911" i="9"/>
  <c r="V2910" i="9"/>
  <c r="T2910" i="9"/>
  <c r="S2910" i="9"/>
  <c r="U2910" i="9" s="1"/>
  <c r="P2910" i="9"/>
  <c r="O2910" i="9"/>
  <c r="U2909" i="9"/>
  <c r="T2909" i="9"/>
  <c r="V2909" i="9" s="1"/>
  <c r="S2909" i="9"/>
  <c r="P2909" i="9"/>
  <c r="O2909" i="9"/>
  <c r="V2908" i="9"/>
  <c r="T2908" i="9"/>
  <c r="S2908" i="9"/>
  <c r="U2908" i="9" s="1"/>
  <c r="P2908" i="9"/>
  <c r="O2908" i="9"/>
  <c r="U2907" i="9"/>
  <c r="T2907" i="9"/>
  <c r="V2907" i="9" s="1"/>
  <c r="S2907" i="9"/>
  <c r="P2907" i="9"/>
  <c r="O2907" i="9"/>
  <c r="V2906" i="9"/>
  <c r="T2906" i="9"/>
  <c r="S2906" i="9"/>
  <c r="U2906" i="9" s="1"/>
  <c r="P2906" i="9"/>
  <c r="O2906" i="9"/>
  <c r="U2905" i="9"/>
  <c r="T2905" i="9"/>
  <c r="V2905" i="9" s="1"/>
  <c r="S2905" i="9"/>
  <c r="P2905" i="9"/>
  <c r="O2905" i="9"/>
  <c r="V2904" i="9"/>
  <c r="T2904" i="9"/>
  <c r="S2904" i="9"/>
  <c r="U2904" i="9" s="1"/>
  <c r="P2904" i="9"/>
  <c r="O2904" i="9"/>
  <c r="U2903" i="9"/>
  <c r="T2903" i="9"/>
  <c r="V2903" i="9" s="1"/>
  <c r="S2903" i="9"/>
  <c r="P2903" i="9"/>
  <c r="O2903" i="9"/>
  <c r="V2902" i="9"/>
  <c r="T2902" i="9"/>
  <c r="S2902" i="9"/>
  <c r="U2902" i="9" s="1"/>
  <c r="P2902" i="9"/>
  <c r="O2902" i="9"/>
  <c r="U2901" i="9"/>
  <c r="T2901" i="9"/>
  <c r="V2901" i="9" s="1"/>
  <c r="S2901" i="9"/>
  <c r="P2901" i="9"/>
  <c r="O2901" i="9"/>
  <c r="V2900" i="9"/>
  <c r="T2900" i="9"/>
  <c r="S2900" i="9"/>
  <c r="U2900" i="9" s="1"/>
  <c r="P2900" i="9"/>
  <c r="O2900" i="9"/>
  <c r="U2899" i="9"/>
  <c r="T2899" i="9"/>
  <c r="V2899" i="9" s="1"/>
  <c r="S2899" i="9"/>
  <c r="P2899" i="9"/>
  <c r="O2899" i="9"/>
  <c r="V2898" i="9"/>
  <c r="T2898" i="9"/>
  <c r="S2898" i="9"/>
  <c r="U2898" i="9" s="1"/>
  <c r="P2898" i="9"/>
  <c r="O2898" i="9"/>
  <c r="U2897" i="9"/>
  <c r="T2897" i="9"/>
  <c r="V2897" i="9" s="1"/>
  <c r="S2897" i="9"/>
  <c r="P2897" i="9"/>
  <c r="O2897" i="9"/>
  <c r="V2896" i="9"/>
  <c r="T2896" i="9"/>
  <c r="S2896" i="9"/>
  <c r="U2896" i="9" s="1"/>
  <c r="P2896" i="9"/>
  <c r="O2896" i="9"/>
  <c r="U2895" i="9"/>
  <c r="T2895" i="9"/>
  <c r="V2895" i="9" s="1"/>
  <c r="S2895" i="9"/>
  <c r="P2895" i="9"/>
  <c r="O2895" i="9"/>
  <c r="V2894" i="9"/>
  <c r="T2894" i="9"/>
  <c r="S2894" i="9"/>
  <c r="U2894" i="9" s="1"/>
  <c r="P2894" i="9"/>
  <c r="O2894" i="9"/>
  <c r="U2893" i="9"/>
  <c r="T2893" i="9"/>
  <c r="V2893" i="9" s="1"/>
  <c r="S2893" i="9"/>
  <c r="P2893" i="9"/>
  <c r="O2893" i="9"/>
  <c r="V2892" i="9"/>
  <c r="T2892" i="9"/>
  <c r="S2892" i="9"/>
  <c r="U2892" i="9" s="1"/>
  <c r="P2892" i="9"/>
  <c r="O2892" i="9"/>
  <c r="U2891" i="9"/>
  <c r="T2891" i="9"/>
  <c r="V2891" i="9" s="1"/>
  <c r="S2891" i="9"/>
  <c r="P2891" i="9"/>
  <c r="O2891" i="9"/>
  <c r="V2890" i="9"/>
  <c r="T2890" i="9"/>
  <c r="S2890" i="9"/>
  <c r="U2890" i="9" s="1"/>
  <c r="P2890" i="9"/>
  <c r="O2890" i="9"/>
  <c r="U2889" i="9"/>
  <c r="T2889" i="9"/>
  <c r="V2889" i="9" s="1"/>
  <c r="S2889" i="9"/>
  <c r="P2889" i="9"/>
  <c r="O2889" i="9"/>
  <c r="V2888" i="9"/>
  <c r="T2888" i="9"/>
  <c r="S2888" i="9"/>
  <c r="U2888" i="9" s="1"/>
  <c r="P2888" i="9"/>
  <c r="O2888" i="9"/>
  <c r="U2887" i="9"/>
  <c r="T2887" i="9"/>
  <c r="V2887" i="9" s="1"/>
  <c r="S2887" i="9"/>
  <c r="P2887" i="9"/>
  <c r="O2887" i="9"/>
  <c r="V2886" i="9"/>
  <c r="T2886" i="9"/>
  <c r="S2886" i="9"/>
  <c r="U2886" i="9" s="1"/>
  <c r="P2886" i="9"/>
  <c r="O2886" i="9"/>
  <c r="U2885" i="9"/>
  <c r="T2885" i="9"/>
  <c r="V2885" i="9" s="1"/>
  <c r="S2885" i="9"/>
  <c r="P2885" i="9"/>
  <c r="O2885" i="9"/>
  <c r="V2884" i="9"/>
  <c r="T2884" i="9"/>
  <c r="S2884" i="9"/>
  <c r="U2884" i="9" s="1"/>
  <c r="P2884" i="9"/>
  <c r="O2884" i="9"/>
  <c r="U2883" i="9"/>
  <c r="T2883" i="9"/>
  <c r="V2883" i="9" s="1"/>
  <c r="S2883" i="9"/>
  <c r="P2883" i="9"/>
  <c r="O2883" i="9"/>
  <c r="V2882" i="9"/>
  <c r="T2882" i="9"/>
  <c r="S2882" i="9"/>
  <c r="U2882" i="9" s="1"/>
  <c r="P2882" i="9"/>
  <c r="O2882" i="9"/>
  <c r="U2881" i="9"/>
  <c r="T2881" i="9"/>
  <c r="V2881" i="9" s="1"/>
  <c r="S2881" i="9"/>
  <c r="P2881" i="9"/>
  <c r="O2881" i="9"/>
  <c r="V2880" i="9"/>
  <c r="T2880" i="9"/>
  <c r="S2880" i="9"/>
  <c r="U2880" i="9" s="1"/>
  <c r="P2880" i="9"/>
  <c r="O2880" i="9"/>
  <c r="U2879" i="9"/>
  <c r="T2879" i="9"/>
  <c r="V2879" i="9" s="1"/>
  <c r="S2879" i="9"/>
  <c r="P2879" i="9"/>
  <c r="O2879" i="9"/>
  <c r="V2878" i="9"/>
  <c r="T2878" i="9"/>
  <c r="S2878" i="9"/>
  <c r="U2878" i="9" s="1"/>
  <c r="P2878" i="9"/>
  <c r="O2878" i="9"/>
  <c r="U2877" i="9"/>
  <c r="T2877" i="9"/>
  <c r="V2877" i="9" s="1"/>
  <c r="S2877" i="9"/>
  <c r="P2877" i="9"/>
  <c r="O2877" i="9"/>
  <c r="V2876" i="9"/>
  <c r="T2876" i="9"/>
  <c r="S2876" i="9"/>
  <c r="U2876" i="9" s="1"/>
  <c r="P2876" i="9"/>
  <c r="O2876" i="9"/>
  <c r="U2875" i="9"/>
  <c r="T2875" i="9"/>
  <c r="V2875" i="9" s="1"/>
  <c r="S2875" i="9"/>
  <c r="P2875" i="9"/>
  <c r="O2875" i="9"/>
  <c r="V2874" i="9"/>
  <c r="T2874" i="9"/>
  <c r="S2874" i="9"/>
  <c r="U2874" i="9" s="1"/>
  <c r="P2874" i="9"/>
  <c r="O2874" i="9"/>
  <c r="U2873" i="9"/>
  <c r="T2873" i="9"/>
  <c r="V2873" i="9" s="1"/>
  <c r="S2873" i="9"/>
  <c r="P2873" i="9"/>
  <c r="O2873" i="9"/>
  <c r="V2872" i="9"/>
  <c r="T2872" i="9"/>
  <c r="S2872" i="9"/>
  <c r="U2872" i="9" s="1"/>
  <c r="P2872" i="9"/>
  <c r="O2872" i="9"/>
  <c r="U2871" i="9"/>
  <c r="T2871" i="9"/>
  <c r="V2871" i="9" s="1"/>
  <c r="S2871" i="9"/>
  <c r="P2871" i="9"/>
  <c r="O2871" i="9"/>
  <c r="V2870" i="9"/>
  <c r="T2870" i="9"/>
  <c r="S2870" i="9"/>
  <c r="U2870" i="9" s="1"/>
  <c r="P2870" i="9"/>
  <c r="O2870" i="9"/>
  <c r="U2869" i="9"/>
  <c r="T2869" i="9"/>
  <c r="V2869" i="9" s="1"/>
  <c r="S2869" i="9"/>
  <c r="P2869" i="9"/>
  <c r="O2869" i="9"/>
  <c r="V2868" i="9"/>
  <c r="T2868" i="9"/>
  <c r="S2868" i="9"/>
  <c r="U2868" i="9" s="1"/>
  <c r="P2868" i="9"/>
  <c r="O2868" i="9"/>
  <c r="U2867" i="9"/>
  <c r="T2867" i="9"/>
  <c r="V2867" i="9" s="1"/>
  <c r="S2867" i="9"/>
  <c r="P2867" i="9"/>
  <c r="O2867" i="9"/>
  <c r="V2866" i="9"/>
  <c r="T2866" i="9"/>
  <c r="S2866" i="9"/>
  <c r="U2866" i="9" s="1"/>
  <c r="P2866" i="9"/>
  <c r="O2866" i="9"/>
  <c r="U2865" i="9"/>
  <c r="T2865" i="9"/>
  <c r="V2865" i="9" s="1"/>
  <c r="S2865" i="9"/>
  <c r="P2865" i="9"/>
  <c r="O2865" i="9"/>
  <c r="V2864" i="9"/>
  <c r="T2864" i="9"/>
  <c r="S2864" i="9"/>
  <c r="U2864" i="9" s="1"/>
  <c r="P2864" i="9"/>
  <c r="O2864" i="9"/>
  <c r="U2863" i="9"/>
  <c r="T2863" i="9"/>
  <c r="V2863" i="9" s="1"/>
  <c r="S2863" i="9"/>
  <c r="P2863" i="9"/>
  <c r="O2863" i="9"/>
  <c r="V2862" i="9"/>
  <c r="T2862" i="9"/>
  <c r="S2862" i="9"/>
  <c r="U2862" i="9" s="1"/>
  <c r="P2862" i="9"/>
  <c r="O2862" i="9"/>
  <c r="U2861" i="9"/>
  <c r="T2861" i="9"/>
  <c r="V2861" i="9" s="1"/>
  <c r="S2861" i="9"/>
  <c r="P2861" i="9"/>
  <c r="O2861" i="9"/>
  <c r="V2860" i="9"/>
  <c r="T2860" i="9"/>
  <c r="S2860" i="9"/>
  <c r="U2860" i="9" s="1"/>
  <c r="P2860" i="9"/>
  <c r="O2860" i="9"/>
  <c r="U2859" i="9"/>
  <c r="T2859" i="9"/>
  <c r="V2859" i="9" s="1"/>
  <c r="S2859" i="9"/>
  <c r="P2859" i="9"/>
  <c r="O2859" i="9"/>
  <c r="V2858" i="9"/>
  <c r="T2858" i="9"/>
  <c r="S2858" i="9"/>
  <c r="U2858" i="9" s="1"/>
  <c r="P2858" i="9"/>
  <c r="O2858" i="9"/>
  <c r="U2857" i="9"/>
  <c r="T2857" i="9"/>
  <c r="V2857" i="9" s="1"/>
  <c r="S2857" i="9"/>
  <c r="P2857" i="9"/>
  <c r="O2857" i="9"/>
  <c r="V2856" i="9"/>
  <c r="T2856" i="9"/>
  <c r="S2856" i="9"/>
  <c r="U2856" i="9" s="1"/>
  <c r="P2856" i="9"/>
  <c r="O2856" i="9"/>
  <c r="U2855" i="9"/>
  <c r="T2855" i="9"/>
  <c r="V2855" i="9" s="1"/>
  <c r="S2855" i="9"/>
  <c r="P2855" i="9"/>
  <c r="O2855" i="9"/>
  <c r="V2854" i="9"/>
  <c r="T2854" i="9"/>
  <c r="S2854" i="9"/>
  <c r="U2854" i="9" s="1"/>
  <c r="P2854" i="9"/>
  <c r="O2854" i="9"/>
  <c r="U2853" i="9"/>
  <c r="T2853" i="9"/>
  <c r="V2853" i="9" s="1"/>
  <c r="S2853" i="9"/>
  <c r="P2853" i="9"/>
  <c r="O2853" i="9"/>
  <c r="V2852" i="9"/>
  <c r="T2852" i="9"/>
  <c r="S2852" i="9"/>
  <c r="U2852" i="9" s="1"/>
  <c r="P2852" i="9"/>
  <c r="O2852" i="9"/>
  <c r="U2851" i="9"/>
  <c r="T2851" i="9"/>
  <c r="V2851" i="9" s="1"/>
  <c r="S2851" i="9"/>
  <c r="P2851" i="9"/>
  <c r="O2851" i="9"/>
  <c r="V2850" i="9"/>
  <c r="T2850" i="9"/>
  <c r="S2850" i="9"/>
  <c r="U2850" i="9" s="1"/>
  <c r="P2850" i="9"/>
  <c r="O2850" i="9"/>
  <c r="U2849" i="9"/>
  <c r="T2849" i="9"/>
  <c r="V2849" i="9" s="1"/>
  <c r="S2849" i="9"/>
  <c r="P2849" i="9"/>
  <c r="O2849" i="9"/>
  <c r="V2848" i="9"/>
  <c r="T2848" i="9"/>
  <c r="S2848" i="9"/>
  <c r="U2848" i="9" s="1"/>
  <c r="P2848" i="9"/>
  <c r="O2848" i="9"/>
  <c r="U2847" i="9"/>
  <c r="T2847" i="9"/>
  <c r="V2847" i="9" s="1"/>
  <c r="S2847" i="9"/>
  <c r="P2847" i="9"/>
  <c r="O2847" i="9"/>
  <c r="V2846" i="9"/>
  <c r="T2846" i="9"/>
  <c r="S2846" i="9"/>
  <c r="U2846" i="9" s="1"/>
  <c r="P2846" i="9"/>
  <c r="O2846" i="9"/>
  <c r="U2845" i="9"/>
  <c r="T2845" i="9"/>
  <c r="V2845" i="9" s="1"/>
  <c r="S2845" i="9"/>
  <c r="P2845" i="9"/>
  <c r="O2845" i="9"/>
  <c r="V2844" i="9"/>
  <c r="T2844" i="9"/>
  <c r="S2844" i="9"/>
  <c r="U2844" i="9" s="1"/>
  <c r="P2844" i="9"/>
  <c r="O2844" i="9"/>
  <c r="U2843" i="9"/>
  <c r="T2843" i="9"/>
  <c r="V2843" i="9" s="1"/>
  <c r="S2843" i="9"/>
  <c r="P2843" i="9"/>
  <c r="O2843" i="9"/>
  <c r="V2842" i="9"/>
  <c r="T2842" i="9"/>
  <c r="S2842" i="9"/>
  <c r="U2842" i="9" s="1"/>
  <c r="P2842" i="9"/>
  <c r="O2842" i="9"/>
  <c r="U2841" i="9"/>
  <c r="T2841" i="9"/>
  <c r="V2841" i="9" s="1"/>
  <c r="S2841" i="9"/>
  <c r="P2841" i="9"/>
  <c r="O2841" i="9"/>
  <c r="V2840" i="9"/>
  <c r="T2840" i="9"/>
  <c r="S2840" i="9"/>
  <c r="U2840" i="9" s="1"/>
  <c r="P2840" i="9"/>
  <c r="O2840" i="9"/>
  <c r="U2839" i="9"/>
  <c r="T2839" i="9"/>
  <c r="V2839" i="9" s="1"/>
  <c r="S2839" i="9"/>
  <c r="P2839" i="9"/>
  <c r="O2839" i="9"/>
  <c r="V2838" i="9"/>
  <c r="T2838" i="9"/>
  <c r="S2838" i="9"/>
  <c r="U2838" i="9" s="1"/>
  <c r="P2838" i="9"/>
  <c r="O2838" i="9"/>
  <c r="U2837" i="9"/>
  <c r="T2837" i="9"/>
  <c r="V2837" i="9" s="1"/>
  <c r="S2837" i="9"/>
  <c r="P2837" i="9"/>
  <c r="O2837" i="9"/>
  <c r="V2836" i="9"/>
  <c r="T2836" i="9"/>
  <c r="S2836" i="9"/>
  <c r="U2836" i="9" s="1"/>
  <c r="P2836" i="9"/>
  <c r="O2836" i="9"/>
  <c r="U2835" i="9"/>
  <c r="T2835" i="9"/>
  <c r="V2835" i="9" s="1"/>
  <c r="S2835" i="9"/>
  <c r="P2835" i="9"/>
  <c r="O2835" i="9"/>
  <c r="V2834" i="9"/>
  <c r="T2834" i="9"/>
  <c r="S2834" i="9"/>
  <c r="U2834" i="9" s="1"/>
  <c r="P2834" i="9"/>
  <c r="O2834" i="9"/>
  <c r="U2833" i="9"/>
  <c r="T2833" i="9"/>
  <c r="V2833" i="9" s="1"/>
  <c r="S2833" i="9"/>
  <c r="P2833" i="9"/>
  <c r="O2833" i="9"/>
  <c r="V2832" i="9"/>
  <c r="T2832" i="9"/>
  <c r="S2832" i="9"/>
  <c r="U2832" i="9" s="1"/>
  <c r="P2832" i="9"/>
  <c r="O2832" i="9"/>
  <c r="U2831" i="9"/>
  <c r="T2831" i="9"/>
  <c r="V2831" i="9" s="1"/>
  <c r="S2831" i="9"/>
  <c r="P2831" i="9"/>
  <c r="O2831" i="9"/>
  <c r="V2830" i="9"/>
  <c r="T2830" i="9"/>
  <c r="S2830" i="9"/>
  <c r="U2830" i="9" s="1"/>
  <c r="P2830" i="9"/>
  <c r="O2830" i="9"/>
  <c r="U2829" i="9"/>
  <c r="T2829" i="9"/>
  <c r="V2829" i="9" s="1"/>
  <c r="S2829" i="9"/>
  <c r="P2829" i="9"/>
  <c r="O2829" i="9"/>
  <c r="V2828" i="9"/>
  <c r="T2828" i="9"/>
  <c r="S2828" i="9"/>
  <c r="U2828" i="9" s="1"/>
  <c r="P2828" i="9"/>
  <c r="O2828" i="9"/>
  <c r="U2827" i="9"/>
  <c r="T2827" i="9"/>
  <c r="V2827" i="9" s="1"/>
  <c r="S2827" i="9"/>
  <c r="P2827" i="9"/>
  <c r="O2827" i="9"/>
  <c r="V2826" i="9"/>
  <c r="T2826" i="9"/>
  <c r="S2826" i="9"/>
  <c r="U2826" i="9" s="1"/>
  <c r="P2826" i="9"/>
  <c r="O2826" i="9"/>
  <c r="U2825" i="9"/>
  <c r="T2825" i="9"/>
  <c r="V2825" i="9" s="1"/>
  <c r="S2825" i="9"/>
  <c r="P2825" i="9"/>
  <c r="O2825" i="9"/>
  <c r="V2824" i="9"/>
  <c r="T2824" i="9"/>
  <c r="S2824" i="9"/>
  <c r="U2824" i="9" s="1"/>
  <c r="P2824" i="9"/>
  <c r="O2824" i="9"/>
  <c r="U2823" i="9"/>
  <c r="T2823" i="9"/>
  <c r="V2823" i="9" s="1"/>
  <c r="S2823" i="9"/>
  <c r="P2823" i="9"/>
  <c r="O2823" i="9"/>
  <c r="V2822" i="9"/>
  <c r="T2822" i="9"/>
  <c r="S2822" i="9"/>
  <c r="U2822" i="9" s="1"/>
  <c r="P2822" i="9"/>
  <c r="O2822" i="9"/>
  <c r="U2821" i="9"/>
  <c r="T2821" i="9"/>
  <c r="V2821" i="9" s="1"/>
  <c r="S2821" i="9"/>
  <c r="P2821" i="9"/>
  <c r="O2821" i="9"/>
  <c r="V2820" i="9"/>
  <c r="T2820" i="9"/>
  <c r="S2820" i="9"/>
  <c r="U2820" i="9" s="1"/>
  <c r="P2820" i="9"/>
  <c r="O2820" i="9"/>
  <c r="U2819" i="9"/>
  <c r="T2819" i="9"/>
  <c r="V2819" i="9" s="1"/>
  <c r="S2819" i="9"/>
  <c r="P2819" i="9"/>
  <c r="O2819" i="9"/>
  <c r="V2818" i="9"/>
  <c r="T2818" i="9"/>
  <c r="S2818" i="9"/>
  <c r="U2818" i="9" s="1"/>
  <c r="P2818" i="9"/>
  <c r="O2818" i="9"/>
  <c r="U2817" i="9"/>
  <c r="T2817" i="9"/>
  <c r="V2817" i="9" s="1"/>
  <c r="S2817" i="9"/>
  <c r="P2817" i="9"/>
  <c r="O2817" i="9"/>
  <c r="V2816" i="9"/>
  <c r="T2816" i="9"/>
  <c r="S2816" i="9"/>
  <c r="U2816" i="9" s="1"/>
  <c r="P2816" i="9"/>
  <c r="O2816" i="9"/>
  <c r="U2815" i="9"/>
  <c r="T2815" i="9"/>
  <c r="V2815" i="9" s="1"/>
  <c r="S2815" i="9"/>
  <c r="P2815" i="9"/>
  <c r="O2815" i="9"/>
  <c r="V2814" i="9"/>
  <c r="T2814" i="9"/>
  <c r="S2814" i="9"/>
  <c r="U2814" i="9" s="1"/>
  <c r="P2814" i="9"/>
  <c r="O2814" i="9"/>
  <c r="U2813" i="9"/>
  <c r="T2813" i="9"/>
  <c r="V2813" i="9" s="1"/>
  <c r="S2813" i="9"/>
  <c r="P2813" i="9"/>
  <c r="O2813" i="9"/>
  <c r="V2812" i="9"/>
  <c r="T2812" i="9"/>
  <c r="S2812" i="9"/>
  <c r="U2812" i="9" s="1"/>
  <c r="P2812" i="9"/>
  <c r="O2812" i="9"/>
  <c r="U2811" i="9"/>
  <c r="T2811" i="9"/>
  <c r="V2811" i="9" s="1"/>
  <c r="S2811" i="9"/>
  <c r="P2811" i="9"/>
  <c r="O2811" i="9"/>
  <c r="V2810" i="9"/>
  <c r="T2810" i="9"/>
  <c r="S2810" i="9"/>
  <c r="U2810" i="9" s="1"/>
  <c r="P2810" i="9"/>
  <c r="O2810" i="9"/>
  <c r="U2809" i="9"/>
  <c r="T2809" i="9"/>
  <c r="V2809" i="9" s="1"/>
  <c r="S2809" i="9"/>
  <c r="P2809" i="9"/>
  <c r="O2809" i="9"/>
  <c r="V2808" i="9"/>
  <c r="T2808" i="9"/>
  <c r="S2808" i="9"/>
  <c r="U2808" i="9" s="1"/>
  <c r="P2808" i="9"/>
  <c r="O2808" i="9"/>
  <c r="U2807" i="9"/>
  <c r="T2807" i="9"/>
  <c r="V2807" i="9" s="1"/>
  <c r="S2807" i="9"/>
  <c r="P2807" i="9"/>
  <c r="O2807" i="9"/>
  <c r="V2806" i="9"/>
  <c r="T2806" i="9"/>
  <c r="S2806" i="9"/>
  <c r="U2806" i="9" s="1"/>
  <c r="P2806" i="9"/>
  <c r="O2806" i="9"/>
  <c r="U2805" i="9"/>
  <c r="T2805" i="9"/>
  <c r="V2805" i="9" s="1"/>
  <c r="S2805" i="9"/>
  <c r="P2805" i="9"/>
  <c r="O2805" i="9"/>
  <c r="V2804" i="9"/>
  <c r="T2804" i="9"/>
  <c r="S2804" i="9"/>
  <c r="U2804" i="9" s="1"/>
  <c r="P2804" i="9"/>
  <c r="O2804" i="9"/>
  <c r="U2803" i="9"/>
  <c r="T2803" i="9"/>
  <c r="V2803" i="9" s="1"/>
  <c r="S2803" i="9"/>
  <c r="P2803" i="9"/>
  <c r="O2803" i="9"/>
  <c r="V2802" i="9"/>
  <c r="T2802" i="9"/>
  <c r="S2802" i="9"/>
  <c r="U2802" i="9" s="1"/>
  <c r="P2802" i="9"/>
  <c r="O2802" i="9"/>
  <c r="U2801" i="9"/>
  <c r="T2801" i="9"/>
  <c r="V2801" i="9" s="1"/>
  <c r="S2801" i="9"/>
  <c r="P2801" i="9"/>
  <c r="O2801" i="9"/>
  <c r="V2800" i="9"/>
  <c r="T2800" i="9"/>
  <c r="S2800" i="9"/>
  <c r="U2800" i="9" s="1"/>
  <c r="P2800" i="9"/>
  <c r="O2800" i="9"/>
  <c r="U2799" i="9"/>
  <c r="T2799" i="9"/>
  <c r="V2799" i="9" s="1"/>
  <c r="S2799" i="9"/>
  <c r="P2799" i="9"/>
  <c r="O2799" i="9"/>
  <c r="V2798" i="9"/>
  <c r="T2798" i="9"/>
  <c r="S2798" i="9"/>
  <c r="U2798" i="9" s="1"/>
  <c r="P2798" i="9"/>
  <c r="O2798" i="9"/>
  <c r="U2797" i="9"/>
  <c r="T2797" i="9"/>
  <c r="V2797" i="9" s="1"/>
  <c r="S2797" i="9"/>
  <c r="P2797" i="9"/>
  <c r="O2797" i="9"/>
  <c r="V2796" i="9"/>
  <c r="T2796" i="9"/>
  <c r="S2796" i="9"/>
  <c r="U2796" i="9" s="1"/>
  <c r="P2796" i="9"/>
  <c r="O2796" i="9"/>
  <c r="U2795" i="9"/>
  <c r="T2795" i="9"/>
  <c r="V2795" i="9" s="1"/>
  <c r="S2795" i="9"/>
  <c r="P2795" i="9"/>
  <c r="O2795" i="9"/>
  <c r="V2794" i="9"/>
  <c r="T2794" i="9"/>
  <c r="S2794" i="9"/>
  <c r="U2794" i="9" s="1"/>
  <c r="P2794" i="9"/>
  <c r="O2794" i="9"/>
  <c r="U2793" i="9"/>
  <c r="T2793" i="9"/>
  <c r="V2793" i="9" s="1"/>
  <c r="S2793" i="9"/>
  <c r="P2793" i="9"/>
  <c r="O2793" i="9"/>
  <c r="V2792" i="9"/>
  <c r="T2792" i="9"/>
  <c r="S2792" i="9"/>
  <c r="U2792" i="9" s="1"/>
  <c r="P2792" i="9"/>
  <c r="O2792" i="9"/>
  <c r="U2791" i="9"/>
  <c r="T2791" i="9"/>
  <c r="V2791" i="9" s="1"/>
  <c r="S2791" i="9"/>
  <c r="P2791" i="9"/>
  <c r="O2791" i="9"/>
  <c r="V2790" i="9"/>
  <c r="T2790" i="9"/>
  <c r="S2790" i="9"/>
  <c r="U2790" i="9" s="1"/>
  <c r="P2790" i="9"/>
  <c r="O2790" i="9"/>
  <c r="U2789" i="9"/>
  <c r="T2789" i="9"/>
  <c r="V2789" i="9" s="1"/>
  <c r="S2789" i="9"/>
  <c r="P2789" i="9"/>
  <c r="O2789" i="9"/>
  <c r="V2788" i="9"/>
  <c r="T2788" i="9"/>
  <c r="S2788" i="9"/>
  <c r="U2788" i="9" s="1"/>
  <c r="P2788" i="9"/>
  <c r="O2788" i="9"/>
  <c r="U2787" i="9"/>
  <c r="T2787" i="9"/>
  <c r="V2787" i="9" s="1"/>
  <c r="S2787" i="9"/>
  <c r="P2787" i="9"/>
  <c r="O2787" i="9"/>
  <c r="V2786" i="9"/>
  <c r="T2786" i="9"/>
  <c r="S2786" i="9"/>
  <c r="U2786" i="9" s="1"/>
  <c r="P2786" i="9"/>
  <c r="O2786" i="9"/>
  <c r="U2785" i="9"/>
  <c r="T2785" i="9"/>
  <c r="V2785" i="9" s="1"/>
  <c r="S2785" i="9"/>
  <c r="P2785" i="9"/>
  <c r="O2785" i="9"/>
  <c r="V2784" i="9"/>
  <c r="T2784" i="9"/>
  <c r="S2784" i="9"/>
  <c r="U2784" i="9" s="1"/>
  <c r="P2784" i="9"/>
  <c r="O2784" i="9"/>
  <c r="U2783" i="9"/>
  <c r="T2783" i="9"/>
  <c r="V2783" i="9" s="1"/>
  <c r="S2783" i="9"/>
  <c r="P2783" i="9"/>
  <c r="O2783" i="9"/>
  <c r="V2782" i="9"/>
  <c r="T2782" i="9"/>
  <c r="S2782" i="9"/>
  <c r="U2782" i="9" s="1"/>
  <c r="P2782" i="9"/>
  <c r="O2782" i="9"/>
  <c r="U2781" i="9"/>
  <c r="T2781" i="9"/>
  <c r="V2781" i="9" s="1"/>
  <c r="S2781" i="9"/>
  <c r="P2781" i="9"/>
  <c r="O2781" i="9"/>
  <c r="V2780" i="9"/>
  <c r="T2780" i="9"/>
  <c r="S2780" i="9"/>
  <c r="U2780" i="9" s="1"/>
  <c r="P2780" i="9"/>
  <c r="O2780" i="9"/>
  <c r="U2779" i="9"/>
  <c r="T2779" i="9"/>
  <c r="V2779" i="9" s="1"/>
  <c r="S2779" i="9"/>
  <c r="P2779" i="9"/>
  <c r="O2779" i="9"/>
  <c r="V2778" i="9"/>
  <c r="T2778" i="9"/>
  <c r="S2778" i="9"/>
  <c r="U2778" i="9" s="1"/>
  <c r="P2778" i="9"/>
  <c r="O2778" i="9"/>
  <c r="U2777" i="9"/>
  <c r="T2777" i="9"/>
  <c r="V2777" i="9" s="1"/>
  <c r="S2777" i="9"/>
  <c r="P2777" i="9"/>
  <c r="O2777" i="9"/>
  <c r="V2776" i="9"/>
  <c r="T2776" i="9"/>
  <c r="S2776" i="9"/>
  <c r="U2776" i="9" s="1"/>
  <c r="P2776" i="9"/>
  <c r="O2776" i="9"/>
  <c r="U2775" i="9"/>
  <c r="T2775" i="9"/>
  <c r="V2775" i="9" s="1"/>
  <c r="S2775" i="9"/>
  <c r="P2775" i="9"/>
  <c r="O2775" i="9"/>
  <c r="V2774" i="9"/>
  <c r="T2774" i="9"/>
  <c r="S2774" i="9"/>
  <c r="U2774" i="9" s="1"/>
  <c r="P2774" i="9"/>
  <c r="O2774" i="9"/>
  <c r="U2773" i="9"/>
  <c r="T2773" i="9"/>
  <c r="V2773" i="9" s="1"/>
  <c r="S2773" i="9"/>
  <c r="P2773" i="9"/>
  <c r="O2773" i="9"/>
  <c r="V2772" i="9"/>
  <c r="T2772" i="9"/>
  <c r="S2772" i="9"/>
  <c r="U2772" i="9" s="1"/>
  <c r="P2772" i="9"/>
  <c r="O2772" i="9"/>
  <c r="U2771" i="9"/>
  <c r="T2771" i="9"/>
  <c r="V2771" i="9" s="1"/>
  <c r="S2771" i="9"/>
  <c r="P2771" i="9"/>
  <c r="O2771" i="9"/>
  <c r="V2770" i="9"/>
  <c r="T2770" i="9"/>
  <c r="S2770" i="9"/>
  <c r="U2770" i="9" s="1"/>
  <c r="P2770" i="9"/>
  <c r="O2770" i="9"/>
  <c r="U2769" i="9"/>
  <c r="T2769" i="9"/>
  <c r="V2769" i="9" s="1"/>
  <c r="S2769" i="9"/>
  <c r="P2769" i="9"/>
  <c r="O2769" i="9"/>
  <c r="V2768" i="9"/>
  <c r="T2768" i="9"/>
  <c r="S2768" i="9"/>
  <c r="U2768" i="9" s="1"/>
  <c r="P2768" i="9"/>
  <c r="O2768" i="9"/>
  <c r="U2767" i="9"/>
  <c r="T2767" i="9"/>
  <c r="V2767" i="9" s="1"/>
  <c r="S2767" i="9"/>
  <c r="P2767" i="9"/>
  <c r="O2767" i="9"/>
  <c r="V2766" i="9"/>
  <c r="T2766" i="9"/>
  <c r="S2766" i="9"/>
  <c r="U2766" i="9" s="1"/>
  <c r="P2766" i="9"/>
  <c r="O2766" i="9"/>
  <c r="U2765" i="9"/>
  <c r="T2765" i="9"/>
  <c r="V2765" i="9" s="1"/>
  <c r="S2765" i="9"/>
  <c r="P2765" i="9"/>
  <c r="O2765" i="9"/>
  <c r="V2764" i="9"/>
  <c r="T2764" i="9"/>
  <c r="S2764" i="9"/>
  <c r="U2764" i="9" s="1"/>
  <c r="P2764" i="9"/>
  <c r="O2764" i="9"/>
  <c r="U2763" i="9"/>
  <c r="T2763" i="9"/>
  <c r="V2763" i="9" s="1"/>
  <c r="S2763" i="9"/>
  <c r="P2763" i="9"/>
  <c r="O2763" i="9"/>
  <c r="V2762" i="9"/>
  <c r="T2762" i="9"/>
  <c r="S2762" i="9"/>
  <c r="U2762" i="9" s="1"/>
  <c r="P2762" i="9"/>
  <c r="O2762" i="9"/>
  <c r="U2761" i="9"/>
  <c r="T2761" i="9"/>
  <c r="V2761" i="9" s="1"/>
  <c r="S2761" i="9"/>
  <c r="P2761" i="9"/>
  <c r="O2761" i="9"/>
  <c r="V2760" i="9"/>
  <c r="T2760" i="9"/>
  <c r="S2760" i="9"/>
  <c r="U2760" i="9" s="1"/>
  <c r="P2760" i="9"/>
  <c r="O2760" i="9"/>
  <c r="U2759" i="9"/>
  <c r="T2759" i="9"/>
  <c r="V2759" i="9" s="1"/>
  <c r="S2759" i="9"/>
  <c r="P2759" i="9"/>
  <c r="O2759" i="9"/>
  <c r="V2758" i="9"/>
  <c r="T2758" i="9"/>
  <c r="S2758" i="9"/>
  <c r="U2758" i="9" s="1"/>
  <c r="P2758" i="9"/>
  <c r="O2758" i="9"/>
  <c r="U2757" i="9"/>
  <c r="T2757" i="9"/>
  <c r="V2757" i="9" s="1"/>
  <c r="S2757" i="9"/>
  <c r="P2757" i="9"/>
  <c r="O2757" i="9"/>
  <c r="V2756" i="9"/>
  <c r="T2756" i="9"/>
  <c r="S2756" i="9"/>
  <c r="U2756" i="9" s="1"/>
  <c r="P2756" i="9"/>
  <c r="O2756" i="9"/>
  <c r="U2755" i="9"/>
  <c r="T2755" i="9"/>
  <c r="V2755" i="9" s="1"/>
  <c r="S2755" i="9"/>
  <c r="P2755" i="9"/>
  <c r="O2755" i="9"/>
  <c r="V2754" i="9"/>
  <c r="T2754" i="9"/>
  <c r="S2754" i="9"/>
  <c r="U2754" i="9" s="1"/>
  <c r="P2754" i="9"/>
  <c r="O2754" i="9"/>
  <c r="U2753" i="9"/>
  <c r="T2753" i="9"/>
  <c r="V2753" i="9" s="1"/>
  <c r="S2753" i="9"/>
  <c r="P2753" i="9"/>
  <c r="O2753" i="9"/>
  <c r="V2752" i="9"/>
  <c r="T2752" i="9"/>
  <c r="S2752" i="9"/>
  <c r="U2752" i="9" s="1"/>
  <c r="P2752" i="9"/>
  <c r="O2752" i="9"/>
  <c r="U2751" i="9"/>
  <c r="T2751" i="9"/>
  <c r="V2751" i="9" s="1"/>
  <c r="S2751" i="9"/>
  <c r="P2751" i="9"/>
  <c r="O2751" i="9"/>
  <c r="V2750" i="9"/>
  <c r="T2750" i="9"/>
  <c r="S2750" i="9"/>
  <c r="U2750" i="9" s="1"/>
  <c r="P2750" i="9"/>
  <c r="O2750" i="9"/>
  <c r="U2749" i="9"/>
  <c r="T2749" i="9"/>
  <c r="V2749" i="9" s="1"/>
  <c r="S2749" i="9"/>
  <c r="P2749" i="9"/>
  <c r="O2749" i="9"/>
  <c r="V2748" i="9"/>
  <c r="T2748" i="9"/>
  <c r="S2748" i="9"/>
  <c r="U2748" i="9" s="1"/>
  <c r="P2748" i="9"/>
  <c r="O2748" i="9"/>
  <c r="U2747" i="9"/>
  <c r="T2747" i="9"/>
  <c r="V2747" i="9" s="1"/>
  <c r="S2747" i="9"/>
  <c r="P2747" i="9"/>
  <c r="O2747" i="9"/>
  <c r="V2746" i="9"/>
  <c r="T2746" i="9"/>
  <c r="S2746" i="9"/>
  <c r="U2746" i="9" s="1"/>
  <c r="P2746" i="9"/>
  <c r="O2746" i="9"/>
  <c r="U2745" i="9"/>
  <c r="T2745" i="9"/>
  <c r="V2745" i="9" s="1"/>
  <c r="S2745" i="9"/>
  <c r="P2745" i="9"/>
  <c r="O2745" i="9"/>
  <c r="V2744" i="9"/>
  <c r="T2744" i="9"/>
  <c r="S2744" i="9"/>
  <c r="U2744" i="9" s="1"/>
  <c r="P2744" i="9"/>
  <c r="O2744" i="9"/>
  <c r="U2743" i="9"/>
  <c r="T2743" i="9"/>
  <c r="V2743" i="9" s="1"/>
  <c r="S2743" i="9"/>
  <c r="P2743" i="9"/>
  <c r="O2743" i="9"/>
  <c r="V2742" i="9"/>
  <c r="T2742" i="9"/>
  <c r="S2742" i="9"/>
  <c r="U2742" i="9" s="1"/>
  <c r="P2742" i="9"/>
  <c r="O2742" i="9"/>
  <c r="U2741" i="9"/>
  <c r="T2741" i="9"/>
  <c r="V2741" i="9" s="1"/>
  <c r="S2741" i="9"/>
  <c r="P2741" i="9"/>
  <c r="O2741" i="9"/>
  <c r="V2740" i="9"/>
  <c r="T2740" i="9"/>
  <c r="S2740" i="9"/>
  <c r="U2740" i="9" s="1"/>
  <c r="P2740" i="9"/>
  <c r="O2740" i="9"/>
  <c r="U2739" i="9"/>
  <c r="T2739" i="9"/>
  <c r="V2739" i="9" s="1"/>
  <c r="S2739" i="9"/>
  <c r="P2739" i="9"/>
  <c r="O2739" i="9"/>
  <c r="V2738" i="9"/>
  <c r="T2738" i="9"/>
  <c r="S2738" i="9"/>
  <c r="U2738" i="9" s="1"/>
  <c r="P2738" i="9"/>
  <c r="O2738" i="9"/>
  <c r="U2737" i="9"/>
  <c r="T2737" i="9"/>
  <c r="V2737" i="9" s="1"/>
  <c r="S2737" i="9"/>
  <c r="P2737" i="9"/>
  <c r="O2737" i="9"/>
  <c r="V2736" i="9"/>
  <c r="T2736" i="9"/>
  <c r="S2736" i="9"/>
  <c r="U2736" i="9" s="1"/>
  <c r="P2736" i="9"/>
  <c r="O2736" i="9"/>
  <c r="U2735" i="9"/>
  <c r="T2735" i="9"/>
  <c r="V2735" i="9" s="1"/>
  <c r="S2735" i="9"/>
  <c r="P2735" i="9"/>
  <c r="O2735" i="9"/>
  <c r="V2734" i="9"/>
  <c r="T2734" i="9"/>
  <c r="S2734" i="9"/>
  <c r="U2734" i="9" s="1"/>
  <c r="P2734" i="9"/>
  <c r="O2734" i="9"/>
  <c r="U2733" i="9"/>
  <c r="T2733" i="9"/>
  <c r="V2733" i="9" s="1"/>
  <c r="S2733" i="9"/>
  <c r="P2733" i="9"/>
  <c r="O2733" i="9"/>
  <c r="V2732" i="9"/>
  <c r="T2732" i="9"/>
  <c r="S2732" i="9"/>
  <c r="U2732" i="9" s="1"/>
  <c r="P2732" i="9"/>
  <c r="O2732" i="9"/>
  <c r="U2731" i="9"/>
  <c r="T2731" i="9"/>
  <c r="V2731" i="9" s="1"/>
  <c r="S2731" i="9"/>
  <c r="P2731" i="9"/>
  <c r="O2731" i="9"/>
  <c r="V2730" i="9"/>
  <c r="T2730" i="9"/>
  <c r="S2730" i="9"/>
  <c r="U2730" i="9" s="1"/>
  <c r="P2730" i="9"/>
  <c r="O2730" i="9"/>
  <c r="U2729" i="9"/>
  <c r="T2729" i="9"/>
  <c r="V2729" i="9" s="1"/>
  <c r="S2729" i="9"/>
  <c r="P2729" i="9"/>
  <c r="O2729" i="9"/>
  <c r="V2728" i="9"/>
  <c r="T2728" i="9"/>
  <c r="S2728" i="9"/>
  <c r="U2728" i="9" s="1"/>
  <c r="P2728" i="9"/>
  <c r="O2728" i="9"/>
  <c r="U2727" i="9"/>
  <c r="T2727" i="9"/>
  <c r="V2727" i="9" s="1"/>
  <c r="S2727" i="9"/>
  <c r="P2727" i="9"/>
  <c r="O2727" i="9"/>
  <c r="V2726" i="9"/>
  <c r="T2726" i="9"/>
  <c r="S2726" i="9"/>
  <c r="U2726" i="9" s="1"/>
  <c r="P2726" i="9"/>
  <c r="O2726" i="9"/>
  <c r="U2725" i="9"/>
  <c r="T2725" i="9"/>
  <c r="V2725" i="9" s="1"/>
  <c r="S2725" i="9"/>
  <c r="P2725" i="9"/>
  <c r="O2725" i="9"/>
  <c r="V2724" i="9"/>
  <c r="T2724" i="9"/>
  <c r="S2724" i="9"/>
  <c r="U2724" i="9" s="1"/>
  <c r="P2724" i="9"/>
  <c r="O2724" i="9"/>
  <c r="U2723" i="9"/>
  <c r="T2723" i="9"/>
  <c r="V2723" i="9" s="1"/>
  <c r="S2723" i="9"/>
  <c r="P2723" i="9"/>
  <c r="O2723" i="9"/>
  <c r="V2722" i="9"/>
  <c r="T2722" i="9"/>
  <c r="S2722" i="9"/>
  <c r="U2722" i="9" s="1"/>
  <c r="P2722" i="9"/>
  <c r="O2722" i="9"/>
  <c r="U2721" i="9"/>
  <c r="T2721" i="9"/>
  <c r="V2721" i="9" s="1"/>
  <c r="S2721" i="9"/>
  <c r="P2721" i="9"/>
  <c r="O2721" i="9"/>
  <c r="V2720" i="9"/>
  <c r="T2720" i="9"/>
  <c r="S2720" i="9"/>
  <c r="U2720" i="9" s="1"/>
  <c r="P2720" i="9"/>
  <c r="O2720" i="9"/>
  <c r="U2719" i="9"/>
  <c r="T2719" i="9"/>
  <c r="V2719" i="9" s="1"/>
  <c r="S2719" i="9"/>
  <c r="P2719" i="9"/>
  <c r="O2719" i="9"/>
  <c r="V2718" i="9"/>
  <c r="T2718" i="9"/>
  <c r="S2718" i="9"/>
  <c r="U2718" i="9" s="1"/>
  <c r="P2718" i="9"/>
  <c r="O2718" i="9"/>
  <c r="U2717" i="9"/>
  <c r="T2717" i="9"/>
  <c r="V2717" i="9" s="1"/>
  <c r="S2717" i="9"/>
  <c r="P2717" i="9"/>
  <c r="O2717" i="9"/>
  <c r="V2716" i="9"/>
  <c r="T2716" i="9"/>
  <c r="S2716" i="9"/>
  <c r="U2716" i="9" s="1"/>
  <c r="P2716" i="9"/>
  <c r="O2716" i="9"/>
  <c r="U2715" i="9"/>
  <c r="T2715" i="9"/>
  <c r="V2715" i="9" s="1"/>
  <c r="S2715" i="9"/>
  <c r="P2715" i="9"/>
  <c r="O2715" i="9"/>
  <c r="V2714" i="9"/>
  <c r="T2714" i="9"/>
  <c r="S2714" i="9"/>
  <c r="U2714" i="9" s="1"/>
  <c r="P2714" i="9"/>
  <c r="O2714" i="9"/>
  <c r="U2713" i="9"/>
  <c r="T2713" i="9"/>
  <c r="V2713" i="9" s="1"/>
  <c r="S2713" i="9"/>
  <c r="P2713" i="9"/>
  <c r="O2713" i="9"/>
  <c r="V2712" i="9"/>
  <c r="T2712" i="9"/>
  <c r="S2712" i="9"/>
  <c r="U2712" i="9" s="1"/>
  <c r="P2712" i="9"/>
  <c r="O2712" i="9"/>
  <c r="U2711" i="9"/>
  <c r="T2711" i="9"/>
  <c r="V2711" i="9" s="1"/>
  <c r="S2711" i="9"/>
  <c r="P2711" i="9"/>
  <c r="O2711" i="9"/>
  <c r="V2710" i="9"/>
  <c r="T2710" i="9"/>
  <c r="S2710" i="9"/>
  <c r="U2710" i="9" s="1"/>
  <c r="P2710" i="9"/>
  <c r="O2710" i="9"/>
  <c r="U2709" i="9"/>
  <c r="T2709" i="9"/>
  <c r="V2709" i="9" s="1"/>
  <c r="S2709" i="9"/>
  <c r="P2709" i="9"/>
  <c r="O2709" i="9"/>
  <c r="V2708" i="9"/>
  <c r="T2708" i="9"/>
  <c r="S2708" i="9"/>
  <c r="U2708" i="9" s="1"/>
  <c r="P2708" i="9"/>
  <c r="O2708" i="9"/>
  <c r="U2707" i="9"/>
  <c r="T2707" i="9"/>
  <c r="V2707" i="9" s="1"/>
  <c r="S2707" i="9"/>
  <c r="P2707" i="9"/>
  <c r="O2707" i="9"/>
  <c r="V2706" i="9"/>
  <c r="T2706" i="9"/>
  <c r="S2706" i="9"/>
  <c r="U2706" i="9" s="1"/>
  <c r="P2706" i="9"/>
  <c r="O2706" i="9"/>
  <c r="U2705" i="9"/>
  <c r="T2705" i="9"/>
  <c r="V2705" i="9" s="1"/>
  <c r="S2705" i="9"/>
  <c r="P2705" i="9"/>
  <c r="O2705" i="9"/>
  <c r="V2704" i="9"/>
  <c r="T2704" i="9"/>
  <c r="S2704" i="9"/>
  <c r="U2704" i="9" s="1"/>
  <c r="P2704" i="9"/>
  <c r="O2704" i="9"/>
  <c r="U2703" i="9"/>
  <c r="T2703" i="9"/>
  <c r="V2703" i="9" s="1"/>
  <c r="S2703" i="9"/>
  <c r="P2703" i="9"/>
  <c r="O2703" i="9"/>
  <c r="V2702" i="9"/>
  <c r="T2702" i="9"/>
  <c r="S2702" i="9"/>
  <c r="U2702" i="9" s="1"/>
  <c r="P2702" i="9"/>
  <c r="O2702" i="9"/>
  <c r="U2701" i="9"/>
  <c r="T2701" i="9"/>
  <c r="V2701" i="9" s="1"/>
  <c r="S2701" i="9"/>
  <c r="P2701" i="9"/>
  <c r="O2701" i="9"/>
  <c r="V2700" i="9"/>
  <c r="T2700" i="9"/>
  <c r="S2700" i="9"/>
  <c r="U2700" i="9" s="1"/>
  <c r="P2700" i="9"/>
  <c r="O2700" i="9"/>
  <c r="U2699" i="9"/>
  <c r="T2699" i="9"/>
  <c r="V2699" i="9" s="1"/>
  <c r="S2699" i="9"/>
  <c r="P2699" i="9"/>
  <c r="O2699" i="9"/>
  <c r="V2698" i="9"/>
  <c r="T2698" i="9"/>
  <c r="S2698" i="9"/>
  <c r="U2698" i="9" s="1"/>
  <c r="P2698" i="9"/>
  <c r="O2698" i="9"/>
  <c r="U2697" i="9"/>
  <c r="T2697" i="9"/>
  <c r="V2697" i="9" s="1"/>
  <c r="S2697" i="9"/>
  <c r="P2697" i="9"/>
  <c r="O2697" i="9"/>
  <c r="V2696" i="9"/>
  <c r="T2696" i="9"/>
  <c r="S2696" i="9"/>
  <c r="U2696" i="9" s="1"/>
  <c r="P2696" i="9"/>
  <c r="O2696" i="9"/>
  <c r="U2695" i="9"/>
  <c r="T2695" i="9"/>
  <c r="V2695" i="9" s="1"/>
  <c r="S2695" i="9"/>
  <c r="P2695" i="9"/>
  <c r="O2695" i="9"/>
  <c r="V2694" i="9"/>
  <c r="T2694" i="9"/>
  <c r="S2694" i="9"/>
  <c r="U2694" i="9" s="1"/>
  <c r="P2694" i="9"/>
  <c r="O2694" i="9"/>
  <c r="U2693" i="9"/>
  <c r="T2693" i="9"/>
  <c r="V2693" i="9" s="1"/>
  <c r="S2693" i="9"/>
  <c r="P2693" i="9"/>
  <c r="O2693" i="9"/>
  <c r="V2692" i="9"/>
  <c r="T2692" i="9"/>
  <c r="S2692" i="9"/>
  <c r="U2692" i="9" s="1"/>
  <c r="P2692" i="9"/>
  <c r="O2692" i="9"/>
  <c r="U2691" i="9"/>
  <c r="T2691" i="9"/>
  <c r="V2691" i="9" s="1"/>
  <c r="S2691" i="9"/>
  <c r="P2691" i="9"/>
  <c r="O2691" i="9"/>
  <c r="V2690" i="9"/>
  <c r="T2690" i="9"/>
  <c r="S2690" i="9"/>
  <c r="U2690" i="9" s="1"/>
  <c r="P2690" i="9"/>
  <c r="O2690" i="9"/>
  <c r="U2689" i="9"/>
  <c r="T2689" i="9"/>
  <c r="V2689" i="9" s="1"/>
  <c r="S2689" i="9"/>
  <c r="P2689" i="9"/>
  <c r="O2689" i="9"/>
  <c r="V2688" i="9"/>
  <c r="T2688" i="9"/>
  <c r="S2688" i="9"/>
  <c r="U2688" i="9" s="1"/>
  <c r="P2688" i="9"/>
  <c r="O2688" i="9"/>
  <c r="U2687" i="9"/>
  <c r="T2687" i="9"/>
  <c r="V2687" i="9" s="1"/>
  <c r="S2687" i="9"/>
  <c r="P2687" i="9"/>
  <c r="O2687" i="9"/>
  <c r="V2686" i="9"/>
  <c r="T2686" i="9"/>
  <c r="S2686" i="9"/>
  <c r="U2686" i="9" s="1"/>
  <c r="P2686" i="9"/>
  <c r="O2686" i="9"/>
  <c r="U2685" i="9"/>
  <c r="T2685" i="9"/>
  <c r="V2685" i="9" s="1"/>
  <c r="S2685" i="9"/>
  <c r="P2685" i="9"/>
  <c r="O2685" i="9"/>
  <c r="V2684" i="9"/>
  <c r="T2684" i="9"/>
  <c r="S2684" i="9"/>
  <c r="U2684" i="9" s="1"/>
  <c r="P2684" i="9"/>
  <c r="O2684" i="9"/>
  <c r="U2683" i="9"/>
  <c r="T2683" i="9"/>
  <c r="V2683" i="9" s="1"/>
  <c r="S2683" i="9"/>
  <c r="P2683" i="9"/>
  <c r="O2683" i="9"/>
  <c r="V2682" i="9"/>
  <c r="T2682" i="9"/>
  <c r="S2682" i="9"/>
  <c r="U2682" i="9" s="1"/>
  <c r="P2682" i="9"/>
  <c r="O2682" i="9"/>
  <c r="U2681" i="9"/>
  <c r="T2681" i="9"/>
  <c r="V2681" i="9" s="1"/>
  <c r="S2681" i="9"/>
  <c r="P2681" i="9"/>
  <c r="O2681" i="9"/>
  <c r="V2680" i="9"/>
  <c r="T2680" i="9"/>
  <c r="S2680" i="9"/>
  <c r="U2680" i="9" s="1"/>
  <c r="P2680" i="9"/>
  <c r="O2680" i="9"/>
  <c r="U2679" i="9"/>
  <c r="T2679" i="9"/>
  <c r="V2679" i="9" s="1"/>
  <c r="S2679" i="9"/>
  <c r="P2679" i="9"/>
  <c r="O2679" i="9"/>
  <c r="V2678" i="9"/>
  <c r="T2678" i="9"/>
  <c r="S2678" i="9"/>
  <c r="U2678" i="9" s="1"/>
  <c r="P2678" i="9"/>
  <c r="O2678" i="9"/>
  <c r="U2677" i="9"/>
  <c r="T2677" i="9"/>
  <c r="V2677" i="9" s="1"/>
  <c r="S2677" i="9"/>
  <c r="P2677" i="9"/>
  <c r="O2677" i="9"/>
  <c r="V2676" i="9"/>
  <c r="T2676" i="9"/>
  <c r="S2676" i="9"/>
  <c r="U2676" i="9" s="1"/>
  <c r="P2676" i="9"/>
  <c r="O2676" i="9"/>
  <c r="U2675" i="9"/>
  <c r="T2675" i="9"/>
  <c r="V2675" i="9" s="1"/>
  <c r="S2675" i="9"/>
  <c r="P2675" i="9"/>
  <c r="O2675" i="9"/>
  <c r="V2674" i="9"/>
  <c r="T2674" i="9"/>
  <c r="S2674" i="9"/>
  <c r="U2674" i="9" s="1"/>
  <c r="P2674" i="9"/>
  <c r="O2674" i="9"/>
  <c r="U2673" i="9"/>
  <c r="T2673" i="9"/>
  <c r="V2673" i="9" s="1"/>
  <c r="S2673" i="9"/>
  <c r="P2673" i="9"/>
  <c r="O2673" i="9"/>
  <c r="V2672" i="9"/>
  <c r="T2672" i="9"/>
  <c r="S2672" i="9"/>
  <c r="U2672" i="9" s="1"/>
  <c r="P2672" i="9"/>
  <c r="O2672" i="9"/>
  <c r="U2671" i="9"/>
  <c r="T2671" i="9"/>
  <c r="V2671" i="9" s="1"/>
  <c r="S2671" i="9"/>
  <c r="P2671" i="9"/>
  <c r="O2671" i="9"/>
  <c r="V2670" i="9"/>
  <c r="T2670" i="9"/>
  <c r="S2670" i="9"/>
  <c r="U2670" i="9" s="1"/>
  <c r="P2670" i="9"/>
  <c r="O2670" i="9"/>
  <c r="U2669" i="9"/>
  <c r="T2669" i="9"/>
  <c r="V2669" i="9" s="1"/>
  <c r="S2669" i="9"/>
  <c r="P2669" i="9"/>
  <c r="O2669" i="9"/>
  <c r="V2668" i="9"/>
  <c r="T2668" i="9"/>
  <c r="S2668" i="9"/>
  <c r="U2668" i="9" s="1"/>
  <c r="P2668" i="9"/>
  <c r="O2668" i="9"/>
  <c r="U2667" i="9"/>
  <c r="T2667" i="9"/>
  <c r="V2667" i="9" s="1"/>
  <c r="S2667" i="9"/>
  <c r="P2667" i="9"/>
  <c r="O2667" i="9"/>
  <c r="V2666" i="9"/>
  <c r="T2666" i="9"/>
  <c r="S2666" i="9"/>
  <c r="U2666" i="9" s="1"/>
  <c r="P2666" i="9"/>
  <c r="O2666" i="9"/>
  <c r="U2665" i="9"/>
  <c r="T2665" i="9"/>
  <c r="V2665" i="9" s="1"/>
  <c r="S2665" i="9"/>
  <c r="P2665" i="9"/>
  <c r="O2665" i="9"/>
  <c r="V2664" i="9"/>
  <c r="T2664" i="9"/>
  <c r="S2664" i="9"/>
  <c r="U2664" i="9" s="1"/>
  <c r="P2664" i="9"/>
  <c r="O2664" i="9"/>
  <c r="U2663" i="9"/>
  <c r="T2663" i="9"/>
  <c r="V2663" i="9" s="1"/>
  <c r="S2663" i="9"/>
  <c r="P2663" i="9"/>
  <c r="O2663" i="9"/>
  <c r="V2662" i="9"/>
  <c r="T2662" i="9"/>
  <c r="S2662" i="9"/>
  <c r="U2662" i="9" s="1"/>
  <c r="P2662" i="9"/>
  <c r="O2662" i="9"/>
  <c r="U2661" i="9"/>
  <c r="T2661" i="9"/>
  <c r="V2661" i="9" s="1"/>
  <c r="S2661" i="9"/>
  <c r="P2661" i="9"/>
  <c r="O2661" i="9"/>
  <c r="V2660" i="9"/>
  <c r="T2660" i="9"/>
  <c r="S2660" i="9"/>
  <c r="U2660" i="9" s="1"/>
  <c r="P2660" i="9"/>
  <c r="O2660" i="9"/>
  <c r="U2659" i="9"/>
  <c r="T2659" i="9"/>
  <c r="V2659" i="9" s="1"/>
  <c r="S2659" i="9"/>
  <c r="P2659" i="9"/>
  <c r="O2659" i="9"/>
  <c r="V2658" i="9"/>
  <c r="T2658" i="9"/>
  <c r="S2658" i="9"/>
  <c r="U2658" i="9" s="1"/>
  <c r="P2658" i="9"/>
  <c r="O2658" i="9"/>
  <c r="U2657" i="9"/>
  <c r="T2657" i="9"/>
  <c r="V2657" i="9" s="1"/>
  <c r="S2657" i="9"/>
  <c r="P2657" i="9"/>
  <c r="O2657" i="9"/>
  <c r="V2656" i="9"/>
  <c r="T2656" i="9"/>
  <c r="S2656" i="9"/>
  <c r="U2656" i="9" s="1"/>
  <c r="P2656" i="9"/>
  <c r="O2656" i="9"/>
  <c r="U2655" i="9"/>
  <c r="T2655" i="9"/>
  <c r="V2655" i="9" s="1"/>
  <c r="S2655" i="9"/>
  <c r="P2655" i="9"/>
  <c r="O2655" i="9"/>
  <c r="V2654" i="9"/>
  <c r="T2654" i="9"/>
  <c r="S2654" i="9"/>
  <c r="U2654" i="9" s="1"/>
  <c r="P2654" i="9"/>
  <c r="O2654" i="9"/>
  <c r="U2653" i="9"/>
  <c r="T2653" i="9"/>
  <c r="V2653" i="9" s="1"/>
  <c r="S2653" i="9"/>
  <c r="P2653" i="9"/>
  <c r="O2653" i="9"/>
  <c r="V2652" i="9"/>
  <c r="T2652" i="9"/>
  <c r="S2652" i="9"/>
  <c r="U2652" i="9" s="1"/>
  <c r="P2652" i="9"/>
  <c r="O2652" i="9"/>
  <c r="U2651" i="9"/>
  <c r="T2651" i="9"/>
  <c r="V2651" i="9" s="1"/>
  <c r="S2651" i="9"/>
  <c r="P2651" i="9"/>
  <c r="O2651" i="9"/>
  <c r="V2650" i="9"/>
  <c r="T2650" i="9"/>
  <c r="S2650" i="9"/>
  <c r="U2650" i="9" s="1"/>
  <c r="P2650" i="9"/>
  <c r="O2650" i="9"/>
  <c r="U2649" i="9"/>
  <c r="T2649" i="9"/>
  <c r="V2649" i="9" s="1"/>
  <c r="S2649" i="9"/>
  <c r="P2649" i="9"/>
  <c r="O2649" i="9"/>
  <c r="V2648" i="9"/>
  <c r="T2648" i="9"/>
  <c r="S2648" i="9"/>
  <c r="U2648" i="9" s="1"/>
  <c r="P2648" i="9"/>
  <c r="O2648" i="9"/>
  <c r="U2647" i="9"/>
  <c r="T2647" i="9"/>
  <c r="V2647" i="9" s="1"/>
  <c r="S2647" i="9"/>
  <c r="P2647" i="9"/>
  <c r="O2647" i="9"/>
  <c r="V2646" i="9"/>
  <c r="T2646" i="9"/>
  <c r="S2646" i="9"/>
  <c r="U2646" i="9" s="1"/>
  <c r="P2646" i="9"/>
  <c r="O2646" i="9"/>
  <c r="U2645" i="9"/>
  <c r="T2645" i="9"/>
  <c r="V2645" i="9" s="1"/>
  <c r="S2645" i="9"/>
  <c r="P2645" i="9"/>
  <c r="O2645" i="9"/>
  <c r="V2644" i="9"/>
  <c r="T2644" i="9"/>
  <c r="S2644" i="9"/>
  <c r="U2644" i="9" s="1"/>
  <c r="P2644" i="9"/>
  <c r="O2644" i="9"/>
  <c r="U2643" i="9"/>
  <c r="T2643" i="9"/>
  <c r="V2643" i="9" s="1"/>
  <c r="S2643" i="9"/>
  <c r="P2643" i="9"/>
  <c r="O2643" i="9"/>
  <c r="V2642" i="9"/>
  <c r="T2642" i="9"/>
  <c r="S2642" i="9"/>
  <c r="U2642" i="9" s="1"/>
  <c r="P2642" i="9"/>
  <c r="O2642" i="9"/>
  <c r="U2641" i="9"/>
  <c r="T2641" i="9"/>
  <c r="V2641" i="9" s="1"/>
  <c r="S2641" i="9"/>
  <c r="P2641" i="9"/>
  <c r="O2641" i="9"/>
  <c r="V2640" i="9"/>
  <c r="T2640" i="9"/>
  <c r="S2640" i="9"/>
  <c r="U2640" i="9" s="1"/>
  <c r="P2640" i="9"/>
  <c r="O2640" i="9"/>
  <c r="U2639" i="9"/>
  <c r="T2639" i="9"/>
  <c r="V2639" i="9" s="1"/>
  <c r="S2639" i="9"/>
  <c r="P2639" i="9"/>
  <c r="O2639" i="9"/>
  <c r="V2638" i="9"/>
  <c r="T2638" i="9"/>
  <c r="S2638" i="9"/>
  <c r="U2638" i="9" s="1"/>
  <c r="P2638" i="9"/>
  <c r="O2638" i="9"/>
  <c r="U2637" i="9"/>
  <c r="T2637" i="9"/>
  <c r="V2637" i="9" s="1"/>
  <c r="S2637" i="9"/>
  <c r="P2637" i="9"/>
  <c r="O2637" i="9"/>
  <c r="V2636" i="9"/>
  <c r="T2636" i="9"/>
  <c r="S2636" i="9"/>
  <c r="U2636" i="9" s="1"/>
  <c r="P2636" i="9"/>
  <c r="O2636" i="9"/>
  <c r="U2635" i="9"/>
  <c r="T2635" i="9"/>
  <c r="V2635" i="9" s="1"/>
  <c r="S2635" i="9"/>
  <c r="P2635" i="9"/>
  <c r="O2635" i="9"/>
  <c r="V2634" i="9"/>
  <c r="T2634" i="9"/>
  <c r="S2634" i="9"/>
  <c r="U2634" i="9" s="1"/>
  <c r="P2634" i="9"/>
  <c r="O2634" i="9"/>
  <c r="U2633" i="9"/>
  <c r="T2633" i="9"/>
  <c r="V2633" i="9" s="1"/>
  <c r="S2633" i="9"/>
  <c r="P2633" i="9"/>
  <c r="O2633" i="9"/>
  <c r="V2632" i="9"/>
  <c r="T2632" i="9"/>
  <c r="S2632" i="9"/>
  <c r="U2632" i="9" s="1"/>
  <c r="P2632" i="9"/>
  <c r="O2632" i="9"/>
  <c r="U2631" i="9"/>
  <c r="T2631" i="9"/>
  <c r="V2631" i="9" s="1"/>
  <c r="S2631" i="9"/>
  <c r="P2631" i="9"/>
  <c r="O2631" i="9"/>
  <c r="V2630" i="9"/>
  <c r="T2630" i="9"/>
  <c r="S2630" i="9"/>
  <c r="U2630" i="9" s="1"/>
  <c r="P2630" i="9"/>
  <c r="O2630" i="9"/>
  <c r="U2629" i="9"/>
  <c r="T2629" i="9"/>
  <c r="V2629" i="9" s="1"/>
  <c r="S2629" i="9"/>
  <c r="P2629" i="9"/>
  <c r="O2629" i="9"/>
  <c r="V2628" i="9"/>
  <c r="T2628" i="9"/>
  <c r="S2628" i="9"/>
  <c r="U2628" i="9" s="1"/>
  <c r="P2628" i="9"/>
  <c r="O2628" i="9"/>
  <c r="U2627" i="9"/>
  <c r="T2627" i="9"/>
  <c r="V2627" i="9" s="1"/>
  <c r="S2627" i="9"/>
  <c r="P2627" i="9"/>
  <c r="O2627" i="9"/>
  <c r="V2626" i="9"/>
  <c r="T2626" i="9"/>
  <c r="S2626" i="9"/>
  <c r="U2626" i="9" s="1"/>
  <c r="P2626" i="9"/>
  <c r="O2626" i="9"/>
  <c r="U2625" i="9"/>
  <c r="T2625" i="9"/>
  <c r="V2625" i="9" s="1"/>
  <c r="S2625" i="9"/>
  <c r="P2625" i="9"/>
  <c r="O2625" i="9"/>
  <c r="V2624" i="9"/>
  <c r="T2624" i="9"/>
  <c r="S2624" i="9"/>
  <c r="U2624" i="9" s="1"/>
  <c r="P2624" i="9"/>
  <c r="O2624" i="9"/>
  <c r="U2623" i="9"/>
  <c r="T2623" i="9"/>
  <c r="V2623" i="9" s="1"/>
  <c r="S2623" i="9"/>
  <c r="P2623" i="9"/>
  <c r="O2623" i="9"/>
  <c r="V2622" i="9"/>
  <c r="T2622" i="9"/>
  <c r="S2622" i="9"/>
  <c r="U2622" i="9" s="1"/>
  <c r="P2622" i="9"/>
  <c r="O2622" i="9"/>
  <c r="U2621" i="9"/>
  <c r="T2621" i="9"/>
  <c r="V2621" i="9" s="1"/>
  <c r="S2621" i="9"/>
  <c r="P2621" i="9"/>
  <c r="O2621" i="9"/>
  <c r="V2620" i="9"/>
  <c r="T2620" i="9"/>
  <c r="S2620" i="9"/>
  <c r="U2620" i="9" s="1"/>
  <c r="P2620" i="9"/>
  <c r="O2620" i="9"/>
  <c r="U2619" i="9"/>
  <c r="T2619" i="9"/>
  <c r="V2619" i="9" s="1"/>
  <c r="S2619" i="9"/>
  <c r="P2619" i="9"/>
  <c r="O2619" i="9"/>
  <c r="V2618" i="9"/>
  <c r="T2618" i="9"/>
  <c r="S2618" i="9"/>
  <c r="U2618" i="9" s="1"/>
  <c r="P2618" i="9"/>
  <c r="O2618" i="9"/>
  <c r="U2617" i="9"/>
  <c r="T2617" i="9"/>
  <c r="V2617" i="9" s="1"/>
  <c r="S2617" i="9"/>
  <c r="P2617" i="9"/>
  <c r="O2617" i="9"/>
  <c r="V2616" i="9"/>
  <c r="T2616" i="9"/>
  <c r="S2616" i="9"/>
  <c r="U2616" i="9" s="1"/>
  <c r="P2616" i="9"/>
  <c r="O2616" i="9"/>
  <c r="U2615" i="9"/>
  <c r="T2615" i="9"/>
  <c r="V2615" i="9" s="1"/>
  <c r="S2615" i="9"/>
  <c r="P2615" i="9"/>
  <c r="O2615" i="9"/>
  <c r="V2614" i="9"/>
  <c r="T2614" i="9"/>
  <c r="S2614" i="9"/>
  <c r="U2614" i="9" s="1"/>
  <c r="P2614" i="9"/>
  <c r="O2614" i="9"/>
  <c r="U2613" i="9"/>
  <c r="T2613" i="9"/>
  <c r="V2613" i="9" s="1"/>
  <c r="S2613" i="9"/>
  <c r="P2613" i="9"/>
  <c r="O2613" i="9"/>
  <c r="V2612" i="9"/>
  <c r="T2612" i="9"/>
  <c r="S2612" i="9"/>
  <c r="U2612" i="9" s="1"/>
  <c r="P2612" i="9"/>
  <c r="O2612" i="9"/>
  <c r="U2611" i="9"/>
  <c r="T2611" i="9"/>
  <c r="V2611" i="9" s="1"/>
  <c r="S2611" i="9"/>
  <c r="P2611" i="9"/>
  <c r="O2611" i="9"/>
  <c r="V2610" i="9"/>
  <c r="T2610" i="9"/>
  <c r="S2610" i="9"/>
  <c r="U2610" i="9" s="1"/>
  <c r="P2610" i="9"/>
  <c r="O2610" i="9"/>
  <c r="U2609" i="9"/>
  <c r="T2609" i="9"/>
  <c r="V2609" i="9" s="1"/>
  <c r="S2609" i="9"/>
  <c r="P2609" i="9"/>
  <c r="O2609" i="9"/>
  <c r="V2608" i="9"/>
  <c r="T2608" i="9"/>
  <c r="S2608" i="9"/>
  <c r="U2608" i="9" s="1"/>
  <c r="P2608" i="9"/>
  <c r="O2608" i="9"/>
  <c r="U2607" i="9"/>
  <c r="T2607" i="9"/>
  <c r="V2607" i="9" s="1"/>
  <c r="S2607" i="9"/>
  <c r="P2607" i="9"/>
  <c r="O2607" i="9"/>
  <c r="V2606" i="9"/>
  <c r="T2606" i="9"/>
  <c r="S2606" i="9"/>
  <c r="U2606" i="9" s="1"/>
  <c r="P2606" i="9"/>
  <c r="O2606" i="9"/>
  <c r="U2605" i="9"/>
  <c r="T2605" i="9"/>
  <c r="V2605" i="9" s="1"/>
  <c r="S2605" i="9"/>
  <c r="P2605" i="9"/>
  <c r="O2605" i="9"/>
  <c r="V2604" i="9"/>
  <c r="T2604" i="9"/>
  <c r="S2604" i="9"/>
  <c r="U2604" i="9" s="1"/>
  <c r="P2604" i="9"/>
  <c r="O2604" i="9"/>
  <c r="U2603" i="9"/>
  <c r="T2603" i="9"/>
  <c r="V2603" i="9" s="1"/>
  <c r="S2603" i="9"/>
  <c r="P2603" i="9"/>
  <c r="O2603" i="9"/>
  <c r="V2602" i="9"/>
  <c r="T2602" i="9"/>
  <c r="S2602" i="9"/>
  <c r="U2602" i="9" s="1"/>
  <c r="P2602" i="9"/>
  <c r="O2602" i="9"/>
  <c r="U2601" i="9"/>
  <c r="T2601" i="9"/>
  <c r="V2601" i="9" s="1"/>
  <c r="S2601" i="9"/>
  <c r="P2601" i="9"/>
  <c r="O2601" i="9"/>
  <c r="V2600" i="9"/>
  <c r="T2600" i="9"/>
  <c r="S2600" i="9"/>
  <c r="U2600" i="9" s="1"/>
  <c r="P2600" i="9"/>
  <c r="O2600" i="9"/>
  <c r="U2599" i="9"/>
  <c r="T2599" i="9"/>
  <c r="V2599" i="9" s="1"/>
  <c r="S2599" i="9"/>
  <c r="P2599" i="9"/>
  <c r="O2599" i="9"/>
  <c r="V2598" i="9"/>
  <c r="T2598" i="9"/>
  <c r="S2598" i="9"/>
  <c r="U2598" i="9" s="1"/>
  <c r="P2598" i="9"/>
  <c r="O2598" i="9"/>
  <c r="U2597" i="9"/>
  <c r="T2597" i="9"/>
  <c r="V2597" i="9" s="1"/>
  <c r="S2597" i="9"/>
  <c r="P2597" i="9"/>
  <c r="O2597" i="9"/>
  <c r="V2596" i="9"/>
  <c r="T2596" i="9"/>
  <c r="S2596" i="9"/>
  <c r="U2596" i="9" s="1"/>
  <c r="P2596" i="9"/>
  <c r="O2596" i="9"/>
  <c r="U2595" i="9"/>
  <c r="T2595" i="9"/>
  <c r="V2595" i="9" s="1"/>
  <c r="S2595" i="9"/>
  <c r="P2595" i="9"/>
  <c r="O2595" i="9"/>
  <c r="V2594" i="9"/>
  <c r="T2594" i="9"/>
  <c r="S2594" i="9"/>
  <c r="U2594" i="9" s="1"/>
  <c r="P2594" i="9"/>
  <c r="O2594" i="9"/>
  <c r="U2593" i="9"/>
  <c r="T2593" i="9"/>
  <c r="V2593" i="9" s="1"/>
  <c r="S2593" i="9"/>
  <c r="P2593" i="9"/>
  <c r="O2593" i="9"/>
  <c r="V2592" i="9"/>
  <c r="T2592" i="9"/>
  <c r="S2592" i="9"/>
  <c r="U2592" i="9" s="1"/>
  <c r="P2592" i="9"/>
  <c r="O2592" i="9"/>
  <c r="U2591" i="9"/>
  <c r="T2591" i="9"/>
  <c r="V2591" i="9" s="1"/>
  <c r="S2591" i="9"/>
  <c r="P2591" i="9"/>
  <c r="O2591" i="9"/>
  <c r="V2590" i="9"/>
  <c r="T2590" i="9"/>
  <c r="S2590" i="9"/>
  <c r="U2590" i="9" s="1"/>
  <c r="P2590" i="9"/>
  <c r="O2590" i="9"/>
  <c r="U2589" i="9"/>
  <c r="T2589" i="9"/>
  <c r="V2589" i="9" s="1"/>
  <c r="S2589" i="9"/>
  <c r="P2589" i="9"/>
  <c r="O2589" i="9"/>
  <c r="V2588" i="9"/>
  <c r="T2588" i="9"/>
  <c r="S2588" i="9"/>
  <c r="U2588" i="9" s="1"/>
  <c r="P2588" i="9"/>
  <c r="O2588" i="9"/>
  <c r="U2587" i="9"/>
  <c r="T2587" i="9"/>
  <c r="V2587" i="9" s="1"/>
  <c r="S2587" i="9"/>
  <c r="P2587" i="9"/>
  <c r="O2587" i="9"/>
  <c r="V2586" i="9"/>
  <c r="T2586" i="9"/>
  <c r="S2586" i="9"/>
  <c r="U2586" i="9" s="1"/>
  <c r="P2586" i="9"/>
  <c r="O2586" i="9"/>
  <c r="U2585" i="9"/>
  <c r="T2585" i="9"/>
  <c r="V2585" i="9" s="1"/>
  <c r="S2585" i="9"/>
  <c r="P2585" i="9"/>
  <c r="O2585" i="9"/>
  <c r="V2584" i="9"/>
  <c r="T2584" i="9"/>
  <c r="S2584" i="9"/>
  <c r="U2584" i="9" s="1"/>
  <c r="P2584" i="9"/>
  <c r="O2584" i="9"/>
  <c r="U2583" i="9"/>
  <c r="T2583" i="9"/>
  <c r="V2583" i="9" s="1"/>
  <c r="S2583" i="9"/>
  <c r="P2583" i="9"/>
  <c r="O2583" i="9"/>
  <c r="V2582" i="9"/>
  <c r="T2582" i="9"/>
  <c r="S2582" i="9"/>
  <c r="U2582" i="9" s="1"/>
  <c r="P2582" i="9"/>
  <c r="O2582" i="9"/>
  <c r="U2581" i="9"/>
  <c r="T2581" i="9"/>
  <c r="V2581" i="9" s="1"/>
  <c r="S2581" i="9"/>
  <c r="P2581" i="9"/>
  <c r="O2581" i="9"/>
  <c r="V2580" i="9"/>
  <c r="T2580" i="9"/>
  <c r="S2580" i="9"/>
  <c r="U2580" i="9" s="1"/>
  <c r="P2580" i="9"/>
  <c r="O2580" i="9"/>
  <c r="U2579" i="9"/>
  <c r="T2579" i="9"/>
  <c r="V2579" i="9" s="1"/>
  <c r="S2579" i="9"/>
  <c r="P2579" i="9"/>
  <c r="O2579" i="9"/>
  <c r="V2578" i="9"/>
  <c r="T2578" i="9"/>
  <c r="S2578" i="9"/>
  <c r="U2578" i="9" s="1"/>
  <c r="P2578" i="9"/>
  <c r="O2578" i="9"/>
  <c r="U2577" i="9"/>
  <c r="T2577" i="9"/>
  <c r="V2577" i="9" s="1"/>
  <c r="S2577" i="9"/>
  <c r="P2577" i="9"/>
  <c r="O2577" i="9"/>
  <c r="V2576" i="9"/>
  <c r="T2576" i="9"/>
  <c r="S2576" i="9"/>
  <c r="U2576" i="9" s="1"/>
  <c r="P2576" i="9"/>
  <c r="O2576" i="9"/>
  <c r="U2575" i="9"/>
  <c r="T2575" i="9"/>
  <c r="V2575" i="9" s="1"/>
  <c r="S2575" i="9"/>
  <c r="P2575" i="9"/>
  <c r="O2575" i="9"/>
  <c r="V2574" i="9"/>
  <c r="T2574" i="9"/>
  <c r="S2574" i="9"/>
  <c r="U2574" i="9" s="1"/>
  <c r="P2574" i="9"/>
  <c r="O2574" i="9"/>
  <c r="U2573" i="9"/>
  <c r="T2573" i="9"/>
  <c r="V2573" i="9" s="1"/>
  <c r="S2573" i="9"/>
  <c r="P2573" i="9"/>
  <c r="O2573" i="9"/>
  <c r="V2572" i="9"/>
  <c r="T2572" i="9"/>
  <c r="S2572" i="9"/>
  <c r="U2572" i="9" s="1"/>
  <c r="P2572" i="9"/>
  <c r="O2572" i="9"/>
  <c r="U2571" i="9"/>
  <c r="T2571" i="9"/>
  <c r="V2571" i="9" s="1"/>
  <c r="S2571" i="9"/>
  <c r="P2571" i="9"/>
  <c r="O2571" i="9"/>
  <c r="V2570" i="9"/>
  <c r="T2570" i="9"/>
  <c r="S2570" i="9"/>
  <c r="U2570" i="9" s="1"/>
  <c r="P2570" i="9"/>
  <c r="O2570" i="9"/>
  <c r="U2569" i="9"/>
  <c r="T2569" i="9"/>
  <c r="V2569" i="9" s="1"/>
  <c r="S2569" i="9"/>
  <c r="P2569" i="9"/>
  <c r="O2569" i="9"/>
  <c r="V2568" i="9"/>
  <c r="T2568" i="9"/>
  <c r="S2568" i="9"/>
  <c r="U2568" i="9" s="1"/>
  <c r="P2568" i="9"/>
  <c r="O2568" i="9"/>
  <c r="U2567" i="9"/>
  <c r="T2567" i="9"/>
  <c r="V2567" i="9" s="1"/>
  <c r="S2567" i="9"/>
  <c r="P2567" i="9"/>
  <c r="O2567" i="9"/>
  <c r="V2566" i="9"/>
  <c r="T2566" i="9"/>
  <c r="S2566" i="9"/>
  <c r="U2566" i="9" s="1"/>
  <c r="P2566" i="9"/>
  <c r="O2566" i="9"/>
  <c r="U2565" i="9"/>
  <c r="T2565" i="9"/>
  <c r="V2565" i="9" s="1"/>
  <c r="S2565" i="9"/>
  <c r="P2565" i="9"/>
  <c r="O2565" i="9"/>
  <c r="V2564" i="9"/>
  <c r="T2564" i="9"/>
  <c r="S2564" i="9"/>
  <c r="U2564" i="9" s="1"/>
  <c r="P2564" i="9"/>
  <c r="O2564" i="9"/>
  <c r="U2563" i="9"/>
  <c r="T2563" i="9"/>
  <c r="V2563" i="9" s="1"/>
  <c r="S2563" i="9"/>
  <c r="P2563" i="9"/>
  <c r="O2563" i="9"/>
  <c r="V2562" i="9"/>
  <c r="T2562" i="9"/>
  <c r="S2562" i="9"/>
  <c r="U2562" i="9" s="1"/>
  <c r="P2562" i="9"/>
  <c r="O2562" i="9"/>
  <c r="U2561" i="9"/>
  <c r="T2561" i="9"/>
  <c r="V2561" i="9" s="1"/>
  <c r="S2561" i="9"/>
  <c r="P2561" i="9"/>
  <c r="O2561" i="9"/>
  <c r="V2560" i="9"/>
  <c r="T2560" i="9"/>
  <c r="S2560" i="9"/>
  <c r="U2560" i="9" s="1"/>
  <c r="P2560" i="9"/>
  <c r="O2560" i="9"/>
  <c r="U2559" i="9"/>
  <c r="T2559" i="9"/>
  <c r="V2559" i="9" s="1"/>
  <c r="S2559" i="9"/>
  <c r="P2559" i="9"/>
  <c r="O2559" i="9"/>
  <c r="V2558" i="9"/>
  <c r="T2558" i="9"/>
  <c r="S2558" i="9"/>
  <c r="U2558" i="9" s="1"/>
  <c r="P2558" i="9"/>
  <c r="O2558" i="9"/>
  <c r="U2557" i="9"/>
  <c r="T2557" i="9"/>
  <c r="V2557" i="9" s="1"/>
  <c r="S2557" i="9"/>
  <c r="P2557" i="9"/>
  <c r="O2557" i="9"/>
  <c r="V2556" i="9"/>
  <c r="T2556" i="9"/>
  <c r="S2556" i="9"/>
  <c r="U2556" i="9" s="1"/>
  <c r="P2556" i="9"/>
  <c r="O2556" i="9"/>
  <c r="U2555" i="9"/>
  <c r="T2555" i="9"/>
  <c r="V2555" i="9" s="1"/>
  <c r="S2555" i="9"/>
  <c r="P2555" i="9"/>
  <c r="O2555" i="9"/>
  <c r="V2554" i="9"/>
  <c r="T2554" i="9"/>
  <c r="S2554" i="9"/>
  <c r="U2554" i="9" s="1"/>
  <c r="P2554" i="9"/>
  <c r="O2554" i="9"/>
  <c r="U2553" i="9"/>
  <c r="T2553" i="9"/>
  <c r="V2553" i="9" s="1"/>
  <c r="S2553" i="9"/>
  <c r="P2553" i="9"/>
  <c r="O2553" i="9"/>
  <c r="V2552" i="9"/>
  <c r="T2552" i="9"/>
  <c r="S2552" i="9"/>
  <c r="U2552" i="9" s="1"/>
  <c r="P2552" i="9"/>
  <c r="O2552" i="9"/>
  <c r="U2551" i="9"/>
  <c r="T2551" i="9"/>
  <c r="V2551" i="9" s="1"/>
  <c r="S2551" i="9"/>
  <c r="P2551" i="9"/>
  <c r="O2551" i="9"/>
  <c r="V2550" i="9"/>
  <c r="T2550" i="9"/>
  <c r="S2550" i="9"/>
  <c r="U2550" i="9" s="1"/>
  <c r="P2550" i="9"/>
  <c r="O2550" i="9"/>
  <c r="U2549" i="9"/>
  <c r="T2549" i="9"/>
  <c r="V2549" i="9" s="1"/>
  <c r="S2549" i="9"/>
  <c r="P2549" i="9"/>
  <c r="O2549" i="9"/>
  <c r="V2548" i="9"/>
  <c r="T2548" i="9"/>
  <c r="S2548" i="9"/>
  <c r="U2548" i="9" s="1"/>
  <c r="P2548" i="9"/>
  <c r="O2548" i="9"/>
  <c r="U2547" i="9"/>
  <c r="T2547" i="9"/>
  <c r="V2547" i="9" s="1"/>
  <c r="S2547" i="9"/>
  <c r="P2547" i="9"/>
  <c r="O2547" i="9"/>
  <c r="V2546" i="9"/>
  <c r="T2546" i="9"/>
  <c r="S2546" i="9"/>
  <c r="U2546" i="9" s="1"/>
  <c r="P2546" i="9"/>
  <c r="O2546" i="9"/>
  <c r="U2545" i="9"/>
  <c r="T2545" i="9"/>
  <c r="V2545" i="9" s="1"/>
  <c r="S2545" i="9"/>
  <c r="P2545" i="9"/>
  <c r="O2545" i="9"/>
  <c r="V2544" i="9"/>
  <c r="T2544" i="9"/>
  <c r="S2544" i="9"/>
  <c r="U2544" i="9" s="1"/>
  <c r="P2544" i="9"/>
  <c r="O2544" i="9"/>
  <c r="U2543" i="9"/>
  <c r="T2543" i="9"/>
  <c r="V2543" i="9" s="1"/>
  <c r="S2543" i="9"/>
  <c r="P2543" i="9"/>
  <c r="O2543" i="9"/>
  <c r="V2542" i="9"/>
  <c r="T2542" i="9"/>
  <c r="S2542" i="9"/>
  <c r="U2542" i="9" s="1"/>
  <c r="P2542" i="9"/>
  <c r="O2542" i="9"/>
  <c r="U2541" i="9"/>
  <c r="T2541" i="9"/>
  <c r="V2541" i="9" s="1"/>
  <c r="S2541" i="9"/>
  <c r="P2541" i="9"/>
  <c r="O2541" i="9"/>
  <c r="V2540" i="9"/>
  <c r="T2540" i="9"/>
  <c r="S2540" i="9"/>
  <c r="U2540" i="9" s="1"/>
  <c r="P2540" i="9"/>
  <c r="O2540" i="9"/>
  <c r="U2539" i="9"/>
  <c r="T2539" i="9"/>
  <c r="V2539" i="9" s="1"/>
  <c r="S2539" i="9"/>
  <c r="P2539" i="9"/>
  <c r="O2539" i="9"/>
  <c r="V2538" i="9"/>
  <c r="T2538" i="9"/>
  <c r="S2538" i="9"/>
  <c r="U2538" i="9" s="1"/>
  <c r="P2538" i="9"/>
  <c r="O2538" i="9"/>
  <c r="U2537" i="9"/>
  <c r="T2537" i="9"/>
  <c r="V2537" i="9" s="1"/>
  <c r="S2537" i="9"/>
  <c r="P2537" i="9"/>
  <c r="O2537" i="9"/>
  <c r="V2536" i="9"/>
  <c r="T2536" i="9"/>
  <c r="S2536" i="9"/>
  <c r="U2536" i="9" s="1"/>
  <c r="P2536" i="9"/>
  <c r="O2536" i="9"/>
  <c r="U2535" i="9"/>
  <c r="T2535" i="9"/>
  <c r="V2535" i="9" s="1"/>
  <c r="S2535" i="9"/>
  <c r="P2535" i="9"/>
  <c r="O2535" i="9"/>
  <c r="V2534" i="9"/>
  <c r="T2534" i="9"/>
  <c r="S2534" i="9"/>
  <c r="U2534" i="9" s="1"/>
  <c r="P2534" i="9"/>
  <c r="O2534" i="9"/>
  <c r="U2533" i="9"/>
  <c r="T2533" i="9"/>
  <c r="V2533" i="9" s="1"/>
  <c r="S2533" i="9"/>
  <c r="P2533" i="9"/>
  <c r="O2533" i="9"/>
  <c r="V2532" i="9"/>
  <c r="T2532" i="9"/>
  <c r="S2532" i="9"/>
  <c r="U2532" i="9" s="1"/>
  <c r="P2532" i="9"/>
  <c r="O2532" i="9"/>
  <c r="U2531" i="9"/>
  <c r="T2531" i="9"/>
  <c r="V2531" i="9" s="1"/>
  <c r="S2531" i="9"/>
  <c r="P2531" i="9"/>
  <c r="O2531" i="9"/>
  <c r="V2530" i="9"/>
  <c r="T2530" i="9"/>
  <c r="S2530" i="9"/>
  <c r="U2530" i="9" s="1"/>
  <c r="P2530" i="9"/>
  <c r="O2530" i="9"/>
  <c r="U2529" i="9"/>
  <c r="T2529" i="9"/>
  <c r="V2529" i="9" s="1"/>
  <c r="S2529" i="9"/>
  <c r="P2529" i="9"/>
  <c r="O2529" i="9"/>
  <c r="V2528" i="9"/>
  <c r="T2528" i="9"/>
  <c r="S2528" i="9"/>
  <c r="U2528" i="9" s="1"/>
  <c r="P2528" i="9"/>
  <c r="O2528" i="9"/>
  <c r="U2527" i="9"/>
  <c r="T2527" i="9"/>
  <c r="V2527" i="9" s="1"/>
  <c r="S2527" i="9"/>
  <c r="P2527" i="9"/>
  <c r="O2527" i="9"/>
  <c r="V2526" i="9"/>
  <c r="T2526" i="9"/>
  <c r="S2526" i="9"/>
  <c r="U2526" i="9" s="1"/>
  <c r="P2526" i="9"/>
  <c r="O2526" i="9"/>
  <c r="U2525" i="9"/>
  <c r="T2525" i="9"/>
  <c r="V2525" i="9" s="1"/>
  <c r="S2525" i="9"/>
  <c r="P2525" i="9"/>
  <c r="O2525" i="9"/>
  <c r="V2524" i="9"/>
  <c r="T2524" i="9"/>
  <c r="S2524" i="9"/>
  <c r="U2524" i="9" s="1"/>
  <c r="P2524" i="9"/>
  <c r="O2524" i="9"/>
  <c r="U2523" i="9"/>
  <c r="T2523" i="9"/>
  <c r="V2523" i="9" s="1"/>
  <c r="S2523" i="9"/>
  <c r="P2523" i="9"/>
  <c r="O2523" i="9"/>
  <c r="V2522" i="9"/>
  <c r="T2522" i="9"/>
  <c r="S2522" i="9"/>
  <c r="U2522" i="9" s="1"/>
  <c r="P2522" i="9"/>
  <c r="O2522" i="9"/>
  <c r="U2521" i="9"/>
  <c r="T2521" i="9"/>
  <c r="V2521" i="9" s="1"/>
  <c r="S2521" i="9"/>
  <c r="P2521" i="9"/>
  <c r="O2521" i="9"/>
  <c r="V2520" i="9"/>
  <c r="T2520" i="9"/>
  <c r="S2520" i="9"/>
  <c r="U2520" i="9" s="1"/>
  <c r="P2520" i="9"/>
  <c r="O2520" i="9"/>
  <c r="U2519" i="9"/>
  <c r="T2519" i="9"/>
  <c r="V2519" i="9" s="1"/>
  <c r="S2519" i="9"/>
  <c r="P2519" i="9"/>
  <c r="O2519" i="9"/>
  <c r="V2518" i="9"/>
  <c r="T2518" i="9"/>
  <c r="S2518" i="9"/>
  <c r="U2518" i="9" s="1"/>
  <c r="P2518" i="9"/>
  <c r="O2518" i="9"/>
  <c r="U2517" i="9"/>
  <c r="T2517" i="9"/>
  <c r="V2517" i="9" s="1"/>
  <c r="S2517" i="9"/>
  <c r="P2517" i="9"/>
  <c r="O2517" i="9"/>
  <c r="V2516" i="9"/>
  <c r="T2516" i="9"/>
  <c r="S2516" i="9"/>
  <c r="U2516" i="9" s="1"/>
  <c r="P2516" i="9"/>
  <c r="O2516" i="9"/>
  <c r="U2515" i="9"/>
  <c r="T2515" i="9"/>
  <c r="V2515" i="9" s="1"/>
  <c r="S2515" i="9"/>
  <c r="P2515" i="9"/>
  <c r="O2515" i="9"/>
  <c r="V2514" i="9"/>
  <c r="T2514" i="9"/>
  <c r="S2514" i="9"/>
  <c r="U2514" i="9" s="1"/>
  <c r="P2514" i="9"/>
  <c r="O2514" i="9"/>
  <c r="U2513" i="9"/>
  <c r="T2513" i="9"/>
  <c r="V2513" i="9" s="1"/>
  <c r="S2513" i="9"/>
  <c r="P2513" i="9"/>
  <c r="O2513" i="9"/>
  <c r="V2512" i="9"/>
  <c r="T2512" i="9"/>
  <c r="S2512" i="9"/>
  <c r="U2512" i="9" s="1"/>
  <c r="P2512" i="9"/>
  <c r="O2512" i="9"/>
  <c r="U2511" i="9"/>
  <c r="T2511" i="9"/>
  <c r="V2511" i="9" s="1"/>
  <c r="S2511" i="9"/>
  <c r="P2511" i="9"/>
  <c r="O2511" i="9"/>
  <c r="V2510" i="9"/>
  <c r="T2510" i="9"/>
  <c r="S2510" i="9"/>
  <c r="U2510" i="9" s="1"/>
  <c r="P2510" i="9"/>
  <c r="O2510" i="9"/>
  <c r="U2509" i="9"/>
  <c r="T2509" i="9"/>
  <c r="V2509" i="9" s="1"/>
  <c r="S2509" i="9"/>
  <c r="P2509" i="9"/>
  <c r="O2509" i="9"/>
  <c r="V2508" i="9"/>
  <c r="T2508" i="9"/>
  <c r="S2508" i="9"/>
  <c r="U2508" i="9" s="1"/>
  <c r="P2508" i="9"/>
  <c r="O2508" i="9"/>
  <c r="U2507" i="9"/>
  <c r="T2507" i="9"/>
  <c r="V2507" i="9" s="1"/>
  <c r="S2507" i="9"/>
  <c r="P2507" i="9"/>
  <c r="O2507" i="9"/>
  <c r="V2506" i="9"/>
  <c r="T2506" i="9"/>
  <c r="S2506" i="9"/>
  <c r="U2506" i="9" s="1"/>
  <c r="P2506" i="9"/>
  <c r="O2506" i="9"/>
  <c r="U2505" i="9"/>
  <c r="T2505" i="9"/>
  <c r="V2505" i="9" s="1"/>
  <c r="S2505" i="9"/>
  <c r="P2505" i="9"/>
  <c r="O2505" i="9"/>
  <c r="V2504" i="9"/>
  <c r="T2504" i="9"/>
  <c r="S2504" i="9"/>
  <c r="U2504" i="9" s="1"/>
  <c r="P2504" i="9"/>
  <c r="O2504" i="9"/>
  <c r="U2503" i="9"/>
  <c r="T2503" i="9"/>
  <c r="V2503" i="9" s="1"/>
  <c r="S2503" i="9"/>
  <c r="P2503" i="9"/>
  <c r="O2503" i="9"/>
  <c r="V2502" i="9"/>
  <c r="T2502" i="9"/>
  <c r="S2502" i="9"/>
  <c r="U2502" i="9" s="1"/>
  <c r="P2502" i="9"/>
  <c r="O2502" i="9"/>
  <c r="U2501" i="9"/>
  <c r="T2501" i="9"/>
  <c r="V2501" i="9" s="1"/>
  <c r="S2501" i="9"/>
  <c r="P2501" i="9"/>
  <c r="O2501" i="9"/>
  <c r="V2500" i="9"/>
  <c r="T2500" i="9"/>
  <c r="S2500" i="9"/>
  <c r="U2500" i="9" s="1"/>
  <c r="P2500" i="9"/>
  <c r="O2500" i="9"/>
  <c r="U2499" i="9"/>
  <c r="T2499" i="9"/>
  <c r="V2499" i="9" s="1"/>
  <c r="S2499" i="9"/>
  <c r="P2499" i="9"/>
  <c r="O2499" i="9"/>
  <c r="V2498" i="9"/>
  <c r="T2498" i="9"/>
  <c r="S2498" i="9"/>
  <c r="U2498" i="9" s="1"/>
  <c r="P2498" i="9"/>
  <c r="O2498" i="9"/>
  <c r="U2497" i="9"/>
  <c r="T2497" i="9"/>
  <c r="V2497" i="9" s="1"/>
  <c r="S2497" i="9"/>
  <c r="P2497" i="9"/>
  <c r="O2497" i="9"/>
  <c r="V2496" i="9"/>
  <c r="T2496" i="9"/>
  <c r="S2496" i="9"/>
  <c r="U2496" i="9" s="1"/>
  <c r="P2496" i="9"/>
  <c r="O2496" i="9"/>
  <c r="U2495" i="9"/>
  <c r="T2495" i="9"/>
  <c r="V2495" i="9" s="1"/>
  <c r="S2495" i="9"/>
  <c r="P2495" i="9"/>
  <c r="O2495" i="9"/>
  <c r="V2494" i="9"/>
  <c r="T2494" i="9"/>
  <c r="S2494" i="9"/>
  <c r="U2494" i="9" s="1"/>
  <c r="P2494" i="9"/>
  <c r="O2494" i="9"/>
  <c r="U2493" i="9"/>
  <c r="T2493" i="9"/>
  <c r="V2493" i="9" s="1"/>
  <c r="S2493" i="9"/>
  <c r="P2493" i="9"/>
  <c r="O2493" i="9"/>
  <c r="V2492" i="9"/>
  <c r="T2492" i="9"/>
  <c r="S2492" i="9"/>
  <c r="U2492" i="9" s="1"/>
  <c r="P2492" i="9"/>
  <c r="O2492" i="9"/>
  <c r="U2491" i="9"/>
  <c r="T2491" i="9"/>
  <c r="V2491" i="9" s="1"/>
  <c r="S2491" i="9"/>
  <c r="P2491" i="9"/>
  <c r="O2491" i="9"/>
  <c r="V2490" i="9"/>
  <c r="T2490" i="9"/>
  <c r="S2490" i="9"/>
  <c r="U2490" i="9" s="1"/>
  <c r="P2490" i="9"/>
  <c r="O2490" i="9"/>
  <c r="U2489" i="9"/>
  <c r="T2489" i="9"/>
  <c r="V2489" i="9" s="1"/>
  <c r="S2489" i="9"/>
  <c r="P2489" i="9"/>
  <c r="O2489" i="9"/>
  <c r="V2488" i="9"/>
  <c r="T2488" i="9"/>
  <c r="S2488" i="9"/>
  <c r="U2488" i="9" s="1"/>
  <c r="P2488" i="9"/>
  <c r="O2488" i="9"/>
  <c r="U2487" i="9"/>
  <c r="T2487" i="9"/>
  <c r="V2487" i="9" s="1"/>
  <c r="S2487" i="9"/>
  <c r="P2487" i="9"/>
  <c r="O2487" i="9"/>
  <c r="V2486" i="9"/>
  <c r="T2486" i="9"/>
  <c r="S2486" i="9"/>
  <c r="U2486" i="9" s="1"/>
  <c r="P2486" i="9"/>
  <c r="O2486" i="9"/>
  <c r="U2485" i="9"/>
  <c r="T2485" i="9"/>
  <c r="V2485" i="9" s="1"/>
  <c r="S2485" i="9"/>
  <c r="P2485" i="9"/>
  <c r="O2485" i="9"/>
  <c r="V2484" i="9"/>
  <c r="T2484" i="9"/>
  <c r="S2484" i="9"/>
  <c r="U2484" i="9" s="1"/>
  <c r="P2484" i="9"/>
  <c r="O2484" i="9"/>
  <c r="U2483" i="9"/>
  <c r="T2483" i="9"/>
  <c r="V2483" i="9" s="1"/>
  <c r="S2483" i="9"/>
  <c r="P2483" i="9"/>
  <c r="O2483" i="9"/>
  <c r="V2482" i="9"/>
  <c r="T2482" i="9"/>
  <c r="S2482" i="9"/>
  <c r="U2482" i="9" s="1"/>
  <c r="P2482" i="9"/>
  <c r="O2482" i="9"/>
  <c r="U2481" i="9"/>
  <c r="T2481" i="9"/>
  <c r="V2481" i="9" s="1"/>
  <c r="S2481" i="9"/>
  <c r="P2481" i="9"/>
  <c r="O2481" i="9"/>
  <c r="V2480" i="9"/>
  <c r="T2480" i="9"/>
  <c r="S2480" i="9"/>
  <c r="U2480" i="9" s="1"/>
  <c r="P2480" i="9"/>
  <c r="O2480" i="9"/>
  <c r="U2479" i="9"/>
  <c r="T2479" i="9"/>
  <c r="V2479" i="9" s="1"/>
  <c r="S2479" i="9"/>
  <c r="P2479" i="9"/>
  <c r="O2479" i="9"/>
  <c r="V2478" i="9"/>
  <c r="T2478" i="9"/>
  <c r="S2478" i="9"/>
  <c r="U2478" i="9" s="1"/>
  <c r="P2478" i="9"/>
  <c r="O2478" i="9"/>
  <c r="U2477" i="9"/>
  <c r="T2477" i="9"/>
  <c r="V2477" i="9" s="1"/>
  <c r="S2477" i="9"/>
  <c r="P2477" i="9"/>
  <c r="O2477" i="9"/>
  <c r="V2476" i="9"/>
  <c r="T2476" i="9"/>
  <c r="S2476" i="9"/>
  <c r="U2476" i="9" s="1"/>
  <c r="P2476" i="9"/>
  <c r="O2476" i="9"/>
  <c r="U2475" i="9"/>
  <c r="T2475" i="9"/>
  <c r="V2475" i="9" s="1"/>
  <c r="S2475" i="9"/>
  <c r="P2475" i="9"/>
  <c r="O2475" i="9"/>
  <c r="V2474" i="9"/>
  <c r="T2474" i="9"/>
  <c r="S2474" i="9"/>
  <c r="U2474" i="9" s="1"/>
  <c r="P2474" i="9"/>
  <c r="O2474" i="9"/>
  <c r="U2473" i="9"/>
  <c r="T2473" i="9"/>
  <c r="V2473" i="9" s="1"/>
  <c r="S2473" i="9"/>
  <c r="P2473" i="9"/>
  <c r="O2473" i="9"/>
  <c r="V2472" i="9"/>
  <c r="T2472" i="9"/>
  <c r="S2472" i="9"/>
  <c r="U2472" i="9" s="1"/>
  <c r="P2472" i="9"/>
  <c r="O2472" i="9"/>
  <c r="U2471" i="9"/>
  <c r="T2471" i="9"/>
  <c r="V2471" i="9" s="1"/>
  <c r="S2471" i="9"/>
  <c r="P2471" i="9"/>
  <c r="O2471" i="9"/>
  <c r="V2470" i="9"/>
  <c r="T2470" i="9"/>
  <c r="S2470" i="9"/>
  <c r="U2470" i="9" s="1"/>
  <c r="P2470" i="9"/>
  <c r="O2470" i="9"/>
  <c r="U2469" i="9"/>
  <c r="T2469" i="9"/>
  <c r="V2469" i="9" s="1"/>
  <c r="S2469" i="9"/>
  <c r="P2469" i="9"/>
  <c r="O2469" i="9"/>
  <c r="V2468" i="9"/>
  <c r="T2468" i="9"/>
  <c r="S2468" i="9"/>
  <c r="U2468" i="9" s="1"/>
  <c r="P2468" i="9"/>
  <c r="O2468" i="9"/>
  <c r="U2467" i="9"/>
  <c r="T2467" i="9"/>
  <c r="V2467" i="9" s="1"/>
  <c r="S2467" i="9"/>
  <c r="P2467" i="9"/>
  <c r="O2467" i="9"/>
  <c r="V2466" i="9"/>
  <c r="T2466" i="9"/>
  <c r="S2466" i="9"/>
  <c r="U2466" i="9" s="1"/>
  <c r="P2466" i="9"/>
  <c r="O2466" i="9"/>
  <c r="U2465" i="9"/>
  <c r="T2465" i="9"/>
  <c r="V2465" i="9" s="1"/>
  <c r="S2465" i="9"/>
  <c r="P2465" i="9"/>
  <c r="O2465" i="9"/>
  <c r="V2464" i="9"/>
  <c r="T2464" i="9"/>
  <c r="S2464" i="9"/>
  <c r="U2464" i="9" s="1"/>
  <c r="P2464" i="9"/>
  <c r="O2464" i="9"/>
  <c r="U2463" i="9"/>
  <c r="T2463" i="9"/>
  <c r="V2463" i="9" s="1"/>
  <c r="S2463" i="9"/>
  <c r="P2463" i="9"/>
  <c r="O2463" i="9"/>
  <c r="V2462" i="9"/>
  <c r="T2462" i="9"/>
  <c r="S2462" i="9"/>
  <c r="U2462" i="9" s="1"/>
  <c r="P2462" i="9"/>
  <c r="O2462" i="9"/>
  <c r="U2461" i="9"/>
  <c r="T2461" i="9"/>
  <c r="V2461" i="9" s="1"/>
  <c r="S2461" i="9"/>
  <c r="P2461" i="9"/>
  <c r="O2461" i="9"/>
  <c r="V2460" i="9"/>
  <c r="T2460" i="9"/>
  <c r="S2460" i="9"/>
  <c r="U2460" i="9" s="1"/>
  <c r="P2460" i="9"/>
  <c r="O2460" i="9"/>
  <c r="U2459" i="9"/>
  <c r="T2459" i="9"/>
  <c r="V2459" i="9" s="1"/>
  <c r="S2459" i="9"/>
  <c r="P2459" i="9"/>
  <c r="O2459" i="9"/>
  <c r="V2458" i="9"/>
  <c r="T2458" i="9"/>
  <c r="S2458" i="9"/>
  <c r="U2458" i="9" s="1"/>
  <c r="P2458" i="9"/>
  <c r="O2458" i="9"/>
  <c r="U2457" i="9"/>
  <c r="T2457" i="9"/>
  <c r="V2457" i="9" s="1"/>
  <c r="S2457" i="9"/>
  <c r="P2457" i="9"/>
  <c r="O2457" i="9"/>
  <c r="V2456" i="9"/>
  <c r="T2456" i="9"/>
  <c r="S2456" i="9"/>
  <c r="U2456" i="9" s="1"/>
  <c r="P2456" i="9"/>
  <c r="O2456" i="9"/>
  <c r="U2455" i="9"/>
  <c r="T2455" i="9"/>
  <c r="V2455" i="9" s="1"/>
  <c r="S2455" i="9"/>
  <c r="P2455" i="9"/>
  <c r="O2455" i="9"/>
  <c r="V2454" i="9"/>
  <c r="T2454" i="9"/>
  <c r="S2454" i="9"/>
  <c r="U2454" i="9" s="1"/>
  <c r="P2454" i="9"/>
  <c r="O2454" i="9"/>
  <c r="U2453" i="9"/>
  <c r="T2453" i="9"/>
  <c r="V2453" i="9" s="1"/>
  <c r="S2453" i="9"/>
  <c r="P2453" i="9"/>
  <c r="O2453" i="9"/>
  <c r="V2452" i="9"/>
  <c r="T2452" i="9"/>
  <c r="S2452" i="9"/>
  <c r="U2452" i="9" s="1"/>
  <c r="P2452" i="9"/>
  <c r="O2452" i="9"/>
  <c r="U2451" i="9"/>
  <c r="T2451" i="9"/>
  <c r="V2451" i="9" s="1"/>
  <c r="S2451" i="9"/>
  <c r="P2451" i="9"/>
  <c r="O2451" i="9"/>
  <c r="V2450" i="9"/>
  <c r="T2450" i="9"/>
  <c r="S2450" i="9"/>
  <c r="U2450" i="9" s="1"/>
  <c r="P2450" i="9"/>
  <c r="O2450" i="9"/>
  <c r="U2449" i="9"/>
  <c r="T2449" i="9"/>
  <c r="V2449" i="9" s="1"/>
  <c r="S2449" i="9"/>
  <c r="P2449" i="9"/>
  <c r="O2449" i="9"/>
  <c r="V2448" i="9"/>
  <c r="T2448" i="9"/>
  <c r="S2448" i="9"/>
  <c r="U2448" i="9" s="1"/>
  <c r="P2448" i="9"/>
  <c r="O2448" i="9"/>
  <c r="U2447" i="9"/>
  <c r="T2447" i="9"/>
  <c r="V2447" i="9" s="1"/>
  <c r="S2447" i="9"/>
  <c r="P2447" i="9"/>
  <c r="O2447" i="9"/>
  <c r="V2446" i="9"/>
  <c r="T2446" i="9"/>
  <c r="S2446" i="9"/>
  <c r="U2446" i="9" s="1"/>
  <c r="P2446" i="9"/>
  <c r="O2446" i="9"/>
  <c r="U2445" i="9"/>
  <c r="T2445" i="9"/>
  <c r="V2445" i="9" s="1"/>
  <c r="S2445" i="9"/>
  <c r="P2445" i="9"/>
  <c r="O2445" i="9"/>
  <c r="V2444" i="9"/>
  <c r="T2444" i="9"/>
  <c r="S2444" i="9"/>
  <c r="U2444" i="9" s="1"/>
  <c r="P2444" i="9"/>
  <c r="O2444" i="9"/>
  <c r="U2443" i="9"/>
  <c r="T2443" i="9"/>
  <c r="V2443" i="9" s="1"/>
  <c r="S2443" i="9"/>
  <c r="P2443" i="9"/>
  <c r="O2443" i="9"/>
  <c r="V2442" i="9"/>
  <c r="T2442" i="9"/>
  <c r="S2442" i="9"/>
  <c r="U2442" i="9" s="1"/>
  <c r="P2442" i="9"/>
  <c r="O2442" i="9"/>
  <c r="U2441" i="9"/>
  <c r="T2441" i="9"/>
  <c r="V2441" i="9" s="1"/>
  <c r="S2441" i="9"/>
  <c r="P2441" i="9"/>
  <c r="O2441" i="9"/>
  <c r="V2440" i="9"/>
  <c r="T2440" i="9"/>
  <c r="S2440" i="9"/>
  <c r="U2440" i="9" s="1"/>
  <c r="P2440" i="9"/>
  <c r="O2440" i="9"/>
  <c r="U2439" i="9"/>
  <c r="T2439" i="9"/>
  <c r="V2439" i="9" s="1"/>
  <c r="S2439" i="9"/>
  <c r="P2439" i="9"/>
  <c r="O2439" i="9"/>
  <c r="V2438" i="9"/>
  <c r="T2438" i="9"/>
  <c r="S2438" i="9"/>
  <c r="U2438" i="9" s="1"/>
  <c r="P2438" i="9"/>
  <c r="O2438" i="9"/>
  <c r="U2437" i="9"/>
  <c r="T2437" i="9"/>
  <c r="V2437" i="9" s="1"/>
  <c r="S2437" i="9"/>
  <c r="P2437" i="9"/>
  <c r="O2437" i="9"/>
  <c r="V2436" i="9"/>
  <c r="T2436" i="9"/>
  <c r="S2436" i="9"/>
  <c r="U2436" i="9" s="1"/>
  <c r="P2436" i="9"/>
  <c r="O2436" i="9"/>
  <c r="U2435" i="9"/>
  <c r="T2435" i="9"/>
  <c r="V2435" i="9" s="1"/>
  <c r="S2435" i="9"/>
  <c r="P2435" i="9"/>
  <c r="O2435" i="9"/>
  <c r="V2434" i="9"/>
  <c r="T2434" i="9"/>
  <c r="S2434" i="9"/>
  <c r="U2434" i="9" s="1"/>
  <c r="P2434" i="9"/>
  <c r="O2434" i="9"/>
  <c r="U2433" i="9"/>
  <c r="T2433" i="9"/>
  <c r="V2433" i="9" s="1"/>
  <c r="S2433" i="9"/>
  <c r="P2433" i="9"/>
  <c r="O2433" i="9"/>
  <c r="V2432" i="9"/>
  <c r="T2432" i="9"/>
  <c r="S2432" i="9"/>
  <c r="U2432" i="9" s="1"/>
  <c r="P2432" i="9"/>
  <c r="O2432" i="9"/>
  <c r="U2431" i="9"/>
  <c r="T2431" i="9"/>
  <c r="V2431" i="9" s="1"/>
  <c r="S2431" i="9"/>
  <c r="P2431" i="9"/>
  <c r="O2431" i="9"/>
  <c r="V2430" i="9"/>
  <c r="T2430" i="9"/>
  <c r="S2430" i="9"/>
  <c r="U2430" i="9" s="1"/>
  <c r="P2430" i="9"/>
  <c r="O2430" i="9"/>
  <c r="U2429" i="9"/>
  <c r="T2429" i="9"/>
  <c r="V2429" i="9" s="1"/>
  <c r="S2429" i="9"/>
  <c r="P2429" i="9"/>
  <c r="O2429" i="9"/>
  <c r="V2428" i="9"/>
  <c r="T2428" i="9"/>
  <c r="S2428" i="9"/>
  <c r="U2428" i="9" s="1"/>
  <c r="P2428" i="9"/>
  <c r="O2428" i="9"/>
  <c r="U2427" i="9"/>
  <c r="T2427" i="9"/>
  <c r="V2427" i="9" s="1"/>
  <c r="S2427" i="9"/>
  <c r="P2427" i="9"/>
  <c r="O2427" i="9"/>
  <c r="V2426" i="9"/>
  <c r="T2426" i="9"/>
  <c r="S2426" i="9"/>
  <c r="U2426" i="9" s="1"/>
  <c r="P2426" i="9"/>
  <c r="O2426" i="9"/>
  <c r="U2425" i="9"/>
  <c r="T2425" i="9"/>
  <c r="V2425" i="9" s="1"/>
  <c r="S2425" i="9"/>
  <c r="P2425" i="9"/>
  <c r="O2425" i="9"/>
  <c r="V2424" i="9"/>
  <c r="T2424" i="9"/>
  <c r="S2424" i="9"/>
  <c r="U2424" i="9" s="1"/>
  <c r="P2424" i="9"/>
  <c r="O2424" i="9"/>
  <c r="U2423" i="9"/>
  <c r="T2423" i="9"/>
  <c r="V2423" i="9" s="1"/>
  <c r="S2423" i="9"/>
  <c r="P2423" i="9"/>
  <c r="O2423" i="9"/>
  <c r="V2422" i="9"/>
  <c r="T2422" i="9"/>
  <c r="S2422" i="9"/>
  <c r="U2422" i="9" s="1"/>
  <c r="P2422" i="9"/>
  <c r="O2422" i="9"/>
  <c r="U2421" i="9"/>
  <c r="T2421" i="9"/>
  <c r="V2421" i="9" s="1"/>
  <c r="S2421" i="9"/>
  <c r="P2421" i="9"/>
  <c r="O2421" i="9"/>
  <c r="V2420" i="9"/>
  <c r="T2420" i="9"/>
  <c r="S2420" i="9"/>
  <c r="U2420" i="9" s="1"/>
  <c r="P2420" i="9"/>
  <c r="O2420" i="9"/>
  <c r="U2419" i="9"/>
  <c r="T2419" i="9"/>
  <c r="V2419" i="9" s="1"/>
  <c r="S2419" i="9"/>
  <c r="P2419" i="9"/>
  <c r="O2419" i="9"/>
  <c r="V2418" i="9"/>
  <c r="T2418" i="9"/>
  <c r="S2418" i="9"/>
  <c r="U2418" i="9" s="1"/>
  <c r="P2418" i="9"/>
  <c r="O2418" i="9"/>
  <c r="U2417" i="9"/>
  <c r="T2417" i="9"/>
  <c r="V2417" i="9" s="1"/>
  <c r="S2417" i="9"/>
  <c r="P2417" i="9"/>
  <c r="O2417" i="9"/>
  <c r="V2416" i="9"/>
  <c r="T2416" i="9"/>
  <c r="S2416" i="9"/>
  <c r="U2416" i="9" s="1"/>
  <c r="P2416" i="9"/>
  <c r="O2416" i="9"/>
  <c r="U2415" i="9"/>
  <c r="T2415" i="9"/>
  <c r="V2415" i="9" s="1"/>
  <c r="S2415" i="9"/>
  <c r="P2415" i="9"/>
  <c r="O2415" i="9"/>
  <c r="V2414" i="9"/>
  <c r="T2414" i="9"/>
  <c r="S2414" i="9"/>
  <c r="U2414" i="9" s="1"/>
  <c r="P2414" i="9"/>
  <c r="O2414" i="9"/>
  <c r="U2413" i="9"/>
  <c r="T2413" i="9"/>
  <c r="V2413" i="9" s="1"/>
  <c r="S2413" i="9"/>
  <c r="P2413" i="9"/>
  <c r="O2413" i="9"/>
  <c r="V2412" i="9"/>
  <c r="T2412" i="9"/>
  <c r="S2412" i="9"/>
  <c r="U2412" i="9" s="1"/>
  <c r="P2412" i="9"/>
  <c r="O2412" i="9"/>
  <c r="U2411" i="9"/>
  <c r="T2411" i="9"/>
  <c r="V2411" i="9" s="1"/>
  <c r="S2411" i="9"/>
  <c r="P2411" i="9"/>
  <c r="O2411" i="9"/>
  <c r="V2410" i="9"/>
  <c r="T2410" i="9"/>
  <c r="S2410" i="9"/>
  <c r="U2410" i="9" s="1"/>
  <c r="P2410" i="9"/>
  <c r="O2410" i="9"/>
  <c r="U2409" i="9"/>
  <c r="T2409" i="9"/>
  <c r="V2409" i="9" s="1"/>
  <c r="S2409" i="9"/>
  <c r="P2409" i="9"/>
  <c r="O2409" i="9"/>
  <c r="V2408" i="9"/>
  <c r="T2408" i="9"/>
  <c r="S2408" i="9"/>
  <c r="U2408" i="9" s="1"/>
  <c r="P2408" i="9"/>
  <c r="O2408" i="9"/>
  <c r="U2407" i="9"/>
  <c r="T2407" i="9"/>
  <c r="V2407" i="9" s="1"/>
  <c r="S2407" i="9"/>
  <c r="P2407" i="9"/>
  <c r="O2407" i="9"/>
  <c r="V2406" i="9"/>
  <c r="T2406" i="9"/>
  <c r="S2406" i="9"/>
  <c r="U2406" i="9" s="1"/>
  <c r="P2406" i="9"/>
  <c r="O2406" i="9"/>
  <c r="U2405" i="9"/>
  <c r="T2405" i="9"/>
  <c r="V2405" i="9" s="1"/>
  <c r="S2405" i="9"/>
  <c r="P2405" i="9"/>
  <c r="O2405" i="9"/>
  <c r="V2404" i="9"/>
  <c r="T2404" i="9"/>
  <c r="S2404" i="9"/>
  <c r="U2404" i="9" s="1"/>
  <c r="P2404" i="9"/>
  <c r="O2404" i="9"/>
  <c r="U2403" i="9"/>
  <c r="T2403" i="9"/>
  <c r="V2403" i="9" s="1"/>
  <c r="S2403" i="9"/>
  <c r="P2403" i="9"/>
  <c r="O2403" i="9"/>
  <c r="V2402" i="9"/>
  <c r="T2402" i="9"/>
  <c r="S2402" i="9"/>
  <c r="U2402" i="9" s="1"/>
  <c r="P2402" i="9"/>
  <c r="O2402" i="9"/>
  <c r="U2401" i="9"/>
  <c r="T2401" i="9"/>
  <c r="V2401" i="9" s="1"/>
  <c r="S2401" i="9"/>
  <c r="P2401" i="9"/>
  <c r="O2401" i="9"/>
  <c r="V2400" i="9"/>
  <c r="T2400" i="9"/>
  <c r="S2400" i="9"/>
  <c r="U2400" i="9" s="1"/>
  <c r="P2400" i="9"/>
  <c r="O2400" i="9"/>
  <c r="U2399" i="9"/>
  <c r="T2399" i="9"/>
  <c r="V2399" i="9" s="1"/>
  <c r="S2399" i="9"/>
  <c r="P2399" i="9"/>
  <c r="O2399" i="9"/>
  <c r="V2398" i="9"/>
  <c r="T2398" i="9"/>
  <c r="S2398" i="9"/>
  <c r="U2398" i="9" s="1"/>
  <c r="P2398" i="9"/>
  <c r="O2398" i="9"/>
  <c r="U2397" i="9"/>
  <c r="T2397" i="9"/>
  <c r="V2397" i="9" s="1"/>
  <c r="S2397" i="9"/>
  <c r="P2397" i="9"/>
  <c r="O2397" i="9"/>
  <c r="V2396" i="9"/>
  <c r="T2396" i="9"/>
  <c r="S2396" i="9"/>
  <c r="U2396" i="9" s="1"/>
  <c r="P2396" i="9"/>
  <c r="O2396" i="9"/>
  <c r="U2395" i="9"/>
  <c r="T2395" i="9"/>
  <c r="V2395" i="9" s="1"/>
  <c r="S2395" i="9"/>
  <c r="P2395" i="9"/>
  <c r="O2395" i="9"/>
  <c r="V2394" i="9"/>
  <c r="T2394" i="9"/>
  <c r="S2394" i="9"/>
  <c r="U2394" i="9" s="1"/>
  <c r="P2394" i="9"/>
  <c r="O2394" i="9"/>
  <c r="U2393" i="9"/>
  <c r="T2393" i="9"/>
  <c r="V2393" i="9" s="1"/>
  <c r="S2393" i="9"/>
  <c r="P2393" i="9"/>
  <c r="O2393" i="9"/>
  <c r="V2392" i="9"/>
  <c r="T2392" i="9"/>
  <c r="S2392" i="9"/>
  <c r="U2392" i="9" s="1"/>
  <c r="P2392" i="9"/>
  <c r="O2392" i="9"/>
  <c r="U2391" i="9"/>
  <c r="T2391" i="9"/>
  <c r="V2391" i="9" s="1"/>
  <c r="S2391" i="9"/>
  <c r="P2391" i="9"/>
  <c r="O2391" i="9"/>
  <c r="V2390" i="9"/>
  <c r="T2390" i="9"/>
  <c r="S2390" i="9"/>
  <c r="U2390" i="9" s="1"/>
  <c r="P2390" i="9"/>
  <c r="O2390" i="9"/>
  <c r="U2389" i="9"/>
  <c r="T2389" i="9"/>
  <c r="V2389" i="9" s="1"/>
  <c r="S2389" i="9"/>
  <c r="P2389" i="9"/>
  <c r="O2389" i="9"/>
  <c r="V2388" i="9"/>
  <c r="T2388" i="9"/>
  <c r="S2388" i="9"/>
  <c r="U2388" i="9" s="1"/>
  <c r="P2388" i="9"/>
  <c r="O2388" i="9"/>
  <c r="U2387" i="9"/>
  <c r="T2387" i="9"/>
  <c r="V2387" i="9" s="1"/>
  <c r="S2387" i="9"/>
  <c r="P2387" i="9"/>
  <c r="O2387" i="9"/>
  <c r="V2386" i="9"/>
  <c r="T2386" i="9"/>
  <c r="S2386" i="9"/>
  <c r="U2386" i="9" s="1"/>
  <c r="P2386" i="9"/>
  <c r="O2386" i="9"/>
  <c r="U2385" i="9"/>
  <c r="T2385" i="9"/>
  <c r="V2385" i="9" s="1"/>
  <c r="S2385" i="9"/>
  <c r="P2385" i="9"/>
  <c r="O2385" i="9"/>
  <c r="V2384" i="9"/>
  <c r="T2384" i="9"/>
  <c r="S2384" i="9"/>
  <c r="U2384" i="9" s="1"/>
  <c r="P2384" i="9"/>
  <c r="O2384" i="9"/>
  <c r="U2383" i="9"/>
  <c r="T2383" i="9"/>
  <c r="V2383" i="9" s="1"/>
  <c r="S2383" i="9"/>
  <c r="P2383" i="9"/>
  <c r="O2383" i="9"/>
  <c r="V2382" i="9"/>
  <c r="T2382" i="9"/>
  <c r="S2382" i="9"/>
  <c r="U2382" i="9" s="1"/>
  <c r="P2382" i="9"/>
  <c r="O2382" i="9"/>
  <c r="U2381" i="9"/>
  <c r="T2381" i="9"/>
  <c r="V2381" i="9" s="1"/>
  <c r="S2381" i="9"/>
  <c r="P2381" i="9"/>
  <c r="O2381" i="9"/>
  <c r="V2380" i="9"/>
  <c r="T2380" i="9"/>
  <c r="S2380" i="9"/>
  <c r="U2380" i="9" s="1"/>
  <c r="P2380" i="9"/>
  <c r="O2380" i="9"/>
  <c r="U2379" i="9"/>
  <c r="T2379" i="9"/>
  <c r="V2379" i="9" s="1"/>
  <c r="S2379" i="9"/>
  <c r="P2379" i="9"/>
  <c r="O2379" i="9"/>
  <c r="V2378" i="9"/>
  <c r="T2378" i="9"/>
  <c r="S2378" i="9"/>
  <c r="U2378" i="9" s="1"/>
  <c r="P2378" i="9"/>
  <c r="O2378" i="9"/>
  <c r="U2377" i="9"/>
  <c r="T2377" i="9"/>
  <c r="V2377" i="9" s="1"/>
  <c r="S2377" i="9"/>
  <c r="P2377" i="9"/>
  <c r="O2377" i="9"/>
  <c r="V2376" i="9"/>
  <c r="T2376" i="9"/>
  <c r="S2376" i="9"/>
  <c r="U2376" i="9" s="1"/>
  <c r="P2376" i="9"/>
  <c r="O2376" i="9"/>
  <c r="T2375" i="9"/>
  <c r="V2375" i="9" s="1"/>
  <c r="S2375" i="9"/>
  <c r="U2375" i="9" s="1"/>
  <c r="P2375" i="9"/>
  <c r="O2375" i="9"/>
  <c r="V2374" i="9"/>
  <c r="U2374" i="9"/>
  <c r="T2374" i="9"/>
  <c r="S2374" i="9"/>
  <c r="P2374" i="9"/>
  <c r="O2374" i="9"/>
  <c r="T2373" i="9"/>
  <c r="V2373" i="9" s="1"/>
  <c r="S2373" i="9"/>
  <c r="U2373" i="9" s="1"/>
  <c r="P2373" i="9"/>
  <c r="O2373" i="9"/>
  <c r="V2372" i="9"/>
  <c r="U2372" i="9"/>
  <c r="T2372" i="9"/>
  <c r="S2372" i="9"/>
  <c r="P2372" i="9"/>
  <c r="O2372" i="9"/>
  <c r="T2371" i="9"/>
  <c r="V2371" i="9" s="1"/>
  <c r="S2371" i="9"/>
  <c r="U2371" i="9" s="1"/>
  <c r="P2371" i="9"/>
  <c r="O2371" i="9"/>
  <c r="V2370" i="9"/>
  <c r="U2370" i="9"/>
  <c r="T2370" i="9"/>
  <c r="S2370" i="9"/>
  <c r="P2370" i="9"/>
  <c r="O2370" i="9"/>
  <c r="T2369" i="9"/>
  <c r="V2369" i="9" s="1"/>
  <c r="S2369" i="9"/>
  <c r="U2369" i="9" s="1"/>
  <c r="P2369" i="9"/>
  <c r="O2369" i="9"/>
  <c r="V2368" i="9"/>
  <c r="U2368" i="9"/>
  <c r="T2368" i="9"/>
  <c r="S2368" i="9"/>
  <c r="P2368" i="9"/>
  <c r="O2368" i="9"/>
  <c r="T2367" i="9"/>
  <c r="V2367" i="9" s="1"/>
  <c r="S2367" i="9"/>
  <c r="U2367" i="9" s="1"/>
  <c r="P2367" i="9"/>
  <c r="O2367" i="9"/>
  <c r="V2366" i="9"/>
  <c r="U2366" i="9"/>
  <c r="T2366" i="9"/>
  <c r="S2366" i="9"/>
  <c r="P2366" i="9"/>
  <c r="O2366" i="9"/>
  <c r="T2365" i="9"/>
  <c r="V2365" i="9" s="1"/>
  <c r="S2365" i="9"/>
  <c r="U2365" i="9" s="1"/>
  <c r="P2365" i="9"/>
  <c r="O2365" i="9"/>
  <c r="V2364" i="9"/>
  <c r="U2364" i="9"/>
  <c r="T2364" i="9"/>
  <c r="S2364" i="9"/>
  <c r="P2364" i="9"/>
  <c r="O2364" i="9"/>
  <c r="T2363" i="9"/>
  <c r="V2363" i="9" s="1"/>
  <c r="S2363" i="9"/>
  <c r="U2363" i="9" s="1"/>
  <c r="P2363" i="9"/>
  <c r="O2363" i="9"/>
  <c r="V2362" i="9"/>
  <c r="U2362" i="9"/>
  <c r="T2362" i="9"/>
  <c r="S2362" i="9"/>
  <c r="P2362" i="9"/>
  <c r="O2362" i="9"/>
  <c r="T2361" i="9"/>
  <c r="V2361" i="9" s="1"/>
  <c r="S2361" i="9"/>
  <c r="U2361" i="9" s="1"/>
  <c r="P2361" i="9"/>
  <c r="O2361" i="9"/>
  <c r="V2360" i="9"/>
  <c r="U2360" i="9"/>
  <c r="T2360" i="9"/>
  <c r="S2360" i="9"/>
  <c r="P2360" i="9"/>
  <c r="O2360" i="9"/>
  <c r="T2359" i="9"/>
  <c r="V2359" i="9" s="1"/>
  <c r="S2359" i="9"/>
  <c r="U2359" i="9" s="1"/>
  <c r="P2359" i="9"/>
  <c r="O2359" i="9"/>
  <c r="V2358" i="9"/>
  <c r="U2358" i="9"/>
  <c r="T2358" i="9"/>
  <c r="S2358" i="9"/>
  <c r="P2358" i="9"/>
  <c r="O2358" i="9"/>
  <c r="T2357" i="9"/>
  <c r="V2357" i="9" s="1"/>
  <c r="S2357" i="9"/>
  <c r="U2357" i="9" s="1"/>
  <c r="P2357" i="9"/>
  <c r="O2357" i="9"/>
  <c r="V2356" i="9"/>
  <c r="U2356" i="9"/>
  <c r="T2356" i="9"/>
  <c r="S2356" i="9"/>
  <c r="P2356" i="9"/>
  <c r="O2356" i="9"/>
  <c r="T2355" i="9"/>
  <c r="V2355" i="9" s="1"/>
  <c r="S2355" i="9"/>
  <c r="U2355" i="9" s="1"/>
  <c r="P2355" i="9"/>
  <c r="O2355" i="9"/>
  <c r="V2354" i="9"/>
  <c r="U2354" i="9"/>
  <c r="T2354" i="9"/>
  <c r="S2354" i="9"/>
  <c r="P2354" i="9"/>
  <c r="O2354" i="9"/>
  <c r="T2353" i="9"/>
  <c r="V2353" i="9" s="1"/>
  <c r="S2353" i="9"/>
  <c r="U2353" i="9" s="1"/>
  <c r="P2353" i="9"/>
  <c r="O2353" i="9"/>
  <c r="V2352" i="9"/>
  <c r="U2352" i="9"/>
  <c r="T2352" i="9"/>
  <c r="S2352" i="9"/>
  <c r="P2352" i="9"/>
  <c r="O2352" i="9"/>
  <c r="T2351" i="9"/>
  <c r="V2351" i="9" s="1"/>
  <c r="S2351" i="9"/>
  <c r="U2351" i="9" s="1"/>
  <c r="P2351" i="9"/>
  <c r="O2351" i="9"/>
  <c r="V2350" i="9"/>
  <c r="U2350" i="9"/>
  <c r="T2350" i="9"/>
  <c r="S2350" i="9"/>
  <c r="P2350" i="9"/>
  <c r="O2350" i="9"/>
  <c r="T2349" i="9"/>
  <c r="V2349" i="9" s="1"/>
  <c r="S2349" i="9"/>
  <c r="U2349" i="9" s="1"/>
  <c r="P2349" i="9"/>
  <c r="O2349" i="9"/>
  <c r="V2348" i="9"/>
  <c r="U2348" i="9"/>
  <c r="T2348" i="9"/>
  <c r="S2348" i="9"/>
  <c r="P2348" i="9"/>
  <c r="O2348" i="9"/>
  <c r="T2347" i="9"/>
  <c r="V2347" i="9" s="1"/>
  <c r="S2347" i="9"/>
  <c r="U2347" i="9" s="1"/>
  <c r="P2347" i="9"/>
  <c r="O2347" i="9"/>
  <c r="V2346" i="9"/>
  <c r="U2346" i="9"/>
  <c r="T2346" i="9"/>
  <c r="S2346" i="9"/>
  <c r="P2346" i="9"/>
  <c r="O2346" i="9"/>
  <c r="T2345" i="9"/>
  <c r="V2345" i="9" s="1"/>
  <c r="S2345" i="9"/>
  <c r="U2345" i="9" s="1"/>
  <c r="P2345" i="9"/>
  <c r="O2345" i="9"/>
  <c r="V2344" i="9"/>
  <c r="U2344" i="9"/>
  <c r="T2344" i="9"/>
  <c r="S2344" i="9"/>
  <c r="P2344" i="9"/>
  <c r="O2344" i="9"/>
  <c r="T2343" i="9"/>
  <c r="V2343" i="9" s="1"/>
  <c r="S2343" i="9"/>
  <c r="U2343" i="9" s="1"/>
  <c r="P2343" i="9"/>
  <c r="O2343" i="9"/>
  <c r="V2342" i="9"/>
  <c r="U2342" i="9"/>
  <c r="T2342" i="9"/>
  <c r="S2342" i="9"/>
  <c r="P2342" i="9"/>
  <c r="O2342" i="9"/>
  <c r="T2341" i="9"/>
  <c r="V2341" i="9" s="1"/>
  <c r="S2341" i="9"/>
  <c r="U2341" i="9" s="1"/>
  <c r="P2341" i="9"/>
  <c r="O2341" i="9"/>
  <c r="V2340" i="9"/>
  <c r="U2340" i="9"/>
  <c r="T2340" i="9"/>
  <c r="S2340" i="9"/>
  <c r="P2340" i="9"/>
  <c r="O2340" i="9"/>
  <c r="T2339" i="9"/>
  <c r="V2339" i="9" s="1"/>
  <c r="S2339" i="9"/>
  <c r="U2339" i="9" s="1"/>
  <c r="P2339" i="9"/>
  <c r="O2339" i="9"/>
  <c r="V2338" i="9"/>
  <c r="U2338" i="9"/>
  <c r="T2338" i="9"/>
  <c r="S2338" i="9"/>
  <c r="P2338" i="9"/>
  <c r="O2338" i="9"/>
  <c r="T2337" i="9"/>
  <c r="V2337" i="9" s="1"/>
  <c r="S2337" i="9"/>
  <c r="U2337" i="9" s="1"/>
  <c r="P2337" i="9"/>
  <c r="O2337" i="9"/>
  <c r="V2336" i="9"/>
  <c r="U2336" i="9"/>
  <c r="T2336" i="9"/>
  <c r="S2336" i="9"/>
  <c r="P2336" i="9"/>
  <c r="O2336" i="9"/>
  <c r="T2335" i="9"/>
  <c r="V2335" i="9" s="1"/>
  <c r="S2335" i="9"/>
  <c r="U2335" i="9" s="1"/>
  <c r="P2335" i="9"/>
  <c r="O2335" i="9"/>
  <c r="V2334" i="9"/>
  <c r="U2334" i="9"/>
  <c r="T2334" i="9"/>
  <c r="S2334" i="9"/>
  <c r="P2334" i="9"/>
  <c r="O2334" i="9"/>
  <c r="T2333" i="9"/>
  <c r="V2333" i="9" s="1"/>
  <c r="S2333" i="9"/>
  <c r="U2333" i="9" s="1"/>
  <c r="P2333" i="9"/>
  <c r="O2333" i="9"/>
  <c r="V2332" i="9"/>
  <c r="U2332" i="9"/>
  <c r="T2332" i="9"/>
  <c r="S2332" i="9"/>
  <c r="P2332" i="9"/>
  <c r="O2332" i="9"/>
  <c r="T2331" i="9"/>
  <c r="V2331" i="9" s="1"/>
  <c r="S2331" i="9"/>
  <c r="U2331" i="9" s="1"/>
  <c r="P2331" i="9"/>
  <c r="O2331" i="9"/>
  <c r="V2330" i="9"/>
  <c r="U2330" i="9"/>
  <c r="T2330" i="9"/>
  <c r="S2330" i="9"/>
  <c r="P2330" i="9"/>
  <c r="O2330" i="9"/>
  <c r="T2329" i="9"/>
  <c r="V2329" i="9" s="1"/>
  <c r="S2329" i="9"/>
  <c r="U2329" i="9" s="1"/>
  <c r="P2329" i="9"/>
  <c r="O2329" i="9"/>
  <c r="V2328" i="9"/>
  <c r="U2328" i="9"/>
  <c r="T2328" i="9"/>
  <c r="S2328" i="9"/>
  <c r="P2328" i="9"/>
  <c r="O2328" i="9"/>
  <c r="T2327" i="9"/>
  <c r="V2327" i="9" s="1"/>
  <c r="S2327" i="9"/>
  <c r="U2327" i="9" s="1"/>
  <c r="P2327" i="9"/>
  <c r="O2327" i="9"/>
  <c r="V2326" i="9"/>
  <c r="U2326" i="9"/>
  <c r="T2326" i="9"/>
  <c r="S2326" i="9"/>
  <c r="P2326" i="9"/>
  <c r="O2326" i="9"/>
  <c r="T2325" i="9"/>
  <c r="V2325" i="9" s="1"/>
  <c r="S2325" i="9"/>
  <c r="U2325" i="9" s="1"/>
  <c r="P2325" i="9"/>
  <c r="O2325" i="9"/>
  <c r="V2324" i="9"/>
  <c r="U2324" i="9"/>
  <c r="T2324" i="9"/>
  <c r="S2324" i="9"/>
  <c r="P2324" i="9"/>
  <c r="O2324" i="9"/>
  <c r="T2323" i="9"/>
  <c r="V2323" i="9" s="1"/>
  <c r="S2323" i="9"/>
  <c r="U2323" i="9" s="1"/>
  <c r="P2323" i="9"/>
  <c r="O2323" i="9"/>
  <c r="V2322" i="9"/>
  <c r="U2322" i="9"/>
  <c r="T2322" i="9"/>
  <c r="S2322" i="9"/>
  <c r="P2322" i="9"/>
  <c r="O2322" i="9"/>
  <c r="T2321" i="9"/>
  <c r="V2321" i="9" s="1"/>
  <c r="S2321" i="9"/>
  <c r="U2321" i="9" s="1"/>
  <c r="P2321" i="9"/>
  <c r="O2321" i="9"/>
  <c r="V2320" i="9"/>
  <c r="U2320" i="9"/>
  <c r="T2320" i="9"/>
  <c r="S2320" i="9"/>
  <c r="P2320" i="9"/>
  <c r="O2320" i="9"/>
  <c r="T2319" i="9"/>
  <c r="V2319" i="9" s="1"/>
  <c r="S2319" i="9"/>
  <c r="U2319" i="9" s="1"/>
  <c r="P2319" i="9"/>
  <c r="O2319" i="9"/>
  <c r="V2318" i="9"/>
  <c r="U2318" i="9"/>
  <c r="T2318" i="9"/>
  <c r="S2318" i="9"/>
  <c r="P2318" i="9"/>
  <c r="O2318" i="9"/>
  <c r="T2317" i="9"/>
  <c r="V2317" i="9" s="1"/>
  <c r="S2317" i="9"/>
  <c r="U2317" i="9" s="1"/>
  <c r="P2317" i="9"/>
  <c r="O2317" i="9"/>
  <c r="V2316" i="9"/>
  <c r="U2316" i="9"/>
  <c r="T2316" i="9"/>
  <c r="S2316" i="9"/>
  <c r="P2316" i="9"/>
  <c r="O2316" i="9"/>
  <c r="T2315" i="9"/>
  <c r="V2315" i="9" s="1"/>
  <c r="S2315" i="9"/>
  <c r="U2315" i="9" s="1"/>
  <c r="P2315" i="9"/>
  <c r="O2315" i="9"/>
  <c r="V2314" i="9"/>
  <c r="U2314" i="9"/>
  <c r="T2314" i="9"/>
  <c r="S2314" i="9"/>
  <c r="P2314" i="9"/>
  <c r="O2314" i="9"/>
  <c r="T2313" i="9"/>
  <c r="V2313" i="9" s="1"/>
  <c r="S2313" i="9"/>
  <c r="U2313" i="9" s="1"/>
  <c r="P2313" i="9"/>
  <c r="O2313" i="9"/>
  <c r="V2312" i="9"/>
  <c r="U2312" i="9"/>
  <c r="T2312" i="9"/>
  <c r="S2312" i="9"/>
  <c r="P2312" i="9"/>
  <c r="O2312" i="9"/>
  <c r="T2311" i="9"/>
  <c r="V2311" i="9" s="1"/>
  <c r="S2311" i="9"/>
  <c r="U2311" i="9" s="1"/>
  <c r="P2311" i="9"/>
  <c r="O2311" i="9"/>
  <c r="V2310" i="9"/>
  <c r="U2310" i="9"/>
  <c r="T2310" i="9"/>
  <c r="S2310" i="9"/>
  <c r="P2310" i="9"/>
  <c r="O2310" i="9"/>
  <c r="T2309" i="9"/>
  <c r="V2309" i="9" s="1"/>
  <c r="S2309" i="9"/>
  <c r="U2309" i="9" s="1"/>
  <c r="P2309" i="9"/>
  <c r="O2309" i="9"/>
  <c r="V2308" i="9"/>
  <c r="U2308" i="9"/>
  <c r="T2308" i="9"/>
  <c r="S2308" i="9"/>
  <c r="P2308" i="9"/>
  <c r="O2308" i="9"/>
  <c r="T2307" i="9"/>
  <c r="V2307" i="9" s="1"/>
  <c r="S2307" i="9"/>
  <c r="U2307" i="9" s="1"/>
  <c r="P2307" i="9"/>
  <c r="O2307" i="9"/>
  <c r="V2306" i="9"/>
  <c r="U2306" i="9"/>
  <c r="T2306" i="9"/>
  <c r="S2306" i="9"/>
  <c r="P2306" i="9"/>
  <c r="O2306" i="9"/>
  <c r="T2305" i="9"/>
  <c r="V2305" i="9" s="1"/>
  <c r="S2305" i="9"/>
  <c r="U2305" i="9" s="1"/>
  <c r="P2305" i="9"/>
  <c r="O2305" i="9"/>
  <c r="V2304" i="9"/>
  <c r="U2304" i="9"/>
  <c r="T2304" i="9"/>
  <c r="S2304" i="9"/>
  <c r="P2304" i="9"/>
  <c r="O2304" i="9"/>
  <c r="T2303" i="9"/>
  <c r="V2303" i="9" s="1"/>
  <c r="S2303" i="9"/>
  <c r="U2303" i="9" s="1"/>
  <c r="P2303" i="9"/>
  <c r="O2303" i="9"/>
  <c r="V2302" i="9"/>
  <c r="U2302" i="9"/>
  <c r="T2302" i="9"/>
  <c r="S2302" i="9"/>
  <c r="P2302" i="9"/>
  <c r="O2302" i="9"/>
  <c r="T2301" i="9"/>
  <c r="V2301" i="9" s="1"/>
  <c r="S2301" i="9"/>
  <c r="U2301" i="9" s="1"/>
  <c r="P2301" i="9"/>
  <c r="O2301" i="9"/>
  <c r="V2300" i="9"/>
  <c r="U2300" i="9"/>
  <c r="T2300" i="9"/>
  <c r="S2300" i="9"/>
  <c r="P2300" i="9"/>
  <c r="O2300" i="9"/>
  <c r="T2299" i="9"/>
  <c r="V2299" i="9" s="1"/>
  <c r="S2299" i="9"/>
  <c r="U2299" i="9" s="1"/>
  <c r="P2299" i="9"/>
  <c r="O2299" i="9"/>
  <c r="V2298" i="9"/>
  <c r="U2298" i="9"/>
  <c r="T2298" i="9"/>
  <c r="S2298" i="9"/>
  <c r="P2298" i="9"/>
  <c r="O2298" i="9"/>
  <c r="T2297" i="9"/>
  <c r="V2297" i="9" s="1"/>
  <c r="S2297" i="9"/>
  <c r="U2297" i="9" s="1"/>
  <c r="P2297" i="9"/>
  <c r="O2297" i="9"/>
  <c r="V2296" i="9"/>
  <c r="U2296" i="9"/>
  <c r="T2296" i="9"/>
  <c r="S2296" i="9"/>
  <c r="P2296" i="9"/>
  <c r="O2296" i="9"/>
  <c r="T2295" i="9"/>
  <c r="V2295" i="9" s="1"/>
  <c r="S2295" i="9"/>
  <c r="U2295" i="9" s="1"/>
  <c r="P2295" i="9"/>
  <c r="O2295" i="9"/>
  <c r="V2294" i="9"/>
  <c r="U2294" i="9"/>
  <c r="T2294" i="9"/>
  <c r="S2294" i="9"/>
  <c r="P2294" i="9"/>
  <c r="O2294" i="9"/>
  <c r="T2293" i="9"/>
  <c r="V2293" i="9" s="1"/>
  <c r="S2293" i="9"/>
  <c r="U2293" i="9" s="1"/>
  <c r="P2293" i="9"/>
  <c r="O2293" i="9"/>
  <c r="V2292" i="9"/>
  <c r="U2292" i="9"/>
  <c r="T2292" i="9"/>
  <c r="S2292" i="9"/>
  <c r="P2292" i="9"/>
  <c r="O2292" i="9"/>
  <c r="T2291" i="9"/>
  <c r="V2291" i="9" s="1"/>
  <c r="S2291" i="9"/>
  <c r="U2291" i="9" s="1"/>
  <c r="P2291" i="9"/>
  <c r="O2291" i="9"/>
  <c r="V2290" i="9"/>
  <c r="U2290" i="9"/>
  <c r="T2290" i="9"/>
  <c r="S2290" i="9"/>
  <c r="P2290" i="9"/>
  <c r="O2290" i="9"/>
  <c r="T2289" i="9"/>
  <c r="V2289" i="9" s="1"/>
  <c r="S2289" i="9"/>
  <c r="U2289" i="9" s="1"/>
  <c r="P2289" i="9"/>
  <c r="O2289" i="9"/>
  <c r="V2288" i="9"/>
  <c r="U2288" i="9"/>
  <c r="T2288" i="9"/>
  <c r="S2288" i="9"/>
  <c r="P2288" i="9"/>
  <c r="O2288" i="9"/>
  <c r="T2287" i="9"/>
  <c r="V2287" i="9" s="1"/>
  <c r="S2287" i="9"/>
  <c r="U2287" i="9" s="1"/>
  <c r="P2287" i="9"/>
  <c r="O2287" i="9"/>
  <c r="V2286" i="9"/>
  <c r="U2286" i="9"/>
  <c r="T2286" i="9"/>
  <c r="S2286" i="9"/>
  <c r="P2286" i="9"/>
  <c r="O2286" i="9"/>
  <c r="T2285" i="9"/>
  <c r="V2285" i="9" s="1"/>
  <c r="S2285" i="9"/>
  <c r="U2285" i="9" s="1"/>
  <c r="P2285" i="9"/>
  <c r="O2285" i="9"/>
  <c r="V2284" i="9"/>
  <c r="U2284" i="9"/>
  <c r="T2284" i="9"/>
  <c r="S2284" i="9"/>
  <c r="P2284" i="9"/>
  <c r="O2284" i="9"/>
  <c r="T2283" i="9"/>
  <c r="V2283" i="9" s="1"/>
  <c r="S2283" i="9"/>
  <c r="U2283" i="9" s="1"/>
  <c r="P2283" i="9"/>
  <c r="O2283" i="9"/>
  <c r="V2282" i="9"/>
  <c r="U2282" i="9"/>
  <c r="T2282" i="9"/>
  <c r="S2282" i="9"/>
  <c r="P2282" i="9"/>
  <c r="O2282" i="9"/>
  <c r="T2281" i="9"/>
  <c r="V2281" i="9" s="1"/>
  <c r="S2281" i="9"/>
  <c r="U2281" i="9" s="1"/>
  <c r="P2281" i="9"/>
  <c r="O2281" i="9"/>
  <c r="V2280" i="9"/>
  <c r="U2280" i="9"/>
  <c r="T2280" i="9"/>
  <c r="S2280" i="9"/>
  <c r="P2280" i="9"/>
  <c r="O2280" i="9"/>
  <c r="T2279" i="9"/>
  <c r="V2279" i="9" s="1"/>
  <c r="S2279" i="9"/>
  <c r="U2279" i="9" s="1"/>
  <c r="P2279" i="9"/>
  <c r="O2279" i="9"/>
  <c r="V2278" i="9"/>
  <c r="U2278" i="9"/>
  <c r="T2278" i="9"/>
  <c r="S2278" i="9"/>
  <c r="P2278" i="9"/>
  <c r="O2278" i="9"/>
  <c r="T2277" i="9"/>
  <c r="V2277" i="9" s="1"/>
  <c r="S2277" i="9"/>
  <c r="U2277" i="9" s="1"/>
  <c r="P2277" i="9"/>
  <c r="O2277" i="9"/>
  <c r="V2276" i="9"/>
  <c r="U2276" i="9"/>
  <c r="T2276" i="9"/>
  <c r="S2276" i="9"/>
  <c r="P2276" i="9"/>
  <c r="O2276" i="9"/>
  <c r="T2275" i="9"/>
  <c r="V2275" i="9" s="1"/>
  <c r="S2275" i="9"/>
  <c r="U2275" i="9" s="1"/>
  <c r="P2275" i="9"/>
  <c r="O2275" i="9"/>
  <c r="V2274" i="9"/>
  <c r="U2274" i="9"/>
  <c r="T2274" i="9"/>
  <c r="S2274" i="9"/>
  <c r="P2274" i="9"/>
  <c r="O2274" i="9"/>
  <c r="T2273" i="9"/>
  <c r="V2273" i="9" s="1"/>
  <c r="S2273" i="9"/>
  <c r="U2273" i="9" s="1"/>
  <c r="P2273" i="9"/>
  <c r="O2273" i="9"/>
  <c r="V2272" i="9"/>
  <c r="U2272" i="9"/>
  <c r="T2272" i="9"/>
  <c r="S2272" i="9"/>
  <c r="P2272" i="9"/>
  <c r="O2272" i="9"/>
  <c r="T2271" i="9"/>
  <c r="V2271" i="9" s="1"/>
  <c r="S2271" i="9"/>
  <c r="U2271" i="9" s="1"/>
  <c r="P2271" i="9"/>
  <c r="O2271" i="9"/>
  <c r="V2270" i="9"/>
  <c r="U2270" i="9"/>
  <c r="T2270" i="9"/>
  <c r="S2270" i="9"/>
  <c r="P2270" i="9"/>
  <c r="O2270" i="9"/>
  <c r="T2269" i="9"/>
  <c r="V2269" i="9" s="1"/>
  <c r="S2269" i="9"/>
  <c r="U2269" i="9" s="1"/>
  <c r="P2269" i="9"/>
  <c r="O2269" i="9"/>
  <c r="V2268" i="9"/>
  <c r="U2268" i="9"/>
  <c r="T2268" i="9"/>
  <c r="S2268" i="9"/>
  <c r="P2268" i="9"/>
  <c r="O2268" i="9"/>
  <c r="T2267" i="9"/>
  <c r="V2267" i="9" s="1"/>
  <c r="S2267" i="9"/>
  <c r="U2267" i="9" s="1"/>
  <c r="P2267" i="9"/>
  <c r="O2267" i="9"/>
  <c r="V2266" i="9"/>
  <c r="U2266" i="9"/>
  <c r="T2266" i="9"/>
  <c r="S2266" i="9"/>
  <c r="P2266" i="9"/>
  <c r="O2266" i="9"/>
  <c r="T2265" i="9"/>
  <c r="V2265" i="9" s="1"/>
  <c r="S2265" i="9"/>
  <c r="U2265" i="9" s="1"/>
  <c r="P2265" i="9"/>
  <c r="O2265" i="9"/>
  <c r="V2264" i="9"/>
  <c r="U2264" i="9"/>
  <c r="T2264" i="9"/>
  <c r="S2264" i="9"/>
  <c r="P2264" i="9"/>
  <c r="O2264" i="9"/>
  <c r="T2263" i="9"/>
  <c r="V2263" i="9" s="1"/>
  <c r="S2263" i="9"/>
  <c r="U2263" i="9" s="1"/>
  <c r="P2263" i="9"/>
  <c r="O2263" i="9"/>
  <c r="V2262" i="9"/>
  <c r="U2262" i="9"/>
  <c r="T2262" i="9"/>
  <c r="S2262" i="9"/>
  <c r="P2262" i="9"/>
  <c r="O2262" i="9"/>
  <c r="T2261" i="9"/>
  <c r="V2261" i="9" s="1"/>
  <c r="S2261" i="9"/>
  <c r="U2261" i="9" s="1"/>
  <c r="P2261" i="9"/>
  <c r="O2261" i="9"/>
  <c r="V2260" i="9"/>
  <c r="U2260" i="9"/>
  <c r="T2260" i="9"/>
  <c r="S2260" i="9"/>
  <c r="P2260" i="9"/>
  <c r="O2260" i="9"/>
  <c r="T2259" i="9"/>
  <c r="V2259" i="9" s="1"/>
  <c r="S2259" i="9"/>
  <c r="U2259" i="9" s="1"/>
  <c r="P2259" i="9"/>
  <c r="O2259" i="9"/>
  <c r="V2258" i="9"/>
  <c r="U2258" i="9"/>
  <c r="T2258" i="9"/>
  <c r="S2258" i="9"/>
  <c r="P2258" i="9"/>
  <c r="O2258" i="9"/>
  <c r="T2257" i="9"/>
  <c r="V2257" i="9" s="1"/>
  <c r="S2257" i="9"/>
  <c r="U2257" i="9" s="1"/>
  <c r="P2257" i="9"/>
  <c r="O2257" i="9"/>
  <c r="V2256" i="9"/>
  <c r="U2256" i="9"/>
  <c r="T2256" i="9"/>
  <c r="S2256" i="9"/>
  <c r="P2256" i="9"/>
  <c r="O2256" i="9"/>
  <c r="T2255" i="9"/>
  <c r="V2255" i="9" s="1"/>
  <c r="S2255" i="9"/>
  <c r="U2255" i="9" s="1"/>
  <c r="P2255" i="9"/>
  <c r="O2255" i="9"/>
  <c r="V2254" i="9"/>
  <c r="U2254" i="9"/>
  <c r="T2254" i="9"/>
  <c r="S2254" i="9"/>
  <c r="P2254" i="9"/>
  <c r="O2254" i="9"/>
  <c r="T2253" i="9"/>
  <c r="V2253" i="9" s="1"/>
  <c r="S2253" i="9"/>
  <c r="U2253" i="9" s="1"/>
  <c r="P2253" i="9"/>
  <c r="O2253" i="9"/>
  <c r="V2252" i="9"/>
  <c r="U2252" i="9"/>
  <c r="T2252" i="9"/>
  <c r="S2252" i="9"/>
  <c r="P2252" i="9"/>
  <c r="O2252" i="9"/>
  <c r="T2251" i="9"/>
  <c r="V2251" i="9" s="1"/>
  <c r="S2251" i="9"/>
  <c r="U2251" i="9" s="1"/>
  <c r="P2251" i="9"/>
  <c r="O2251" i="9"/>
  <c r="V2250" i="9"/>
  <c r="U2250" i="9"/>
  <c r="T2250" i="9"/>
  <c r="S2250" i="9"/>
  <c r="P2250" i="9"/>
  <c r="O2250" i="9"/>
  <c r="T2249" i="9"/>
  <c r="V2249" i="9" s="1"/>
  <c r="S2249" i="9"/>
  <c r="U2249" i="9" s="1"/>
  <c r="P2249" i="9"/>
  <c r="O2249" i="9"/>
  <c r="V2248" i="9"/>
  <c r="U2248" i="9"/>
  <c r="T2248" i="9"/>
  <c r="S2248" i="9"/>
  <c r="P2248" i="9"/>
  <c r="O2248" i="9"/>
  <c r="T2247" i="9"/>
  <c r="V2247" i="9" s="1"/>
  <c r="S2247" i="9"/>
  <c r="U2247" i="9" s="1"/>
  <c r="P2247" i="9"/>
  <c r="O2247" i="9"/>
  <c r="V2246" i="9"/>
  <c r="U2246" i="9"/>
  <c r="T2246" i="9"/>
  <c r="S2246" i="9"/>
  <c r="P2246" i="9"/>
  <c r="O2246" i="9"/>
  <c r="T2245" i="9"/>
  <c r="V2245" i="9" s="1"/>
  <c r="S2245" i="9"/>
  <c r="U2245" i="9" s="1"/>
  <c r="P2245" i="9"/>
  <c r="O2245" i="9"/>
  <c r="V2244" i="9"/>
  <c r="U2244" i="9"/>
  <c r="T2244" i="9"/>
  <c r="S2244" i="9"/>
  <c r="P2244" i="9"/>
  <c r="O2244" i="9"/>
  <c r="T2243" i="9"/>
  <c r="V2243" i="9" s="1"/>
  <c r="S2243" i="9"/>
  <c r="U2243" i="9" s="1"/>
  <c r="P2243" i="9"/>
  <c r="O2243" i="9"/>
  <c r="V2242" i="9"/>
  <c r="U2242" i="9"/>
  <c r="T2242" i="9"/>
  <c r="S2242" i="9"/>
  <c r="P2242" i="9"/>
  <c r="O2242" i="9"/>
  <c r="T2241" i="9"/>
  <c r="V2241" i="9" s="1"/>
  <c r="S2241" i="9"/>
  <c r="U2241" i="9" s="1"/>
  <c r="P2241" i="9"/>
  <c r="O2241" i="9"/>
  <c r="V2240" i="9"/>
  <c r="U2240" i="9"/>
  <c r="T2240" i="9"/>
  <c r="S2240" i="9"/>
  <c r="P2240" i="9"/>
  <c r="O2240" i="9"/>
  <c r="T2239" i="9"/>
  <c r="V2239" i="9" s="1"/>
  <c r="S2239" i="9"/>
  <c r="U2239" i="9" s="1"/>
  <c r="P2239" i="9"/>
  <c r="O2239" i="9"/>
  <c r="V2238" i="9"/>
  <c r="U2238" i="9"/>
  <c r="T2238" i="9"/>
  <c r="S2238" i="9"/>
  <c r="P2238" i="9"/>
  <c r="O2238" i="9"/>
  <c r="T2237" i="9"/>
  <c r="V2237" i="9" s="1"/>
  <c r="S2237" i="9"/>
  <c r="U2237" i="9" s="1"/>
  <c r="P2237" i="9"/>
  <c r="O2237" i="9"/>
  <c r="V2236" i="9"/>
  <c r="U2236" i="9"/>
  <c r="T2236" i="9"/>
  <c r="S2236" i="9"/>
  <c r="P2236" i="9"/>
  <c r="O2236" i="9"/>
  <c r="T2235" i="9"/>
  <c r="V2235" i="9" s="1"/>
  <c r="S2235" i="9"/>
  <c r="U2235" i="9" s="1"/>
  <c r="P2235" i="9"/>
  <c r="O2235" i="9"/>
  <c r="V2234" i="9"/>
  <c r="U2234" i="9"/>
  <c r="T2234" i="9"/>
  <c r="S2234" i="9"/>
  <c r="P2234" i="9"/>
  <c r="O2234" i="9"/>
  <c r="T2233" i="9"/>
  <c r="V2233" i="9" s="1"/>
  <c r="S2233" i="9"/>
  <c r="U2233" i="9" s="1"/>
  <c r="P2233" i="9"/>
  <c r="O2233" i="9"/>
  <c r="V2232" i="9"/>
  <c r="U2232" i="9"/>
  <c r="T2232" i="9"/>
  <c r="S2232" i="9"/>
  <c r="P2232" i="9"/>
  <c r="O2232" i="9"/>
  <c r="T2231" i="9"/>
  <c r="V2231" i="9" s="1"/>
  <c r="S2231" i="9"/>
  <c r="U2231" i="9" s="1"/>
  <c r="P2231" i="9"/>
  <c r="O2231" i="9"/>
  <c r="V2230" i="9"/>
  <c r="U2230" i="9"/>
  <c r="T2230" i="9"/>
  <c r="S2230" i="9"/>
  <c r="P2230" i="9"/>
  <c r="O2230" i="9"/>
  <c r="T2229" i="9"/>
  <c r="V2229" i="9" s="1"/>
  <c r="S2229" i="9"/>
  <c r="U2229" i="9" s="1"/>
  <c r="P2229" i="9"/>
  <c r="O2229" i="9"/>
  <c r="V2228" i="9"/>
  <c r="U2228" i="9"/>
  <c r="T2228" i="9"/>
  <c r="S2228" i="9"/>
  <c r="P2228" i="9"/>
  <c r="O2228" i="9"/>
  <c r="T2227" i="9"/>
  <c r="V2227" i="9" s="1"/>
  <c r="S2227" i="9"/>
  <c r="U2227" i="9" s="1"/>
  <c r="P2227" i="9"/>
  <c r="O2227" i="9"/>
  <c r="V2226" i="9"/>
  <c r="U2226" i="9"/>
  <c r="T2226" i="9"/>
  <c r="S2226" i="9"/>
  <c r="P2226" i="9"/>
  <c r="O2226" i="9"/>
  <c r="T2225" i="9"/>
  <c r="V2225" i="9" s="1"/>
  <c r="S2225" i="9"/>
  <c r="U2225" i="9" s="1"/>
  <c r="P2225" i="9"/>
  <c r="O2225" i="9"/>
  <c r="V2224" i="9"/>
  <c r="U2224" i="9"/>
  <c r="T2224" i="9"/>
  <c r="S2224" i="9"/>
  <c r="P2224" i="9"/>
  <c r="O2224" i="9"/>
  <c r="T2223" i="9"/>
  <c r="V2223" i="9" s="1"/>
  <c r="S2223" i="9"/>
  <c r="U2223" i="9" s="1"/>
  <c r="P2223" i="9"/>
  <c r="O2223" i="9"/>
  <c r="V2222" i="9"/>
  <c r="U2222" i="9"/>
  <c r="T2222" i="9"/>
  <c r="S2222" i="9"/>
  <c r="P2222" i="9"/>
  <c r="O2222" i="9"/>
  <c r="T2221" i="9"/>
  <c r="V2221" i="9" s="1"/>
  <c r="S2221" i="9"/>
  <c r="U2221" i="9" s="1"/>
  <c r="P2221" i="9"/>
  <c r="O2221" i="9"/>
  <c r="V2220" i="9"/>
  <c r="U2220" i="9"/>
  <c r="T2220" i="9"/>
  <c r="S2220" i="9"/>
  <c r="P2220" i="9"/>
  <c r="O2220" i="9"/>
  <c r="T2219" i="9"/>
  <c r="V2219" i="9" s="1"/>
  <c r="S2219" i="9"/>
  <c r="U2219" i="9" s="1"/>
  <c r="P2219" i="9"/>
  <c r="O2219" i="9"/>
  <c r="V2218" i="9"/>
  <c r="U2218" i="9"/>
  <c r="T2218" i="9"/>
  <c r="S2218" i="9"/>
  <c r="P2218" i="9"/>
  <c r="O2218" i="9"/>
  <c r="T2217" i="9"/>
  <c r="V2217" i="9" s="1"/>
  <c r="S2217" i="9"/>
  <c r="U2217" i="9" s="1"/>
  <c r="P2217" i="9"/>
  <c r="O2217" i="9"/>
  <c r="V2216" i="9"/>
  <c r="U2216" i="9"/>
  <c r="T2216" i="9"/>
  <c r="S2216" i="9"/>
  <c r="P2216" i="9"/>
  <c r="O2216" i="9"/>
  <c r="T2215" i="9"/>
  <c r="V2215" i="9" s="1"/>
  <c r="S2215" i="9"/>
  <c r="U2215" i="9" s="1"/>
  <c r="P2215" i="9"/>
  <c r="O2215" i="9"/>
  <c r="V2214" i="9"/>
  <c r="U2214" i="9"/>
  <c r="T2214" i="9"/>
  <c r="S2214" i="9"/>
  <c r="P2214" i="9"/>
  <c r="O2214" i="9"/>
  <c r="T2213" i="9"/>
  <c r="V2213" i="9" s="1"/>
  <c r="S2213" i="9"/>
  <c r="U2213" i="9" s="1"/>
  <c r="P2213" i="9"/>
  <c r="O2213" i="9"/>
  <c r="V2212" i="9"/>
  <c r="U2212" i="9"/>
  <c r="T2212" i="9"/>
  <c r="S2212" i="9"/>
  <c r="P2212" i="9"/>
  <c r="O2212" i="9"/>
  <c r="T2211" i="9"/>
  <c r="V2211" i="9" s="1"/>
  <c r="S2211" i="9"/>
  <c r="U2211" i="9" s="1"/>
  <c r="P2211" i="9"/>
  <c r="O2211" i="9"/>
  <c r="V2210" i="9"/>
  <c r="U2210" i="9"/>
  <c r="T2210" i="9"/>
  <c r="S2210" i="9"/>
  <c r="P2210" i="9"/>
  <c r="O2210" i="9"/>
  <c r="T2209" i="9"/>
  <c r="V2209" i="9" s="1"/>
  <c r="S2209" i="9"/>
  <c r="U2209" i="9" s="1"/>
  <c r="P2209" i="9"/>
  <c r="O2209" i="9"/>
  <c r="V2208" i="9"/>
  <c r="U2208" i="9"/>
  <c r="T2208" i="9"/>
  <c r="S2208" i="9"/>
  <c r="P2208" i="9"/>
  <c r="O2208" i="9"/>
  <c r="T2207" i="9"/>
  <c r="V2207" i="9" s="1"/>
  <c r="S2207" i="9"/>
  <c r="U2207" i="9" s="1"/>
  <c r="P2207" i="9"/>
  <c r="O2207" i="9"/>
  <c r="V2206" i="9"/>
  <c r="U2206" i="9"/>
  <c r="T2206" i="9"/>
  <c r="S2206" i="9"/>
  <c r="P2206" i="9"/>
  <c r="O2206" i="9"/>
  <c r="T2205" i="9"/>
  <c r="V2205" i="9" s="1"/>
  <c r="S2205" i="9"/>
  <c r="U2205" i="9" s="1"/>
  <c r="P2205" i="9"/>
  <c r="O2205" i="9"/>
  <c r="V2204" i="9"/>
  <c r="U2204" i="9"/>
  <c r="T2204" i="9"/>
  <c r="S2204" i="9"/>
  <c r="P2204" i="9"/>
  <c r="O2204" i="9"/>
  <c r="T2203" i="9"/>
  <c r="V2203" i="9" s="1"/>
  <c r="S2203" i="9"/>
  <c r="U2203" i="9" s="1"/>
  <c r="P2203" i="9"/>
  <c r="O2203" i="9"/>
  <c r="V2202" i="9"/>
  <c r="U2202" i="9"/>
  <c r="T2202" i="9"/>
  <c r="S2202" i="9"/>
  <c r="P2202" i="9"/>
  <c r="O2202" i="9"/>
  <c r="T2201" i="9"/>
  <c r="V2201" i="9" s="1"/>
  <c r="S2201" i="9"/>
  <c r="U2201" i="9" s="1"/>
  <c r="P2201" i="9"/>
  <c r="O2201" i="9"/>
  <c r="V2200" i="9"/>
  <c r="U2200" i="9"/>
  <c r="T2200" i="9"/>
  <c r="S2200" i="9"/>
  <c r="P2200" i="9"/>
  <c r="O2200" i="9"/>
  <c r="T2199" i="9"/>
  <c r="V2199" i="9" s="1"/>
  <c r="S2199" i="9"/>
  <c r="U2199" i="9" s="1"/>
  <c r="P2199" i="9"/>
  <c r="O2199" i="9"/>
  <c r="V2198" i="9"/>
  <c r="U2198" i="9"/>
  <c r="T2198" i="9"/>
  <c r="S2198" i="9"/>
  <c r="P2198" i="9"/>
  <c r="O2198" i="9"/>
  <c r="T2197" i="9"/>
  <c r="V2197" i="9" s="1"/>
  <c r="S2197" i="9"/>
  <c r="U2197" i="9" s="1"/>
  <c r="P2197" i="9"/>
  <c r="O2197" i="9"/>
  <c r="V2196" i="9"/>
  <c r="U2196" i="9"/>
  <c r="T2196" i="9"/>
  <c r="S2196" i="9"/>
  <c r="P2196" i="9"/>
  <c r="O2196" i="9"/>
  <c r="T2195" i="9"/>
  <c r="V2195" i="9" s="1"/>
  <c r="S2195" i="9"/>
  <c r="U2195" i="9" s="1"/>
  <c r="P2195" i="9"/>
  <c r="O2195" i="9"/>
  <c r="V2194" i="9"/>
  <c r="U2194" i="9"/>
  <c r="T2194" i="9"/>
  <c r="S2194" i="9"/>
  <c r="P2194" i="9"/>
  <c r="O2194" i="9"/>
  <c r="T2193" i="9"/>
  <c r="V2193" i="9" s="1"/>
  <c r="S2193" i="9"/>
  <c r="U2193" i="9" s="1"/>
  <c r="P2193" i="9"/>
  <c r="O2193" i="9"/>
  <c r="V2192" i="9"/>
  <c r="U2192" i="9"/>
  <c r="T2192" i="9"/>
  <c r="S2192" i="9"/>
  <c r="P2192" i="9"/>
  <c r="O2192" i="9"/>
  <c r="T2191" i="9"/>
  <c r="V2191" i="9" s="1"/>
  <c r="S2191" i="9"/>
  <c r="U2191" i="9" s="1"/>
  <c r="P2191" i="9"/>
  <c r="O2191" i="9"/>
  <c r="V2190" i="9"/>
  <c r="U2190" i="9"/>
  <c r="T2190" i="9"/>
  <c r="S2190" i="9"/>
  <c r="P2190" i="9"/>
  <c r="O2190" i="9"/>
  <c r="T2189" i="9"/>
  <c r="V2189" i="9" s="1"/>
  <c r="S2189" i="9"/>
  <c r="U2189" i="9" s="1"/>
  <c r="P2189" i="9"/>
  <c r="O2189" i="9"/>
  <c r="V2188" i="9"/>
  <c r="U2188" i="9"/>
  <c r="T2188" i="9"/>
  <c r="S2188" i="9"/>
  <c r="P2188" i="9"/>
  <c r="O2188" i="9"/>
  <c r="T2187" i="9"/>
  <c r="V2187" i="9" s="1"/>
  <c r="S2187" i="9"/>
  <c r="U2187" i="9" s="1"/>
  <c r="P2187" i="9"/>
  <c r="O2187" i="9"/>
  <c r="V2186" i="9"/>
  <c r="U2186" i="9"/>
  <c r="T2186" i="9"/>
  <c r="S2186" i="9"/>
  <c r="P2186" i="9"/>
  <c r="O2186" i="9"/>
  <c r="T2185" i="9"/>
  <c r="V2185" i="9" s="1"/>
  <c r="S2185" i="9"/>
  <c r="U2185" i="9" s="1"/>
  <c r="P2185" i="9"/>
  <c r="O2185" i="9"/>
  <c r="V2184" i="9"/>
  <c r="U2184" i="9"/>
  <c r="T2184" i="9"/>
  <c r="S2184" i="9"/>
  <c r="P2184" i="9"/>
  <c r="O2184" i="9"/>
  <c r="T2183" i="9"/>
  <c r="V2183" i="9" s="1"/>
  <c r="S2183" i="9"/>
  <c r="U2183" i="9" s="1"/>
  <c r="P2183" i="9"/>
  <c r="O2183" i="9"/>
  <c r="V2182" i="9"/>
  <c r="U2182" i="9"/>
  <c r="T2182" i="9"/>
  <c r="S2182" i="9"/>
  <c r="P2182" i="9"/>
  <c r="O2182" i="9"/>
  <c r="T2181" i="9"/>
  <c r="V2181" i="9" s="1"/>
  <c r="S2181" i="9"/>
  <c r="U2181" i="9" s="1"/>
  <c r="P2181" i="9"/>
  <c r="O2181" i="9"/>
  <c r="V2180" i="9"/>
  <c r="U2180" i="9"/>
  <c r="T2180" i="9"/>
  <c r="S2180" i="9"/>
  <c r="P2180" i="9"/>
  <c r="O2180" i="9"/>
  <c r="T2179" i="9"/>
  <c r="V2179" i="9" s="1"/>
  <c r="S2179" i="9"/>
  <c r="U2179" i="9" s="1"/>
  <c r="P2179" i="9"/>
  <c r="O2179" i="9"/>
  <c r="V2178" i="9"/>
  <c r="U2178" i="9"/>
  <c r="T2178" i="9"/>
  <c r="S2178" i="9"/>
  <c r="P2178" i="9"/>
  <c r="O2178" i="9"/>
  <c r="T2177" i="9"/>
  <c r="V2177" i="9" s="1"/>
  <c r="S2177" i="9"/>
  <c r="U2177" i="9" s="1"/>
  <c r="P2177" i="9"/>
  <c r="O2177" i="9"/>
  <c r="V2176" i="9"/>
  <c r="U2176" i="9"/>
  <c r="T2176" i="9"/>
  <c r="S2176" i="9"/>
  <c r="P2176" i="9"/>
  <c r="O2176" i="9"/>
  <c r="T2175" i="9"/>
  <c r="V2175" i="9" s="1"/>
  <c r="S2175" i="9"/>
  <c r="U2175" i="9" s="1"/>
  <c r="P2175" i="9"/>
  <c r="O2175" i="9"/>
  <c r="V2174" i="9"/>
  <c r="U2174" i="9"/>
  <c r="T2174" i="9"/>
  <c r="S2174" i="9"/>
  <c r="P2174" i="9"/>
  <c r="O2174" i="9"/>
  <c r="T2173" i="9"/>
  <c r="V2173" i="9" s="1"/>
  <c r="S2173" i="9"/>
  <c r="U2173" i="9" s="1"/>
  <c r="P2173" i="9"/>
  <c r="O2173" i="9"/>
  <c r="V2172" i="9"/>
  <c r="U2172" i="9"/>
  <c r="T2172" i="9"/>
  <c r="S2172" i="9"/>
  <c r="P2172" i="9"/>
  <c r="O2172" i="9"/>
  <c r="T2171" i="9"/>
  <c r="V2171" i="9" s="1"/>
  <c r="S2171" i="9"/>
  <c r="U2171" i="9" s="1"/>
  <c r="P2171" i="9"/>
  <c r="O2171" i="9"/>
  <c r="V2170" i="9"/>
  <c r="U2170" i="9"/>
  <c r="T2170" i="9"/>
  <c r="S2170" i="9"/>
  <c r="P2170" i="9"/>
  <c r="O2170" i="9"/>
  <c r="T2169" i="9"/>
  <c r="V2169" i="9" s="1"/>
  <c r="S2169" i="9"/>
  <c r="U2169" i="9" s="1"/>
  <c r="P2169" i="9"/>
  <c r="O2169" i="9"/>
  <c r="V2168" i="9"/>
  <c r="U2168" i="9"/>
  <c r="T2168" i="9"/>
  <c r="S2168" i="9"/>
  <c r="P2168" i="9"/>
  <c r="O2168" i="9"/>
  <c r="T2167" i="9"/>
  <c r="V2167" i="9" s="1"/>
  <c r="S2167" i="9"/>
  <c r="U2167" i="9" s="1"/>
  <c r="P2167" i="9"/>
  <c r="O2167" i="9"/>
  <c r="V2166" i="9"/>
  <c r="U2166" i="9"/>
  <c r="T2166" i="9"/>
  <c r="S2166" i="9"/>
  <c r="P2166" i="9"/>
  <c r="O2166" i="9"/>
  <c r="T2165" i="9"/>
  <c r="V2165" i="9" s="1"/>
  <c r="S2165" i="9"/>
  <c r="U2165" i="9" s="1"/>
  <c r="P2165" i="9"/>
  <c r="O2165" i="9"/>
  <c r="V2164" i="9"/>
  <c r="U2164" i="9"/>
  <c r="T2164" i="9"/>
  <c r="S2164" i="9"/>
  <c r="P2164" i="9"/>
  <c r="O2164" i="9"/>
  <c r="T2163" i="9"/>
  <c r="V2163" i="9" s="1"/>
  <c r="S2163" i="9"/>
  <c r="U2163" i="9" s="1"/>
  <c r="P2163" i="9"/>
  <c r="O2163" i="9"/>
  <c r="V2162" i="9"/>
  <c r="U2162" i="9"/>
  <c r="T2162" i="9"/>
  <c r="S2162" i="9"/>
  <c r="P2162" i="9"/>
  <c r="O2162" i="9"/>
  <c r="T2161" i="9"/>
  <c r="V2161" i="9" s="1"/>
  <c r="S2161" i="9"/>
  <c r="U2161" i="9" s="1"/>
  <c r="P2161" i="9"/>
  <c r="O2161" i="9"/>
  <c r="V2160" i="9"/>
  <c r="U2160" i="9"/>
  <c r="T2160" i="9"/>
  <c r="S2160" i="9"/>
  <c r="P2160" i="9"/>
  <c r="O2160" i="9"/>
  <c r="T2159" i="9"/>
  <c r="V2159" i="9" s="1"/>
  <c r="S2159" i="9"/>
  <c r="U2159" i="9" s="1"/>
  <c r="P2159" i="9"/>
  <c r="O2159" i="9"/>
  <c r="V2158" i="9"/>
  <c r="U2158" i="9"/>
  <c r="T2158" i="9"/>
  <c r="S2158" i="9"/>
  <c r="P2158" i="9"/>
  <c r="O2158" i="9"/>
  <c r="T2157" i="9"/>
  <c r="V2157" i="9" s="1"/>
  <c r="S2157" i="9"/>
  <c r="U2157" i="9" s="1"/>
  <c r="P2157" i="9"/>
  <c r="O2157" i="9"/>
  <c r="V2156" i="9"/>
  <c r="U2156" i="9"/>
  <c r="T2156" i="9"/>
  <c r="S2156" i="9"/>
  <c r="P2156" i="9"/>
  <c r="O2156" i="9"/>
  <c r="T2155" i="9"/>
  <c r="V2155" i="9" s="1"/>
  <c r="S2155" i="9"/>
  <c r="U2155" i="9" s="1"/>
  <c r="P2155" i="9"/>
  <c r="O2155" i="9"/>
  <c r="V2154" i="9"/>
  <c r="U2154" i="9"/>
  <c r="T2154" i="9"/>
  <c r="S2154" i="9"/>
  <c r="P2154" i="9"/>
  <c r="O2154" i="9"/>
  <c r="T2153" i="9"/>
  <c r="V2153" i="9" s="1"/>
  <c r="S2153" i="9"/>
  <c r="U2153" i="9" s="1"/>
  <c r="P2153" i="9"/>
  <c r="O2153" i="9"/>
  <c r="V2152" i="9"/>
  <c r="U2152" i="9"/>
  <c r="T2152" i="9"/>
  <c r="S2152" i="9"/>
  <c r="P2152" i="9"/>
  <c r="O2152" i="9"/>
  <c r="T2151" i="9"/>
  <c r="V2151" i="9" s="1"/>
  <c r="S2151" i="9"/>
  <c r="U2151" i="9" s="1"/>
  <c r="P2151" i="9"/>
  <c r="O2151" i="9"/>
  <c r="V2150" i="9"/>
  <c r="U2150" i="9"/>
  <c r="T2150" i="9"/>
  <c r="S2150" i="9"/>
  <c r="P2150" i="9"/>
  <c r="O2150" i="9"/>
  <c r="T2149" i="9"/>
  <c r="V2149" i="9" s="1"/>
  <c r="S2149" i="9"/>
  <c r="U2149" i="9" s="1"/>
  <c r="P2149" i="9"/>
  <c r="O2149" i="9"/>
  <c r="V2148" i="9"/>
  <c r="U2148" i="9"/>
  <c r="T2148" i="9"/>
  <c r="S2148" i="9"/>
  <c r="P2148" i="9"/>
  <c r="O2148" i="9"/>
  <c r="T2147" i="9"/>
  <c r="V2147" i="9" s="1"/>
  <c r="S2147" i="9"/>
  <c r="U2147" i="9" s="1"/>
  <c r="P2147" i="9"/>
  <c r="O2147" i="9"/>
  <c r="V2146" i="9"/>
  <c r="U2146" i="9"/>
  <c r="T2146" i="9"/>
  <c r="S2146" i="9"/>
  <c r="P2146" i="9"/>
  <c r="O2146" i="9"/>
  <c r="T2145" i="9"/>
  <c r="V2145" i="9" s="1"/>
  <c r="S2145" i="9"/>
  <c r="U2145" i="9" s="1"/>
  <c r="P2145" i="9"/>
  <c r="O2145" i="9"/>
  <c r="V2144" i="9"/>
  <c r="U2144" i="9"/>
  <c r="T2144" i="9"/>
  <c r="S2144" i="9"/>
  <c r="P2144" i="9"/>
  <c r="O2144" i="9"/>
  <c r="T2143" i="9"/>
  <c r="V2143" i="9" s="1"/>
  <c r="S2143" i="9"/>
  <c r="U2143" i="9" s="1"/>
  <c r="P2143" i="9"/>
  <c r="O2143" i="9"/>
  <c r="V2142" i="9"/>
  <c r="U2142" i="9"/>
  <c r="T2142" i="9"/>
  <c r="S2142" i="9"/>
  <c r="P2142" i="9"/>
  <c r="O2142" i="9"/>
  <c r="T2141" i="9"/>
  <c r="V2141" i="9" s="1"/>
  <c r="S2141" i="9"/>
  <c r="U2141" i="9" s="1"/>
  <c r="P2141" i="9"/>
  <c r="O2141" i="9"/>
  <c r="V2140" i="9"/>
  <c r="U2140" i="9"/>
  <c r="T2140" i="9"/>
  <c r="S2140" i="9"/>
  <c r="P2140" i="9"/>
  <c r="O2140" i="9"/>
  <c r="T2139" i="9"/>
  <c r="V2139" i="9" s="1"/>
  <c r="S2139" i="9"/>
  <c r="U2139" i="9" s="1"/>
  <c r="P2139" i="9"/>
  <c r="O2139" i="9"/>
  <c r="V2138" i="9"/>
  <c r="U2138" i="9"/>
  <c r="T2138" i="9"/>
  <c r="S2138" i="9"/>
  <c r="P2138" i="9"/>
  <c r="O2138" i="9"/>
  <c r="T2137" i="9"/>
  <c r="V2137" i="9" s="1"/>
  <c r="S2137" i="9"/>
  <c r="U2137" i="9" s="1"/>
  <c r="P2137" i="9"/>
  <c r="O2137" i="9"/>
  <c r="V2136" i="9"/>
  <c r="U2136" i="9"/>
  <c r="T2136" i="9"/>
  <c r="S2136" i="9"/>
  <c r="P2136" i="9"/>
  <c r="O2136" i="9"/>
  <c r="T2135" i="9"/>
  <c r="V2135" i="9" s="1"/>
  <c r="S2135" i="9"/>
  <c r="U2135" i="9" s="1"/>
  <c r="P2135" i="9"/>
  <c r="O2135" i="9"/>
  <c r="V2134" i="9"/>
  <c r="U2134" i="9"/>
  <c r="T2134" i="9"/>
  <c r="S2134" i="9"/>
  <c r="P2134" i="9"/>
  <c r="O2134" i="9"/>
  <c r="T2133" i="9"/>
  <c r="V2133" i="9" s="1"/>
  <c r="S2133" i="9"/>
  <c r="U2133" i="9" s="1"/>
  <c r="P2133" i="9"/>
  <c r="O2133" i="9"/>
  <c r="V2132" i="9"/>
  <c r="U2132" i="9"/>
  <c r="T2132" i="9"/>
  <c r="S2132" i="9"/>
  <c r="P2132" i="9"/>
  <c r="O2132" i="9"/>
  <c r="T2131" i="9"/>
  <c r="V2131" i="9" s="1"/>
  <c r="S2131" i="9"/>
  <c r="U2131" i="9" s="1"/>
  <c r="P2131" i="9"/>
  <c r="O2131" i="9"/>
  <c r="V2130" i="9"/>
  <c r="U2130" i="9"/>
  <c r="T2130" i="9"/>
  <c r="S2130" i="9"/>
  <c r="P2130" i="9"/>
  <c r="O2130" i="9"/>
  <c r="T2129" i="9"/>
  <c r="V2129" i="9" s="1"/>
  <c r="S2129" i="9"/>
  <c r="U2129" i="9" s="1"/>
  <c r="P2129" i="9"/>
  <c r="O2129" i="9"/>
  <c r="V2128" i="9"/>
  <c r="U2128" i="9"/>
  <c r="T2128" i="9"/>
  <c r="S2128" i="9"/>
  <c r="P2128" i="9"/>
  <c r="O2128" i="9"/>
  <c r="T2127" i="9"/>
  <c r="V2127" i="9" s="1"/>
  <c r="S2127" i="9"/>
  <c r="U2127" i="9" s="1"/>
  <c r="P2127" i="9"/>
  <c r="O2127" i="9"/>
  <c r="V2126" i="9"/>
  <c r="U2126" i="9"/>
  <c r="T2126" i="9"/>
  <c r="S2126" i="9"/>
  <c r="P2126" i="9"/>
  <c r="O2126" i="9"/>
  <c r="T2125" i="9"/>
  <c r="V2125" i="9" s="1"/>
  <c r="S2125" i="9"/>
  <c r="U2125" i="9" s="1"/>
  <c r="P2125" i="9"/>
  <c r="O2125" i="9"/>
  <c r="V2124" i="9"/>
  <c r="U2124" i="9"/>
  <c r="T2124" i="9"/>
  <c r="S2124" i="9"/>
  <c r="P2124" i="9"/>
  <c r="O2124" i="9"/>
  <c r="T2123" i="9"/>
  <c r="V2123" i="9" s="1"/>
  <c r="S2123" i="9"/>
  <c r="U2123" i="9" s="1"/>
  <c r="P2123" i="9"/>
  <c r="O2123" i="9"/>
  <c r="V2122" i="9"/>
  <c r="U2122" i="9"/>
  <c r="T2122" i="9"/>
  <c r="S2122" i="9"/>
  <c r="P2122" i="9"/>
  <c r="O2122" i="9"/>
  <c r="T2121" i="9"/>
  <c r="V2121" i="9" s="1"/>
  <c r="S2121" i="9"/>
  <c r="U2121" i="9" s="1"/>
  <c r="P2121" i="9"/>
  <c r="O2121" i="9"/>
  <c r="V2120" i="9"/>
  <c r="U2120" i="9"/>
  <c r="T2120" i="9"/>
  <c r="S2120" i="9"/>
  <c r="P2120" i="9"/>
  <c r="O2120" i="9"/>
  <c r="T2119" i="9"/>
  <c r="V2119" i="9" s="1"/>
  <c r="S2119" i="9"/>
  <c r="U2119" i="9" s="1"/>
  <c r="P2119" i="9"/>
  <c r="O2119" i="9"/>
  <c r="V2118" i="9"/>
  <c r="U2118" i="9"/>
  <c r="T2118" i="9"/>
  <c r="S2118" i="9"/>
  <c r="P2118" i="9"/>
  <c r="O2118" i="9"/>
  <c r="T2117" i="9"/>
  <c r="V2117" i="9" s="1"/>
  <c r="S2117" i="9"/>
  <c r="U2117" i="9" s="1"/>
  <c r="P2117" i="9"/>
  <c r="O2117" i="9"/>
  <c r="V2116" i="9"/>
  <c r="U2116" i="9"/>
  <c r="T2116" i="9"/>
  <c r="S2116" i="9"/>
  <c r="P2116" i="9"/>
  <c r="O2116" i="9"/>
  <c r="T2115" i="9"/>
  <c r="V2115" i="9" s="1"/>
  <c r="S2115" i="9"/>
  <c r="U2115" i="9" s="1"/>
  <c r="P2115" i="9"/>
  <c r="O2115" i="9"/>
  <c r="V2114" i="9"/>
  <c r="U2114" i="9"/>
  <c r="T2114" i="9"/>
  <c r="S2114" i="9"/>
  <c r="P2114" i="9"/>
  <c r="O2114" i="9"/>
  <c r="T2113" i="9"/>
  <c r="V2113" i="9" s="1"/>
  <c r="S2113" i="9"/>
  <c r="U2113" i="9" s="1"/>
  <c r="P2113" i="9"/>
  <c r="O2113" i="9"/>
  <c r="V2112" i="9"/>
  <c r="U2112" i="9"/>
  <c r="T2112" i="9"/>
  <c r="S2112" i="9"/>
  <c r="P2112" i="9"/>
  <c r="O2112" i="9"/>
  <c r="T2111" i="9"/>
  <c r="V2111" i="9" s="1"/>
  <c r="S2111" i="9"/>
  <c r="U2111" i="9" s="1"/>
  <c r="P2111" i="9"/>
  <c r="O2111" i="9"/>
  <c r="V2110" i="9"/>
  <c r="U2110" i="9"/>
  <c r="T2110" i="9"/>
  <c r="S2110" i="9"/>
  <c r="P2110" i="9"/>
  <c r="O2110" i="9"/>
  <c r="T2109" i="9"/>
  <c r="V2109" i="9" s="1"/>
  <c r="S2109" i="9"/>
  <c r="U2109" i="9" s="1"/>
  <c r="P2109" i="9"/>
  <c r="O2109" i="9"/>
  <c r="V2108" i="9"/>
  <c r="U2108" i="9"/>
  <c r="T2108" i="9"/>
  <c r="S2108" i="9"/>
  <c r="P2108" i="9"/>
  <c r="O2108" i="9"/>
  <c r="T2107" i="9"/>
  <c r="V2107" i="9" s="1"/>
  <c r="S2107" i="9"/>
  <c r="U2107" i="9" s="1"/>
  <c r="P2107" i="9"/>
  <c r="O2107" i="9"/>
  <c r="V2106" i="9"/>
  <c r="U2106" i="9"/>
  <c r="T2106" i="9"/>
  <c r="S2106" i="9"/>
  <c r="P2106" i="9"/>
  <c r="O2106" i="9"/>
  <c r="T2105" i="9"/>
  <c r="V2105" i="9" s="1"/>
  <c r="S2105" i="9"/>
  <c r="U2105" i="9" s="1"/>
  <c r="P2105" i="9"/>
  <c r="O2105" i="9"/>
  <c r="V2104" i="9"/>
  <c r="U2104" i="9"/>
  <c r="T2104" i="9"/>
  <c r="S2104" i="9"/>
  <c r="P2104" i="9"/>
  <c r="O2104" i="9"/>
  <c r="T2103" i="9"/>
  <c r="V2103" i="9" s="1"/>
  <c r="S2103" i="9"/>
  <c r="U2103" i="9" s="1"/>
  <c r="P2103" i="9"/>
  <c r="O2103" i="9"/>
  <c r="V2102" i="9"/>
  <c r="U2102" i="9"/>
  <c r="T2102" i="9"/>
  <c r="S2102" i="9"/>
  <c r="P2102" i="9"/>
  <c r="O2102" i="9"/>
  <c r="T2101" i="9"/>
  <c r="V2101" i="9" s="1"/>
  <c r="S2101" i="9"/>
  <c r="U2101" i="9" s="1"/>
  <c r="P2101" i="9"/>
  <c r="O2101" i="9"/>
  <c r="V2100" i="9"/>
  <c r="U2100" i="9"/>
  <c r="T2100" i="9"/>
  <c r="S2100" i="9"/>
  <c r="P2100" i="9"/>
  <c r="O2100" i="9"/>
  <c r="T2099" i="9"/>
  <c r="V2099" i="9" s="1"/>
  <c r="S2099" i="9"/>
  <c r="U2099" i="9" s="1"/>
  <c r="P2099" i="9"/>
  <c r="O2099" i="9"/>
  <c r="V2098" i="9"/>
  <c r="U2098" i="9"/>
  <c r="T2098" i="9"/>
  <c r="S2098" i="9"/>
  <c r="P2098" i="9"/>
  <c r="O2098" i="9"/>
  <c r="T2097" i="9"/>
  <c r="V2097" i="9" s="1"/>
  <c r="S2097" i="9"/>
  <c r="U2097" i="9" s="1"/>
  <c r="P2097" i="9"/>
  <c r="O2097" i="9"/>
  <c r="V2096" i="9"/>
  <c r="U2096" i="9"/>
  <c r="T2096" i="9"/>
  <c r="S2096" i="9"/>
  <c r="P2096" i="9"/>
  <c r="O2096" i="9"/>
  <c r="T2095" i="9"/>
  <c r="V2095" i="9" s="1"/>
  <c r="S2095" i="9"/>
  <c r="U2095" i="9" s="1"/>
  <c r="P2095" i="9"/>
  <c r="O2095" i="9"/>
  <c r="V2094" i="9"/>
  <c r="U2094" i="9"/>
  <c r="T2094" i="9"/>
  <c r="S2094" i="9"/>
  <c r="P2094" i="9"/>
  <c r="O2094" i="9"/>
  <c r="T2093" i="9"/>
  <c r="V2093" i="9" s="1"/>
  <c r="S2093" i="9"/>
  <c r="U2093" i="9" s="1"/>
  <c r="P2093" i="9"/>
  <c r="O2093" i="9"/>
  <c r="V2092" i="9"/>
  <c r="U2092" i="9"/>
  <c r="T2092" i="9"/>
  <c r="S2092" i="9"/>
  <c r="P2092" i="9"/>
  <c r="O2092" i="9"/>
  <c r="T2091" i="9"/>
  <c r="V2091" i="9" s="1"/>
  <c r="S2091" i="9"/>
  <c r="U2091" i="9" s="1"/>
  <c r="P2091" i="9"/>
  <c r="O2091" i="9"/>
  <c r="V2090" i="9"/>
  <c r="U2090" i="9"/>
  <c r="T2090" i="9"/>
  <c r="S2090" i="9"/>
  <c r="P2090" i="9"/>
  <c r="O2090" i="9"/>
  <c r="T2089" i="9"/>
  <c r="V2089" i="9" s="1"/>
  <c r="S2089" i="9"/>
  <c r="U2089" i="9" s="1"/>
  <c r="P2089" i="9"/>
  <c r="O2089" i="9"/>
  <c r="V2088" i="9"/>
  <c r="U2088" i="9"/>
  <c r="T2088" i="9"/>
  <c r="S2088" i="9"/>
  <c r="P2088" i="9"/>
  <c r="O2088" i="9"/>
  <c r="T2087" i="9"/>
  <c r="V2087" i="9" s="1"/>
  <c r="S2087" i="9"/>
  <c r="U2087" i="9" s="1"/>
  <c r="P2087" i="9"/>
  <c r="O2087" i="9"/>
  <c r="V2086" i="9"/>
  <c r="U2086" i="9"/>
  <c r="T2086" i="9"/>
  <c r="S2086" i="9"/>
  <c r="P2086" i="9"/>
  <c r="O2086" i="9"/>
  <c r="T2085" i="9"/>
  <c r="V2085" i="9" s="1"/>
  <c r="S2085" i="9"/>
  <c r="U2085" i="9" s="1"/>
  <c r="P2085" i="9"/>
  <c r="O2085" i="9"/>
  <c r="V2084" i="9"/>
  <c r="U2084" i="9"/>
  <c r="T2084" i="9"/>
  <c r="S2084" i="9"/>
  <c r="P2084" i="9"/>
  <c r="O2084" i="9"/>
  <c r="T2083" i="9"/>
  <c r="V2083" i="9" s="1"/>
  <c r="S2083" i="9"/>
  <c r="U2083" i="9" s="1"/>
  <c r="P2083" i="9"/>
  <c r="O2083" i="9"/>
  <c r="V2082" i="9"/>
  <c r="U2082" i="9"/>
  <c r="T2082" i="9"/>
  <c r="S2082" i="9"/>
  <c r="P2082" i="9"/>
  <c r="O2082" i="9"/>
  <c r="T2081" i="9"/>
  <c r="V2081" i="9" s="1"/>
  <c r="S2081" i="9"/>
  <c r="U2081" i="9" s="1"/>
  <c r="P2081" i="9"/>
  <c r="O2081" i="9"/>
  <c r="V2080" i="9"/>
  <c r="U2080" i="9"/>
  <c r="T2080" i="9"/>
  <c r="S2080" i="9"/>
  <c r="P2080" i="9"/>
  <c r="O2080" i="9"/>
  <c r="T2079" i="9"/>
  <c r="V2079" i="9" s="1"/>
  <c r="S2079" i="9"/>
  <c r="U2079" i="9" s="1"/>
  <c r="P2079" i="9"/>
  <c r="O2079" i="9"/>
  <c r="V2078" i="9"/>
  <c r="U2078" i="9"/>
  <c r="T2078" i="9"/>
  <c r="S2078" i="9"/>
  <c r="P2078" i="9"/>
  <c r="O2078" i="9"/>
  <c r="T2077" i="9"/>
  <c r="V2077" i="9" s="1"/>
  <c r="S2077" i="9"/>
  <c r="U2077" i="9" s="1"/>
  <c r="P2077" i="9"/>
  <c r="O2077" i="9"/>
  <c r="V2076" i="9"/>
  <c r="U2076" i="9"/>
  <c r="T2076" i="9"/>
  <c r="S2076" i="9"/>
  <c r="P2076" i="9"/>
  <c r="O2076" i="9"/>
  <c r="T2075" i="9"/>
  <c r="V2075" i="9" s="1"/>
  <c r="S2075" i="9"/>
  <c r="U2075" i="9" s="1"/>
  <c r="P2075" i="9"/>
  <c r="O2075" i="9"/>
  <c r="V2074" i="9"/>
  <c r="U2074" i="9"/>
  <c r="T2074" i="9"/>
  <c r="S2074" i="9"/>
  <c r="P2074" i="9"/>
  <c r="O2074" i="9"/>
  <c r="T2073" i="9"/>
  <c r="V2073" i="9" s="1"/>
  <c r="S2073" i="9"/>
  <c r="U2073" i="9" s="1"/>
  <c r="P2073" i="9"/>
  <c r="O2073" i="9"/>
  <c r="V2072" i="9"/>
  <c r="U2072" i="9"/>
  <c r="T2072" i="9"/>
  <c r="S2072" i="9"/>
  <c r="P2072" i="9"/>
  <c r="O2072" i="9"/>
  <c r="T2071" i="9"/>
  <c r="V2071" i="9" s="1"/>
  <c r="S2071" i="9"/>
  <c r="U2071" i="9" s="1"/>
  <c r="P2071" i="9"/>
  <c r="O2071" i="9"/>
  <c r="V2070" i="9"/>
  <c r="U2070" i="9"/>
  <c r="T2070" i="9"/>
  <c r="S2070" i="9"/>
  <c r="P2070" i="9"/>
  <c r="O2070" i="9"/>
  <c r="T2069" i="9"/>
  <c r="V2069" i="9" s="1"/>
  <c r="S2069" i="9"/>
  <c r="U2069" i="9" s="1"/>
  <c r="P2069" i="9"/>
  <c r="O2069" i="9"/>
  <c r="V2068" i="9"/>
  <c r="U2068" i="9"/>
  <c r="T2068" i="9"/>
  <c r="S2068" i="9"/>
  <c r="P2068" i="9"/>
  <c r="O2068" i="9"/>
  <c r="T2067" i="9"/>
  <c r="V2067" i="9" s="1"/>
  <c r="S2067" i="9"/>
  <c r="U2067" i="9" s="1"/>
  <c r="P2067" i="9"/>
  <c r="O2067" i="9"/>
  <c r="V2066" i="9"/>
  <c r="U2066" i="9"/>
  <c r="T2066" i="9"/>
  <c r="S2066" i="9"/>
  <c r="P2066" i="9"/>
  <c r="O2066" i="9"/>
  <c r="T2065" i="9"/>
  <c r="V2065" i="9" s="1"/>
  <c r="S2065" i="9"/>
  <c r="U2065" i="9" s="1"/>
  <c r="P2065" i="9"/>
  <c r="O2065" i="9"/>
  <c r="V2064" i="9"/>
  <c r="U2064" i="9"/>
  <c r="T2064" i="9"/>
  <c r="S2064" i="9"/>
  <c r="P2064" i="9"/>
  <c r="O2064" i="9"/>
  <c r="T2063" i="9"/>
  <c r="V2063" i="9" s="1"/>
  <c r="S2063" i="9"/>
  <c r="U2063" i="9" s="1"/>
  <c r="P2063" i="9"/>
  <c r="O2063" i="9"/>
  <c r="V2062" i="9"/>
  <c r="U2062" i="9"/>
  <c r="T2062" i="9"/>
  <c r="S2062" i="9"/>
  <c r="P2062" i="9"/>
  <c r="O2062" i="9"/>
  <c r="T2061" i="9"/>
  <c r="V2061" i="9" s="1"/>
  <c r="S2061" i="9"/>
  <c r="U2061" i="9" s="1"/>
  <c r="P2061" i="9"/>
  <c r="O2061" i="9"/>
  <c r="V2060" i="9"/>
  <c r="U2060" i="9"/>
  <c r="T2060" i="9"/>
  <c r="S2060" i="9"/>
  <c r="P2060" i="9"/>
  <c r="O2060" i="9"/>
  <c r="T2059" i="9"/>
  <c r="V2059" i="9" s="1"/>
  <c r="S2059" i="9"/>
  <c r="U2059" i="9" s="1"/>
  <c r="P2059" i="9"/>
  <c r="O2059" i="9"/>
  <c r="V2058" i="9"/>
  <c r="U2058" i="9"/>
  <c r="T2058" i="9"/>
  <c r="S2058" i="9"/>
  <c r="P2058" i="9"/>
  <c r="O2058" i="9"/>
  <c r="T2057" i="9"/>
  <c r="V2057" i="9" s="1"/>
  <c r="S2057" i="9"/>
  <c r="U2057" i="9" s="1"/>
  <c r="P2057" i="9"/>
  <c r="O2057" i="9"/>
  <c r="V2056" i="9"/>
  <c r="U2056" i="9"/>
  <c r="T2056" i="9"/>
  <c r="S2056" i="9"/>
  <c r="P2056" i="9"/>
  <c r="O2056" i="9"/>
  <c r="T2055" i="9"/>
  <c r="V2055" i="9" s="1"/>
  <c r="S2055" i="9"/>
  <c r="U2055" i="9" s="1"/>
  <c r="P2055" i="9"/>
  <c r="O2055" i="9"/>
  <c r="V2054" i="9"/>
  <c r="U2054" i="9"/>
  <c r="T2054" i="9"/>
  <c r="S2054" i="9"/>
  <c r="P2054" i="9"/>
  <c r="O2054" i="9"/>
  <c r="T2053" i="9"/>
  <c r="V2053" i="9" s="1"/>
  <c r="S2053" i="9"/>
  <c r="U2053" i="9" s="1"/>
  <c r="P2053" i="9"/>
  <c r="O2053" i="9"/>
  <c r="V2052" i="9"/>
  <c r="U2052" i="9"/>
  <c r="T2052" i="9"/>
  <c r="S2052" i="9"/>
  <c r="P2052" i="9"/>
  <c r="O2052" i="9"/>
  <c r="T2051" i="9"/>
  <c r="V2051" i="9" s="1"/>
  <c r="S2051" i="9"/>
  <c r="U2051" i="9" s="1"/>
  <c r="P2051" i="9"/>
  <c r="O2051" i="9"/>
  <c r="V2050" i="9"/>
  <c r="U2050" i="9"/>
  <c r="T2050" i="9"/>
  <c r="S2050" i="9"/>
  <c r="P2050" i="9"/>
  <c r="O2050" i="9"/>
  <c r="T2049" i="9"/>
  <c r="V2049" i="9" s="1"/>
  <c r="S2049" i="9"/>
  <c r="U2049" i="9" s="1"/>
  <c r="P2049" i="9"/>
  <c r="O2049" i="9"/>
  <c r="V2048" i="9"/>
  <c r="U2048" i="9"/>
  <c r="T2048" i="9"/>
  <c r="S2048" i="9"/>
  <c r="P2048" i="9"/>
  <c r="O2048" i="9"/>
  <c r="T2047" i="9"/>
  <c r="V2047" i="9" s="1"/>
  <c r="S2047" i="9"/>
  <c r="U2047" i="9" s="1"/>
  <c r="P2047" i="9"/>
  <c r="O2047" i="9"/>
  <c r="V2046" i="9"/>
  <c r="U2046" i="9"/>
  <c r="T2046" i="9"/>
  <c r="S2046" i="9"/>
  <c r="P2046" i="9"/>
  <c r="O2046" i="9"/>
  <c r="T2045" i="9"/>
  <c r="V2045" i="9" s="1"/>
  <c r="S2045" i="9"/>
  <c r="U2045" i="9" s="1"/>
  <c r="P2045" i="9"/>
  <c r="O2045" i="9"/>
  <c r="V2044" i="9"/>
  <c r="U2044" i="9"/>
  <c r="T2044" i="9"/>
  <c r="S2044" i="9"/>
  <c r="P2044" i="9"/>
  <c r="O2044" i="9"/>
  <c r="T2043" i="9"/>
  <c r="V2043" i="9" s="1"/>
  <c r="S2043" i="9"/>
  <c r="U2043" i="9" s="1"/>
  <c r="P2043" i="9"/>
  <c r="O2043" i="9"/>
  <c r="V2042" i="9"/>
  <c r="U2042" i="9"/>
  <c r="T2042" i="9"/>
  <c r="S2042" i="9"/>
  <c r="P2042" i="9"/>
  <c r="O2042" i="9"/>
  <c r="T2041" i="9"/>
  <c r="V2041" i="9" s="1"/>
  <c r="S2041" i="9"/>
  <c r="U2041" i="9" s="1"/>
  <c r="P2041" i="9"/>
  <c r="O2041" i="9"/>
  <c r="V2040" i="9"/>
  <c r="U2040" i="9"/>
  <c r="T2040" i="9"/>
  <c r="S2040" i="9"/>
  <c r="P2040" i="9"/>
  <c r="O2040" i="9"/>
  <c r="T2039" i="9"/>
  <c r="V2039" i="9" s="1"/>
  <c r="S2039" i="9"/>
  <c r="U2039" i="9" s="1"/>
  <c r="P2039" i="9"/>
  <c r="O2039" i="9"/>
  <c r="V2038" i="9"/>
  <c r="U2038" i="9"/>
  <c r="T2038" i="9"/>
  <c r="S2038" i="9"/>
  <c r="P2038" i="9"/>
  <c r="O2038" i="9"/>
  <c r="T2037" i="9"/>
  <c r="V2037" i="9" s="1"/>
  <c r="S2037" i="9"/>
  <c r="U2037" i="9" s="1"/>
  <c r="P2037" i="9"/>
  <c r="O2037" i="9"/>
  <c r="V2036" i="9"/>
  <c r="U2036" i="9"/>
  <c r="T2036" i="9"/>
  <c r="S2036" i="9"/>
  <c r="P2036" i="9"/>
  <c r="O2036" i="9"/>
  <c r="T2035" i="9"/>
  <c r="V2035" i="9" s="1"/>
  <c r="S2035" i="9"/>
  <c r="U2035" i="9" s="1"/>
  <c r="P2035" i="9"/>
  <c r="O2035" i="9"/>
  <c r="V2034" i="9"/>
  <c r="U2034" i="9"/>
  <c r="T2034" i="9"/>
  <c r="S2034" i="9"/>
  <c r="P2034" i="9"/>
  <c r="O2034" i="9"/>
  <c r="T2033" i="9"/>
  <c r="V2033" i="9" s="1"/>
  <c r="S2033" i="9"/>
  <c r="U2033" i="9" s="1"/>
  <c r="P2033" i="9"/>
  <c r="O2033" i="9"/>
  <c r="V2032" i="9"/>
  <c r="U2032" i="9"/>
  <c r="T2032" i="9"/>
  <c r="S2032" i="9"/>
  <c r="P2032" i="9"/>
  <c r="O2032" i="9"/>
  <c r="T2031" i="9"/>
  <c r="V2031" i="9" s="1"/>
  <c r="S2031" i="9"/>
  <c r="U2031" i="9" s="1"/>
  <c r="P2031" i="9"/>
  <c r="O2031" i="9"/>
  <c r="V2030" i="9"/>
  <c r="U2030" i="9"/>
  <c r="T2030" i="9"/>
  <c r="S2030" i="9"/>
  <c r="P2030" i="9"/>
  <c r="O2030" i="9"/>
  <c r="T2029" i="9"/>
  <c r="V2029" i="9" s="1"/>
  <c r="S2029" i="9"/>
  <c r="U2029" i="9" s="1"/>
  <c r="P2029" i="9"/>
  <c r="O2029" i="9"/>
  <c r="V2028" i="9"/>
  <c r="U2028" i="9"/>
  <c r="T2028" i="9"/>
  <c r="S2028" i="9"/>
  <c r="P2028" i="9"/>
  <c r="O2028" i="9"/>
  <c r="T2027" i="9"/>
  <c r="V2027" i="9" s="1"/>
  <c r="S2027" i="9"/>
  <c r="U2027" i="9" s="1"/>
  <c r="P2027" i="9"/>
  <c r="O2027" i="9"/>
  <c r="V2026" i="9"/>
  <c r="U2026" i="9"/>
  <c r="T2026" i="9"/>
  <c r="S2026" i="9"/>
  <c r="P2026" i="9"/>
  <c r="O2026" i="9"/>
  <c r="T2025" i="9"/>
  <c r="V2025" i="9" s="1"/>
  <c r="S2025" i="9"/>
  <c r="U2025" i="9" s="1"/>
  <c r="P2025" i="9"/>
  <c r="O2025" i="9"/>
  <c r="V2024" i="9"/>
  <c r="U2024" i="9"/>
  <c r="T2024" i="9"/>
  <c r="S2024" i="9"/>
  <c r="P2024" i="9"/>
  <c r="O2024" i="9"/>
  <c r="T2023" i="9"/>
  <c r="V2023" i="9" s="1"/>
  <c r="S2023" i="9"/>
  <c r="U2023" i="9" s="1"/>
  <c r="P2023" i="9"/>
  <c r="O2023" i="9"/>
  <c r="V2022" i="9"/>
  <c r="U2022" i="9"/>
  <c r="T2022" i="9"/>
  <c r="S2022" i="9"/>
  <c r="P2022" i="9"/>
  <c r="O2022" i="9"/>
  <c r="T2021" i="9"/>
  <c r="V2021" i="9" s="1"/>
  <c r="S2021" i="9"/>
  <c r="U2021" i="9" s="1"/>
  <c r="P2021" i="9"/>
  <c r="O2021" i="9"/>
  <c r="V2020" i="9"/>
  <c r="U2020" i="9"/>
  <c r="T2020" i="9"/>
  <c r="S2020" i="9"/>
  <c r="P2020" i="9"/>
  <c r="O2020" i="9"/>
  <c r="T2019" i="9"/>
  <c r="V2019" i="9" s="1"/>
  <c r="S2019" i="9"/>
  <c r="U2019" i="9" s="1"/>
  <c r="P2019" i="9"/>
  <c r="O2019" i="9"/>
  <c r="V2018" i="9"/>
  <c r="U2018" i="9"/>
  <c r="T2018" i="9"/>
  <c r="S2018" i="9"/>
  <c r="P2018" i="9"/>
  <c r="O2018" i="9"/>
  <c r="T2017" i="9"/>
  <c r="V2017" i="9" s="1"/>
  <c r="S2017" i="9"/>
  <c r="U2017" i="9" s="1"/>
  <c r="P2017" i="9"/>
  <c r="O2017" i="9"/>
  <c r="V2016" i="9"/>
  <c r="U2016" i="9"/>
  <c r="T2016" i="9"/>
  <c r="S2016" i="9"/>
  <c r="P2016" i="9"/>
  <c r="O2016" i="9"/>
  <c r="T2015" i="9"/>
  <c r="V2015" i="9" s="1"/>
  <c r="S2015" i="9"/>
  <c r="U2015" i="9" s="1"/>
  <c r="P2015" i="9"/>
  <c r="O2015" i="9"/>
  <c r="V2014" i="9"/>
  <c r="U2014" i="9"/>
  <c r="T2014" i="9"/>
  <c r="S2014" i="9"/>
  <c r="P2014" i="9"/>
  <c r="O2014" i="9"/>
  <c r="T2013" i="9"/>
  <c r="V2013" i="9" s="1"/>
  <c r="S2013" i="9"/>
  <c r="U2013" i="9" s="1"/>
  <c r="P2013" i="9"/>
  <c r="O2013" i="9"/>
  <c r="V2012" i="9"/>
  <c r="U2012" i="9"/>
  <c r="T2012" i="9"/>
  <c r="S2012" i="9"/>
  <c r="P2012" i="9"/>
  <c r="O2012" i="9"/>
  <c r="T2011" i="9"/>
  <c r="V2011" i="9" s="1"/>
  <c r="S2011" i="9"/>
  <c r="U2011" i="9" s="1"/>
  <c r="P2011" i="9"/>
  <c r="O2011" i="9"/>
  <c r="V2010" i="9"/>
  <c r="U2010" i="9"/>
  <c r="T2010" i="9"/>
  <c r="S2010" i="9"/>
  <c r="P2010" i="9"/>
  <c r="O2010" i="9"/>
  <c r="T2009" i="9"/>
  <c r="V2009" i="9" s="1"/>
  <c r="S2009" i="9"/>
  <c r="U2009" i="9" s="1"/>
  <c r="P2009" i="9"/>
  <c r="O2009" i="9"/>
  <c r="V2008" i="9"/>
  <c r="U2008" i="9"/>
  <c r="T2008" i="9"/>
  <c r="S2008" i="9"/>
  <c r="P2008" i="9"/>
  <c r="O2008" i="9"/>
  <c r="T2007" i="9"/>
  <c r="V2007" i="9" s="1"/>
  <c r="S2007" i="9"/>
  <c r="U2007" i="9" s="1"/>
  <c r="P2007" i="9"/>
  <c r="O2007" i="9"/>
  <c r="V2006" i="9"/>
  <c r="U2006" i="9"/>
  <c r="T2006" i="9"/>
  <c r="S2006" i="9"/>
  <c r="P2006" i="9"/>
  <c r="O2006" i="9"/>
  <c r="T2005" i="9"/>
  <c r="V2005" i="9" s="1"/>
  <c r="S2005" i="9"/>
  <c r="U2005" i="9" s="1"/>
  <c r="P2005" i="9"/>
  <c r="O2005" i="9"/>
  <c r="V2004" i="9"/>
  <c r="U2004" i="9"/>
  <c r="T2004" i="9"/>
  <c r="S2004" i="9"/>
  <c r="P2004" i="9"/>
  <c r="O2004" i="9"/>
  <c r="T2003" i="9"/>
  <c r="V2003" i="9" s="1"/>
  <c r="S2003" i="9"/>
  <c r="U2003" i="9" s="1"/>
  <c r="P2003" i="9"/>
  <c r="O2003" i="9"/>
  <c r="V2002" i="9"/>
  <c r="U2002" i="9"/>
  <c r="T2002" i="9"/>
  <c r="S2002" i="9"/>
  <c r="P2002" i="9"/>
  <c r="O2002" i="9"/>
  <c r="T2001" i="9"/>
  <c r="V2001" i="9" s="1"/>
  <c r="S2001" i="9"/>
  <c r="U2001" i="9" s="1"/>
  <c r="P2001" i="9"/>
  <c r="O2001" i="9"/>
  <c r="V2000" i="9"/>
  <c r="U2000" i="9"/>
  <c r="T2000" i="9"/>
  <c r="S2000" i="9"/>
  <c r="P2000" i="9"/>
  <c r="O2000" i="9"/>
  <c r="T1999" i="9"/>
  <c r="V1999" i="9" s="1"/>
  <c r="S1999" i="9"/>
  <c r="U1999" i="9" s="1"/>
  <c r="P1999" i="9"/>
  <c r="O1999" i="9"/>
  <c r="V1998" i="9"/>
  <c r="U1998" i="9"/>
  <c r="T1998" i="9"/>
  <c r="S1998" i="9"/>
  <c r="P1998" i="9"/>
  <c r="O1998" i="9"/>
  <c r="T1997" i="9"/>
  <c r="V1997" i="9" s="1"/>
  <c r="S1997" i="9"/>
  <c r="U1997" i="9" s="1"/>
  <c r="P1997" i="9"/>
  <c r="O1997" i="9"/>
  <c r="V1996" i="9"/>
  <c r="U1996" i="9"/>
  <c r="T1996" i="9"/>
  <c r="S1996" i="9"/>
  <c r="P1996" i="9"/>
  <c r="O1996" i="9"/>
  <c r="T1995" i="9"/>
  <c r="V1995" i="9" s="1"/>
  <c r="S1995" i="9"/>
  <c r="U1995" i="9" s="1"/>
  <c r="P1995" i="9"/>
  <c r="O1995" i="9"/>
  <c r="V1994" i="9"/>
  <c r="U1994" i="9"/>
  <c r="T1994" i="9"/>
  <c r="S1994" i="9"/>
  <c r="P1994" i="9"/>
  <c r="O1994" i="9"/>
  <c r="T1993" i="9"/>
  <c r="V1993" i="9" s="1"/>
  <c r="S1993" i="9"/>
  <c r="U1993" i="9" s="1"/>
  <c r="P1993" i="9"/>
  <c r="O1993" i="9"/>
  <c r="V1992" i="9"/>
  <c r="U1992" i="9"/>
  <c r="T1992" i="9"/>
  <c r="S1992" i="9"/>
  <c r="P1992" i="9"/>
  <c r="O1992" i="9"/>
  <c r="T1991" i="9"/>
  <c r="V1991" i="9" s="1"/>
  <c r="S1991" i="9"/>
  <c r="U1991" i="9" s="1"/>
  <c r="P1991" i="9"/>
  <c r="O1991" i="9"/>
  <c r="V1990" i="9"/>
  <c r="U1990" i="9"/>
  <c r="T1990" i="9"/>
  <c r="S1990" i="9"/>
  <c r="P1990" i="9"/>
  <c r="O1990" i="9"/>
  <c r="T1989" i="9"/>
  <c r="V1989" i="9" s="1"/>
  <c r="S1989" i="9"/>
  <c r="U1989" i="9" s="1"/>
  <c r="P1989" i="9"/>
  <c r="O1989" i="9"/>
  <c r="V1988" i="9"/>
  <c r="U1988" i="9"/>
  <c r="T1988" i="9"/>
  <c r="S1988" i="9"/>
  <c r="P1988" i="9"/>
  <c r="O1988" i="9"/>
  <c r="T1987" i="9"/>
  <c r="V1987" i="9" s="1"/>
  <c r="S1987" i="9"/>
  <c r="U1987" i="9" s="1"/>
  <c r="P1987" i="9"/>
  <c r="O1987" i="9"/>
  <c r="V1986" i="9"/>
  <c r="U1986" i="9"/>
  <c r="T1986" i="9"/>
  <c r="S1986" i="9"/>
  <c r="P1986" i="9"/>
  <c r="O1986" i="9"/>
  <c r="T1985" i="9"/>
  <c r="V1985" i="9" s="1"/>
  <c r="S1985" i="9"/>
  <c r="U1985" i="9" s="1"/>
  <c r="P1985" i="9"/>
  <c r="O1985" i="9"/>
  <c r="V1984" i="9"/>
  <c r="U1984" i="9"/>
  <c r="T1984" i="9"/>
  <c r="S1984" i="9"/>
  <c r="P1984" i="9"/>
  <c r="O1984" i="9"/>
  <c r="T1983" i="9"/>
  <c r="V1983" i="9" s="1"/>
  <c r="S1983" i="9"/>
  <c r="U1983" i="9" s="1"/>
  <c r="P1983" i="9"/>
  <c r="O1983" i="9"/>
  <c r="V1982" i="9"/>
  <c r="U1982" i="9"/>
  <c r="T1982" i="9"/>
  <c r="S1982" i="9"/>
  <c r="P1982" i="9"/>
  <c r="O1982" i="9"/>
  <c r="T1981" i="9"/>
  <c r="V1981" i="9" s="1"/>
  <c r="S1981" i="9"/>
  <c r="U1981" i="9" s="1"/>
  <c r="P1981" i="9"/>
  <c r="O1981" i="9"/>
  <c r="V1980" i="9"/>
  <c r="U1980" i="9"/>
  <c r="T1980" i="9"/>
  <c r="S1980" i="9"/>
  <c r="P1980" i="9"/>
  <c r="O1980" i="9"/>
  <c r="T1979" i="9"/>
  <c r="V1979" i="9" s="1"/>
  <c r="S1979" i="9"/>
  <c r="U1979" i="9" s="1"/>
  <c r="P1979" i="9"/>
  <c r="O1979" i="9"/>
  <c r="V1978" i="9"/>
  <c r="U1978" i="9"/>
  <c r="T1978" i="9"/>
  <c r="S1978" i="9"/>
  <c r="P1978" i="9"/>
  <c r="O1978" i="9"/>
  <c r="T1977" i="9"/>
  <c r="V1977" i="9" s="1"/>
  <c r="S1977" i="9"/>
  <c r="U1977" i="9" s="1"/>
  <c r="P1977" i="9"/>
  <c r="O1977" i="9"/>
  <c r="V1976" i="9"/>
  <c r="U1976" i="9"/>
  <c r="T1976" i="9"/>
  <c r="S1976" i="9"/>
  <c r="P1976" i="9"/>
  <c r="O1976" i="9"/>
  <c r="T1975" i="9"/>
  <c r="V1975" i="9" s="1"/>
  <c r="S1975" i="9"/>
  <c r="U1975" i="9" s="1"/>
  <c r="P1975" i="9"/>
  <c r="O1975" i="9"/>
  <c r="V1974" i="9"/>
  <c r="U1974" i="9"/>
  <c r="T1974" i="9"/>
  <c r="S1974" i="9"/>
  <c r="P1974" i="9"/>
  <c r="O1974" i="9"/>
  <c r="T1973" i="9"/>
  <c r="V1973" i="9" s="1"/>
  <c r="S1973" i="9"/>
  <c r="U1973" i="9" s="1"/>
  <c r="P1973" i="9"/>
  <c r="O1973" i="9"/>
  <c r="V1972" i="9"/>
  <c r="U1972" i="9"/>
  <c r="T1972" i="9"/>
  <c r="S1972" i="9"/>
  <c r="P1972" i="9"/>
  <c r="O1972" i="9"/>
  <c r="T1971" i="9"/>
  <c r="V1971" i="9" s="1"/>
  <c r="S1971" i="9"/>
  <c r="U1971" i="9" s="1"/>
  <c r="P1971" i="9"/>
  <c r="O1971" i="9"/>
  <c r="V1970" i="9"/>
  <c r="U1970" i="9"/>
  <c r="T1970" i="9"/>
  <c r="S1970" i="9"/>
  <c r="P1970" i="9"/>
  <c r="O1970" i="9"/>
  <c r="T1969" i="9"/>
  <c r="V1969" i="9" s="1"/>
  <c r="S1969" i="9"/>
  <c r="U1969" i="9" s="1"/>
  <c r="P1969" i="9"/>
  <c r="O1969" i="9"/>
  <c r="V1968" i="9"/>
  <c r="U1968" i="9"/>
  <c r="T1968" i="9"/>
  <c r="S1968" i="9"/>
  <c r="P1968" i="9"/>
  <c r="O1968" i="9"/>
  <c r="T1967" i="9"/>
  <c r="V1967" i="9" s="1"/>
  <c r="S1967" i="9"/>
  <c r="U1967" i="9" s="1"/>
  <c r="P1967" i="9"/>
  <c r="O1967" i="9"/>
  <c r="V1966" i="9"/>
  <c r="U1966" i="9"/>
  <c r="T1966" i="9"/>
  <c r="S1966" i="9"/>
  <c r="P1966" i="9"/>
  <c r="O1966" i="9"/>
  <c r="T1965" i="9"/>
  <c r="V1965" i="9" s="1"/>
  <c r="S1965" i="9"/>
  <c r="U1965" i="9" s="1"/>
  <c r="P1965" i="9"/>
  <c r="O1965" i="9"/>
  <c r="V1964" i="9"/>
  <c r="U1964" i="9"/>
  <c r="T1964" i="9"/>
  <c r="S1964" i="9"/>
  <c r="P1964" i="9"/>
  <c r="O1964" i="9"/>
  <c r="T1963" i="9"/>
  <c r="V1963" i="9" s="1"/>
  <c r="S1963" i="9"/>
  <c r="U1963" i="9" s="1"/>
  <c r="P1963" i="9"/>
  <c r="O1963" i="9"/>
  <c r="V1962" i="9"/>
  <c r="U1962" i="9"/>
  <c r="T1962" i="9"/>
  <c r="S1962" i="9"/>
  <c r="P1962" i="9"/>
  <c r="O1962" i="9"/>
  <c r="T1961" i="9"/>
  <c r="V1961" i="9" s="1"/>
  <c r="S1961" i="9"/>
  <c r="U1961" i="9" s="1"/>
  <c r="P1961" i="9"/>
  <c r="O1961" i="9"/>
  <c r="V1960" i="9"/>
  <c r="U1960" i="9"/>
  <c r="T1960" i="9"/>
  <c r="S1960" i="9"/>
  <c r="P1960" i="9"/>
  <c r="O1960" i="9"/>
  <c r="T1959" i="9"/>
  <c r="V1959" i="9" s="1"/>
  <c r="S1959" i="9"/>
  <c r="U1959" i="9" s="1"/>
  <c r="P1959" i="9"/>
  <c r="O1959" i="9"/>
  <c r="V1958" i="9"/>
  <c r="U1958" i="9"/>
  <c r="T1958" i="9"/>
  <c r="S1958" i="9"/>
  <c r="P1958" i="9"/>
  <c r="O1958" i="9"/>
  <c r="T1957" i="9"/>
  <c r="V1957" i="9" s="1"/>
  <c r="S1957" i="9"/>
  <c r="U1957" i="9" s="1"/>
  <c r="P1957" i="9"/>
  <c r="O1957" i="9"/>
  <c r="V1956" i="9"/>
  <c r="U1956" i="9"/>
  <c r="T1956" i="9"/>
  <c r="S1956" i="9"/>
  <c r="P1956" i="9"/>
  <c r="O1956" i="9"/>
  <c r="T1955" i="9"/>
  <c r="V1955" i="9" s="1"/>
  <c r="S1955" i="9"/>
  <c r="U1955" i="9" s="1"/>
  <c r="P1955" i="9"/>
  <c r="O1955" i="9"/>
  <c r="V1954" i="9"/>
  <c r="U1954" i="9"/>
  <c r="T1954" i="9"/>
  <c r="S1954" i="9"/>
  <c r="P1954" i="9"/>
  <c r="O1954" i="9"/>
  <c r="T1953" i="9"/>
  <c r="V1953" i="9" s="1"/>
  <c r="S1953" i="9"/>
  <c r="U1953" i="9" s="1"/>
  <c r="P1953" i="9"/>
  <c r="O1953" i="9"/>
  <c r="V1952" i="9"/>
  <c r="U1952" i="9"/>
  <c r="T1952" i="9"/>
  <c r="S1952" i="9"/>
  <c r="P1952" i="9"/>
  <c r="O1952" i="9"/>
  <c r="T1951" i="9"/>
  <c r="V1951" i="9" s="1"/>
  <c r="S1951" i="9"/>
  <c r="U1951" i="9" s="1"/>
  <c r="P1951" i="9"/>
  <c r="O1951" i="9"/>
  <c r="V1950" i="9"/>
  <c r="U1950" i="9"/>
  <c r="T1950" i="9"/>
  <c r="S1950" i="9"/>
  <c r="P1950" i="9"/>
  <c r="O1950" i="9"/>
  <c r="T1949" i="9"/>
  <c r="V1949" i="9" s="1"/>
  <c r="S1949" i="9"/>
  <c r="U1949" i="9" s="1"/>
  <c r="P1949" i="9"/>
  <c r="O1949" i="9"/>
  <c r="V1948" i="9"/>
  <c r="U1948" i="9"/>
  <c r="T1948" i="9"/>
  <c r="S1948" i="9"/>
  <c r="P1948" i="9"/>
  <c r="O1948" i="9"/>
  <c r="T1947" i="9"/>
  <c r="V1947" i="9" s="1"/>
  <c r="S1947" i="9"/>
  <c r="U1947" i="9" s="1"/>
  <c r="P1947" i="9"/>
  <c r="O1947" i="9"/>
  <c r="V1946" i="9"/>
  <c r="U1946" i="9"/>
  <c r="T1946" i="9"/>
  <c r="S1946" i="9"/>
  <c r="P1946" i="9"/>
  <c r="O1946" i="9"/>
  <c r="T1945" i="9"/>
  <c r="V1945" i="9" s="1"/>
  <c r="S1945" i="9"/>
  <c r="U1945" i="9" s="1"/>
  <c r="P1945" i="9"/>
  <c r="O1945" i="9"/>
  <c r="V1944" i="9"/>
  <c r="U1944" i="9"/>
  <c r="T1944" i="9"/>
  <c r="S1944" i="9"/>
  <c r="P1944" i="9"/>
  <c r="O1944" i="9"/>
  <c r="T1943" i="9"/>
  <c r="V1943" i="9" s="1"/>
  <c r="S1943" i="9"/>
  <c r="U1943" i="9" s="1"/>
  <c r="P1943" i="9"/>
  <c r="O1943" i="9"/>
  <c r="V1942" i="9"/>
  <c r="U1942" i="9"/>
  <c r="T1942" i="9"/>
  <c r="S1942" i="9"/>
  <c r="P1942" i="9"/>
  <c r="O1942" i="9"/>
  <c r="T1941" i="9"/>
  <c r="V1941" i="9" s="1"/>
  <c r="S1941" i="9"/>
  <c r="U1941" i="9" s="1"/>
  <c r="P1941" i="9"/>
  <c r="O1941" i="9"/>
  <c r="V1940" i="9"/>
  <c r="U1940" i="9"/>
  <c r="T1940" i="9"/>
  <c r="S1940" i="9"/>
  <c r="P1940" i="9"/>
  <c r="O1940" i="9"/>
  <c r="T1939" i="9"/>
  <c r="V1939" i="9" s="1"/>
  <c r="S1939" i="9"/>
  <c r="U1939" i="9" s="1"/>
  <c r="P1939" i="9"/>
  <c r="O1939" i="9"/>
  <c r="V1938" i="9"/>
  <c r="U1938" i="9"/>
  <c r="T1938" i="9"/>
  <c r="S1938" i="9"/>
  <c r="P1938" i="9"/>
  <c r="O1938" i="9"/>
  <c r="T1937" i="9"/>
  <c r="V1937" i="9" s="1"/>
  <c r="S1937" i="9"/>
  <c r="U1937" i="9" s="1"/>
  <c r="P1937" i="9"/>
  <c r="O1937" i="9"/>
  <c r="V1936" i="9"/>
  <c r="U1936" i="9"/>
  <c r="T1936" i="9"/>
  <c r="S1936" i="9"/>
  <c r="P1936" i="9"/>
  <c r="O1936" i="9"/>
  <c r="T1935" i="9"/>
  <c r="V1935" i="9" s="1"/>
  <c r="S1935" i="9"/>
  <c r="U1935" i="9" s="1"/>
  <c r="P1935" i="9"/>
  <c r="O1935" i="9"/>
  <c r="V1934" i="9"/>
  <c r="U1934" i="9"/>
  <c r="T1934" i="9"/>
  <c r="S1934" i="9"/>
  <c r="P1934" i="9"/>
  <c r="O1934" i="9"/>
  <c r="T1933" i="9"/>
  <c r="V1933" i="9" s="1"/>
  <c r="S1933" i="9"/>
  <c r="U1933" i="9" s="1"/>
  <c r="P1933" i="9"/>
  <c r="O1933" i="9"/>
  <c r="V1932" i="9"/>
  <c r="U1932" i="9"/>
  <c r="T1932" i="9"/>
  <c r="S1932" i="9"/>
  <c r="P1932" i="9"/>
  <c r="O1932" i="9"/>
  <c r="T1931" i="9"/>
  <c r="V1931" i="9" s="1"/>
  <c r="S1931" i="9"/>
  <c r="U1931" i="9" s="1"/>
  <c r="P1931" i="9"/>
  <c r="O1931" i="9"/>
  <c r="V1930" i="9"/>
  <c r="U1930" i="9"/>
  <c r="T1930" i="9"/>
  <c r="S1930" i="9"/>
  <c r="P1930" i="9"/>
  <c r="O1930" i="9"/>
  <c r="T1929" i="9"/>
  <c r="V1929" i="9" s="1"/>
  <c r="S1929" i="9"/>
  <c r="U1929" i="9" s="1"/>
  <c r="P1929" i="9"/>
  <c r="O1929" i="9"/>
  <c r="V1928" i="9"/>
  <c r="U1928" i="9"/>
  <c r="T1928" i="9"/>
  <c r="S1928" i="9"/>
  <c r="P1928" i="9"/>
  <c r="O1928" i="9"/>
  <c r="T1927" i="9"/>
  <c r="V1927" i="9" s="1"/>
  <c r="S1927" i="9"/>
  <c r="U1927" i="9" s="1"/>
  <c r="P1927" i="9"/>
  <c r="O1927" i="9"/>
  <c r="V1926" i="9"/>
  <c r="U1926" i="9"/>
  <c r="T1926" i="9"/>
  <c r="S1926" i="9"/>
  <c r="P1926" i="9"/>
  <c r="O1926" i="9"/>
  <c r="T1925" i="9"/>
  <c r="V1925" i="9" s="1"/>
  <c r="S1925" i="9"/>
  <c r="U1925" i="9" s="1"/>
  <c r="P1925" i="9"/>
  <c r="O1925" i="9"/>
  <c r="V1924" i="9"/>
  <c r="U1924" i="9"/>
  <c r="T1924" i="9"/>
  <c r="S1924" i="9"/>
  <c r="P1924" i="9"/>
  <c r="O1924" i="9"/>
  <c r="T1923" i="9"/>
  <c r="V1923" i="9" s="1"/>
  <c r="S1923" i="9"/>
  <c r="U1923" i="9" s="1"/>
  <c r="P1923" i="9"/>
  <c r="O1923" i="9"/>
  <c r="V1922" i="9"/>
  <c r="U1922" i="9"/>
  <c r="T1922" i="9"/>
  <c r="S1922" i="9"/>
  <c r="P1922" i="9"/>
  <c r="O1922" i="9"/>
  <c r="T1921" i="9"/>
  <c r="V1921" i="9" s="1"/>
  <c r="S1921" i="9"/>
  <c r="U1921" i="9" s="1"/>
  <c r="P1921" i="9"/>
  <c r="O1921" i="9"/>
  <c r="V1920" i="9"/>
  <c r="U1920" i="9"/>
  <c r="T1920" i="9"/>
  <c r="S1920" i="9"/>
  <c r="P1920" i="9"/>
  <c r="O1920" i="9"/>
  <c r="T1919" i="9"/>
  <c r="V1919" i="9" s="1"/>
  <c r="S1919" i="9"/>
  <c r="U1919" i="9" s="1"/>
  <c r="P1919" i="9"/>
  <c r="O1919" i="9"/>
  <c r="V1918" i="9"/>
  <c r="U1918" i="9"/>
  <c r="T1918" i="9"/>
  <c r="S1918" i="9"/>
  <c r="P1918" i="9"/>
  <c r="O1918" i="9"/>
  <c r="T1917" i="9"/>
  <c r="V1917" i="9" s="1"/>
  <c r="S1917" i="9"/>
  <c r="U1917" i="9" s="1"/>
  <c r="P1917" i="9"/>
  <c r="O1917" i="9"/>
  <c r="V1916" i="9"/>
  <c r="U1916" i="9"/>
  <c r="T1916" i="9"/>
  <c r="S1916" i="9"/>
  <c r="P1916" i="9"/>
  <c r="O1916" i="9"/>
  <c r="T1915" i="9"/>
  <c r="V1915" i="9" s="1"/>
  <c r="S1915" i="9"/>
  <c r="U1915" i="9" s="1"/>
  <c r="P1915" i="9"/>
  <c r="O1915" i="9"/>
  <c r="V1914" i="9"/>
  <c r="U1914" i="9"/>
  <c r="T1914" i="9"/>
  <c r="S1914" i="9"/>
  <c r="P1914" i="9"/>
  <c r="O1914" i="9"/>
  <c r="T1913" i="9"/>
  <c r="V1913" i="9" s="1"/>
  <c r="S1913" i="9"/>
  <c r="U1913" i="9" s="1"/>
  <c r="P1913" i="9"/>
  <c r="O1913" i="9"/>
  <c r="V1912" i="9"/>
  <c r="U1912" i="9"/>
  <c r="T1912" i="9"/>
  <c r="S1912" i="9"/>
  <c r="P1912" i="9"/>
  <c r="O1912" i="9"/>
  <c r="T1911" i="9"/>
  <c r="V1911" i="9" s="1"/>
  <c r="S1911" i="9"/>
  <c r="U1911" i="9" s="1"/>
  <c r="P1911" i="9"/>
  <c r="O1911" i="9"/>
  <c r="V1910" i="9"/>
  <c r="U1910" i="9"/>
  <c r="T1910" i="9"/>
  <c r="S1910" i="9"/>
  <c r="P1910" i="9"/>
  <c r="O1910" i="9"/>
  <c r="T1909" i="9"/>
  <c r="V1909" i="9" s="1"/>
  <c r="S1909" i="9"/>
  <c r="U1909" i="9" s="1"/>
  <c r="P1909" i="9"/>
  <c r="O1909" i="9"/>
  <c r="V1908" i="9"/>
  <c r="U1908" i="9"/>
  <c r="T1908" i="9"/>
  <c r="S1908" i="9"/>
  <c r="P1908" i="9"/>
  <c r="O1908" i="9"/>
  <c r="T1907" i="9"/>
  <c r="V1907" i="9" s="1"/>
  <c r="S1907" i="9"/>
  <c r="U1907" i="9" s="1"/>
  <c r="P1907" i="9"/>
  <c r="O1907" i="9"/>
  <c r="V1906" i="9"/>
  <c r="U1906" i="9"/>
  <c r="T1906" i="9"/>
  <c r="S1906" i="9"/>
  <c r="P1906" i="9"/>
  <c r="O1906" i="9"/>
  <c r="T1905" i="9"/>
  <c r="V1905" i="9" s="1"/>
  <c r="S1905" i="9"/>
  <c r="U1905" i="9" s="1"/>
  <c r="P1905" i="9"/>
  <c r="O1905" i="9"/>
  <c r="V1904" i="9"/>
  <c r="U1904" i="9"/>
  <c r="T1904" i="9"/>
  <c r="S1904" i="9"/>
  <c r="P1904" i="9"/>
  <c r="O1904" i="9"/>
  <c r="T1903" i="9"/>
  <c r="V1903" i="9" s="1"/>
  <c r="S1903" i="9"/>
  <c r="U1903" i="9" s="1"/>
  <c r="P1903" i="9"/>
  <c r="O1903" i="9"/>
  <c r="V1902" i="9"/>
  <c r="U1902" i="9"/>
  <c r="T1902" i="9"/>
  <c r="S1902" i="9"/>
  <c r="P1902" i="9"/>
  <c r="O1902" i="9"/>
  <c r="T1901" i="9"/>
  <c r="V1901" i="9" s="1"/>
  <c r="S1901" i="9"/>
  <c r="U1901" i="9" s="1"/>
  <c r="P1901" i="9"/>
  <c r="O1901" i="9"/>
  <c r="V1900" i="9"/>
  <c r="U1900" i="9"/>
  <c r="T1900" i="9"/>
  <c r="S1900" i="9"/>
  <c r="P1900" i="9"/>
  <c r="O1900" i="9"/>
  <c r="T1899" i="9"/>
  <c r="V1899" i="9" s="1"/>
  <c r="S1899" i="9"/>
  <c r="U1899" i="9" s="1"/>
  <c r="P1899" i="9"/>
  <c r="O1899" i="9"/>
  <c r="V1898" i="9"/>
  <c r="U1898" i="9"/>
  <c r="T1898" i="9"/>
  <c r="S1898" i="9"/>
  <c r="P1898" i="9"/>
  <c r="O1898" i="9"/>
  <c r="T1897" i="9"/>
  <c r="V1897" i="9" s="1"/>
  <c r="S1897" i="9"/>
  <c r="U1897" i="9" s="1"/>
  <c r="P1897" i="9"/>
  <c r="O1897" i="9"/>
  <c r="V1896" i="9"/>
  <c r="U1896" i="9"/>
  <c r="T1896" i="9"/>
  <c r="S1896" i="9"/>
  <c r="P1896" i="9"/>
  <c r="O1896" i="9"/>
  <c r="T1895" i="9"/>
  <c r="V1895" i="9" s="1"/>
  <c r="S1895" i="9"/>
  <c r="U1895" i="9" s="1"/>
  <c r="P1895" i="9"/>
  <c r="O1895" i="9"/>
  <c r="V1894" i="9"/>
  <c r="U1894" i="9"/>
  <c r="T1894" i="9"/>
  <c r="S1894" i="9"/>
  <c r="P1894" i="9"/>
  <c r="O1894" i="9"/>
  <c r="T1893" i="9"/>
  <c r="V1893" i="9" s="1"/>
  <c r="S1893" i="9"/>
  <c r="U1893" i="9" s="1"/>
  <c r="P1893" i="9"/>
  <c r="O1893" i="9"/>
  <c r="V1892" i="9"/>
  <c r="U1892" i="9"/>
  <c r="T1892" i="9"/>
  <c r="S1892" i="9"/>
  <c r="P1892" i="9"/>
  <c r="O1892" i="9"/>
  <c r="T1891" i="9"/>
  <c r="V1891" i="9" s="1"/>
  <c r="S1891" i="9"/>
  <c r="U1891" i="9" s="1"/>
  <c r="P1891" i="9"/>
  <c r="O1891" i="9"/>
  <c r="V1890" i="9"/>
  <c r="U1890" i="9"/>
  <c r="T1890" i="9"/>
  <c r="S1890" i="9"/>
  <c r="P1890" i="9"/>
  <c r="O1890" i="9"/>
  <c r="T1889" i="9"/>
  <c r="V1889" i="9" s="1"/>
  <c r="S1889" i="9"/>
  <c r="U1889" i="9" s="1"/>
  <c r="P1889" i="9"/>
  <c r="O1889" i="9"/>
  <c r="V1888" i="9"/>
  <c r="U1888" i="9"/>
  <c r="T1888" i="9"/>
  <c r="S1888" i="9"/>
  <c r="P1888" i="9"/>
  <c r="O1888" i="9"/>
  <c r="T1887" i="9"/>
  <c r="V1887" i="9" s="1"/>
  <c r="S1887" i="9"/>
  <c r="U1887" i="9" s="1"/>
  <c r="P1887" i="9"/>
  <c r="O1887" i="9"/>
  <c r="V1886" i="9"/>
  <c r="U1886" i="9"/>
  <c r="T1886" i="9"/>
  <c r="S1886" i="9"/>
  <c r="P1886" i="9"/>
  <c r="O1886" i="9"/>
  <c r="T1885" i="9"/>
  <c r="V1885" i="9" s="1"/>
  <c r="S1885" i="9"/>
  <c r="U1885" i="9" s="1"/>
  <c r="P1885" i="9"/>
  <c r="O1885" i="9"/>
  <c r="V1884" i="9"/>
  <c r="U1884" i="9"/>
  <c r="T1884" i="9"/>
  <c r="S1884" i="9"/>
  <c r="P1884" i="9"/>
  <c r="O1884" i="9"/>
  <c r="T1883" i="9"/>
  <c r="V1883" i="9" s="1"/>
  <c r="S1883" i="9"/>
  <c r="U1883" i="9" s="1"/>
  <c r="P1883" i="9"/>
  <c r="O1883" i="9"/>
  <c r="V1882" i="9"/>
  <c r="U1882" i="9"/>
  <c r="T1882" i="9"/>
  <c r="S1882" i="9"/>
  <c r="P1882" i="9"/>
  <c r="O1882" i="9"/>
  <c r="T1881" i="9"/>
  <c r="V1881" i="9" s="1"/>
  <c r="S1881" i="9"/>
  <c r="U1881" i="9" s="1"/>
  <c r="P1881" i="9"/>
  <c r="O1881" i="9"/>
  <c r="V1880" i="9"/>
  <c r="U1880" i="9"/>
  <c r="T1880" i="9"/>
  <c r="S1880" i="9"/>
  <c r="P1880" i="9"/>
  <c r="O1880" i="9"/>
  <c r="T1879" i="9"/>
  <c r="V1879" i="9" s="1"/>
  <c r="S1879" i="9"/>
  <c r="U1879" i="9" s="1"/>
  <c r="P1879" i="9"/>
  <c r="O1879" i="9"/>
  <c r="V1878" i="9"/>
  <c r="U1878" i="9"/>
  <c r="T1878" i="9"/>
  <c r="S1878" i="9"/>
  <c r="P1878" i="9"/>
  <c r="O1878" i="9"/>
  <c r="T1877" i="9"/>
  <c r="V1877" i="9" s="1"/>
  <c r="S1877" i="9"/>
  <c r="U1877" i="9" s="1"/>
  <c r="P1877" i="9"/>
  <c r="O1877" i="9"/>
  <c r="V1876" i="9"/>
  <c r="U1876" i="9"/>
  <c r="T1876" i="9"/>
  <c r="S1876" i="9"/>
  <c r="P1876" i="9"/>
  <c r="O1876" i="9"/>
  <c r="T1875" i="9"/>
  <c r="V1875" i="9" s="1"/>
  <c r="S1875" i="9"/>
  <c r="U1875" i="9" s="1"/>
  <c r="P1875" i="9"/>
  <c r="O1875" i="9"/>
  <c r="V1874" i="9"/>
  <c r="U1874" i="9"/>
  <c r="T1874" i="9"/>
  <c r="S1874" i="9"/>
  <c r="P1874" i="9"/>
  <c r="O1874" i="9"/>
  <c r="T1873" i="9"/>
  <c r="V1873" i="9" s="1"/>
  <c r="S1873" i="9"/>
  <c r="U1873" i="9" s="1"/>
  <c r="P1873" i="9"/>
  <c r="O1873" i="9"/>
  <c r="V1872" i="9"/>
  <c r="U1872" i="9"/>
  <c r="T1872" i="9"/>
  <c r="S1872" i="9"/>
  <c r="P1872" i="9"/>
  <c r="O1872" i="9"/>
  <c r="T1871" i="9"/>
  <c r="V1871" i="9" s="1"/>
  <c r="S1871" i="9"/>
  <c r="U1871" i="9" s="1"/>
  <c r="P1871" i="9"/>
  <c r="O1871" i="9"/>
  <c r="V1870" i="9"/>
  <c r="U1870" i="9"/>
  <c r="T1870" i="9"/>
  <c r="S1870" i="9"/>
  <c r="P1870" i="9"/>
  <c r="O1870" i="9"/>
  <c r="T1869" i="9"/>
  <c r="V1869" i="9" s="1"/>
  <c r="S1869" i="9"/>
  <c r="U1869" i="9" s="1"/>
  <c r="P1869" i="9"/>
  <c r="O1869" i="9"/>
  <c r="V1868" i="9"/>
  <c r="U1868" i="9"/>
  <c r="T1868" i="9"/>
  <c r="S1868" i="9"/>
  <c r="P1868" i="9"/>
  <c r="O1868" i="9"/>
  <c r="T1867" i="9"/>
  <c r="V1867" i="9" s="1"/>
  <c r="S1867" i="9"/>
  <c r="U1867" i="9" s="1"/>
  <c r="P1867" i="9"/>
  <c r="O1867" i="9"/>
  <c r="V1866" i="9"/>
  <c r="U1866" i="9"/>
  <c r="T1866" i="9"/>
  <c r="S1866" i="9"/>
  <c r="P1866" i="9"/>
  <c r="O1866" i="9"/>
  <c r="T1865" i="9"/>
  <c r="V1865" i="9" s="1"/>
  <c r="S1865" i="9"/>
  <c r="U1865" i="9" s="1"/>
  <c r="P1865" i="9"/>
  <c r="O1865" i="9"/>
  <c r="V1864" i="9"/>
  <c r="U1864" i="9"/>
  <c r="T1864" i="9"/>
  <c r="S1864" i="9"/>
  <c r="P1864" i="9"/>
  <c r="O1864" i="9"/>
  <c r="T1863" i="9"/>
  <c r="V1863" i="9" s="1"/>
  <c r="S1863" i="9"/>
  <c r="U1863" i="9" s="1"/>
  <c r="P1863" i="9"/>
  <c r="O1863" i="9"/>
  <c r="V1862" i="9"/>
  <c r="U1862" i="9"/>
  <c r="T1862" i="9"/>
  <c r="S1862" i="9"/>
  <c r="P1862" i="9"/>
  <c r="O1862" i="9"/>
  <c r="T1861" i="9"/>
  <c r="V1861" i="9" s="1"/>
  <c r="S1861" i="9"/>
  <c r="U1861" i="9" s="1"/>
  <c r="P1861" i="9"/>
  <c r="O1861" i="9"/>
  <c r="V1860" i="9"/>
  <c r="U1860" i="9"/>
  <c r="T1860" i="9"/>
  <c r="S1860" i="9"/>
  <c r="P1860" i="9"/>
  <c r="O1860" i="9"/>
  <c r="T1859" i="9"/>
  <c r="V1859" i="9" s="1"/>
  <c r="S1859" i="9"/>
  <c r="U1859" i="9" s="1"/>
  <c r="P1859" i="9"/>
  <c r="O1859" i="9"/>
  <c r="V1858" i="9"/>
  <c r="U1858" i="9"/>
  <c r="T1858" i="9"/>
  <c r="S1858" i="9"/>
  <c r="P1858" i="9"/>
  <c r="O1858" i="9"/>
  <c r="T1857" i="9"/>
  <c r="V1857" i="9" s="1"/>
  <c r="S1857" i="9"/>
  <c r="U1857" i="9" s="1"/>
  <c r="P1857" i="9"/>
  <c r="O1857" i="9"/>
  <c r="V1856" i="9"/>
  <c r="U1856" i="9"/>
  <c r="T1856" i="9"/>
  <c r="S1856" i="9"/>
  <c r="P1856" i="9"/>
  <c r="O1856" i="9"/>
  <c r="T1855" i="9"/>
  <c r="V1855" i="9" s="1"/>
  <c r="S1855" i="9"/>
  <c r="U1855" i="9" s="1"/>
  <c r="P1855" i="9"/>
  <c r="O1855" i="9"/>
  <c r="V1854" i="9"/>
  <c r="U1854" i="9"/>
  <c r="T1854" i="9"/>
  <c r="S1854" i="9"/>
  <c r="P1854" i="9"/>
  <c r="O1854" i="9"/>
  <c r="T1853" i="9"/>
  <c r="V1853" i="9" s="1"/>
  <c r="S1853" i="9"/>
  <c r="U1853" i="9" s="1"/>
  <c r="P1853" i="9"/>
  <c r="O1853" i="9"/>
  <c r="V1852" i="9"/>
  <c r="U1852" i="9"/>
  <c r="T1852" i="9"/>
  <c r="S1852" i="9"/>
  <c r="P1852" i="9"/>
  <c r="O1852" i="9"/>
  <c r="T1851" i="9"/>
  <c r="V1851" i="9" s="1"/>
  <c r="S1851" i="9"/>
  <c r="U1851" i="9" s="1"/>
  <c r="P1851" i="9"/>
  <c r="O1851" i="9"/>
  <c r="V1850" i="9"/>
  <c r="U1850" i="9"/>
  <c r="T1850" i="9"/>
  <c r="S1850" i="9"/>
  <c r="P1850" i="9"/>
  <c r="O1850" i="9"/>
  <c r="T1849" i="9"/>
  <c r="V1849" i="9" s="1"/>
  <c r="S1849" i="9"/>
  <c r="U1849" i="9" s="1"/>
  <c r="P1849" i="9"/>
  <c r="O1849" i="9"/>
  <c r="V1848" i="9"/>
  <c r="U1848" i="9"/>
  <c r="T1848" i="9"/>
  <c r="S1848" i="9"/>
  <c r="P1848" i="9"/>
  <c r="O1848" i="9"/>
  <c r="T1847" i="9"/>
  <c r="V1847" i="9" s="1"/>
  <c r="S1847" i="9"/>
  <c r="U1847" i="9" s="1"/>
  <c r="P1847" i="9"/>
  <c r="O1847" i="9"/>
  <c r="V1846" i="9"/>
  <c r="U1846" i="9"/>
  <c r="T1846" i="9"/>
  <c r="S1846" i="9"/>
  <c r="P1846" i="9"/>
  <c r="O1846" i="9"/>
  <c r="T1845" i="9"/>
  <c r="V1845" i="9" s="1"/>
  <c r="S1845" i="9"/>
  <c r="U1845" i="9" s="1"/>
  <c r="P1845" i="9"/>
  <c r="O1845" i="9"/>
  <c r="V1844" i="9"/>
  <c r="U1844" i="9"/>
  <c r="T1844" i="9"/>
  <c r="S1844" i="9"/>
  <c r="P1844" i="9"/>
  <c r="O1844" i="9"/>
  <c r="T1843" i="9"/>
  <c r="V1843" i="9" s="1"/>
  <c r="S1843" i="9"/>
  <c r="U1843" i="9" s="1"/>
  <c r="P1843" i="9"/>
  <c r="O1843" i="9"/>
  <c r="V1842" i="9"/>
  <c r="U1842" i="9"/>
  <c r="T1842" i="9"/>
  <c r="S1842" i="9"/>
  <c r="P1842" i="9"/>
  <c r="O1842" i="9"/>
  <c r="T1841" i="9"/>
  <c r="V1841" i="9" s="1"/>
  <c r="S1841" i="9"/>
  <c r="U1841" i="9" s="1"/>
  <c r="P1841" i="9"/>
  <c r="O1841" i="9"/>
  <c r="V1840" i="9"/>
  <c r="U1840" i="9"/>
  <c r="T1840" i="9"/>
  <c r="S1840" i="9"/>
  <c r="P1840" i="9"/>
  <c r="O1840" i="9"/>
  <c r="T1839" i="9"/>
  <c r="V1839" i="9" s="1"/>
  <c r="S1839" i="9"/>
  <c r="U1839" i="9" s="1"/>
  <c r="P1839" i="9"/>
  <c r="O1839" i="9"/>
  <c r="V1838" i="9"/>
  <c r="U1838" i="9"/>
  <c r="T1838" i="9"/>
  <c r="S1838" i="9"/>
  <c r="P1838" i="9"/>
  <c r="O1838" i="9"/>
  <c r="T1837" i="9"/>
  <c r="V1837" i="9" s="1"/>
  <c r="S1837" i="9"/>
  <c r="U1837" i="9" s="1"/>
  <c r="P1837" i="9"/>
  <c r="O1837" i="9"/>
  <c r="V1836" i="9"/>
  <c r="U1836" i="9"/>
  <c r="T1836" i="9"/>
  <c r="S1836" i="9"/>
  <c r="P1836" i="9"/>
  <c r="O1836" i="9"/>
  <c r="T1835" i="9"/>
  <c r="V1835" i="9" s="1"/>
  <c r="S1835" i="9"/>
  <c r="U1835" i="9" s="1"/>
  <c r="P1835" i="9"/>
  <c r="O1835" i="9"/>
  <c r="V1834" i="9"/>
  <c r="U1834" i="9"/>
  <c r="T1834" i="9"/>
  <c r="S1834" i="9"/>
  <c r="P1834" i="9"/>
  <c r="O1834" i="9"/>
  <c r="T1833" i="9"/>
  <c r="V1833" i="9" s="1"/>
  <c r="S1833" i="9"/>
  <c r="U1833" i="9" s="1"/>
  <c r="P1833" i="9"/>
  <c r="O1833" i="9"/>
  <c r="V1832" i="9"/>
  <c r="U1832" i="9"/>
  <c r="T1832" i="9"/>
  <c r="S1832" i="9"/>
  <c r="P1832" i="9"/>
  <c r="O1832" i="9"/>
  <c r="T1831" i="9"/>
  <c r="V1831" i="9" s="1"/>
  <c r="S1831" i="9"/>
  <c r="U1831" i="9" s="1"/>
  <c r="P1831" i="9"/>
  <c r="O1831" i="9"/>
  <c r="V1830" i="9"/>
  <c r="U1830" i="9"/>
  <c r="T1830" i="9"/>
  <c r="S1830" i="9"/>
  <c r="P1830" i="9"/>
  <c r="O1830" i="9"/>
  <c r="T1829" i="9"/>
  <c r="V1829" i="9" s="1"/>
  <c r="S1829" i="9"/>
  <c r="U1829" i="9" s="1"/>
  <c r="P1829" i="9"/>
  <c r="O1829" i="9"/>
  <c r="V1828" i="9"/>
  <c r="U1828" i="9"/>
  <c r="T1828" i="9"/>
  <c r="S1828" i="9"/>
  <c r="P1828" i="9"/>
  <c r="O1828" i="9"/>
  <c r="T1827" i="9"/>
  <c r="V1827" i="9" s="1"/>
  <c r="S1827" i="9"/>
  <c r="U1827" i="9" s="1"/>
  <c r="P1827" i="9"/>
  <c r="O1827" i="9"/>
  <c r="V1826" i="9"/>
  <c r="U1826" i="9"/>
  <c r="T1826" i="9"/>
  <c r="S1826" i="9"/>
  <c r="P1826" i="9"/>
  <c r="O1826" i="9"/>
  <c r="T1825" i="9"/>
  <c r="V1825" i="9" s="1"/>
  <c r="S1825" i="9"/>
  <c r="U1825" i="9" s="1"/>
  <c r="P1825" i="9"/>
  <c r="O1825" i="9"/>
  <c r="V1824" i="9"/>
  <c r="U1824" i="9"/>
  <c r="T1824" i="9"/>
  <c r="S1824" i="9"/>
  <c r="P1824" i="9"/>
  <c r="O1824" i="9"/>
  <c r="T1823" i="9"/>
  <c r="V1823" i="9" s="1"/>
  <c r="S1823" i="9"/>
  <c r="U1823" i="9" s="1"/>
  <c r="P1823" i="9"/>
  <c r="O1823" i="9"/>
  <c r="V1822" i="9"/>
  <c r="U1822" i="9"/>
  <c r="T1822" i="9"/>
  <c r="S1822" i="9"/>
  <c r="P1822" i="9"/>
  <c r="O1822" i="9"/>
  <c r="T1821" i="9"/>
  <c r="V1821" i="9" s="1"/>
  <c r="S1821" i="9"/>
  <c r="U1821" i="9" s="1"/>
  <c r="P1821" i="9"/>
  <c r="O1821" i="9"/>
  <c r="V1820" i="9"/>
  <c r="U1820" i="9"/>
  <c r="T1820" i="9"/>
  <c r="S1820" i="9"/>
  <c r="P1820" i="9"/>
  <c r="O1820" i="9"/>
  <c r="T1819" i="9"/>
  <c r="V1819" i="9" s="1"/>
  <c r="S1819" i="9"/>
  <c r="U1819" i="9" s="1"/>
  <c r="P1819" i="9"/>
  <c r="O1819" i="9"/>
  <c r="V1818" i="9"/>
  <c r="U1818" i="9"/>
  <c r="T1818" i="9"/>
  <c r="S1818" i="9"/>
  <c r="P1818" i="9"/>
  <c r="O1818" i="9"/>
  <c r="T1817" i="9"/>
  <c r="V1817" i="9" s="1"/>
  <c r="S1817" i="9"/>
  <c r="U1817" i="9" s="1"/>
  <c r="P1817" i="9"/>
  <c r="O1817" i="9"/>
  <c r="V1816" i="9"/>
  <c r="U1816" i="9"/>
  <c r="T1816" i="9"/>
  <c r="S1816" i="9"/>
  <c r="P1816" i="9"/>
  <c r="O1816" i="9"/>
  <c r="T1815" i="9"/>
  <c r="V1815" i="9" s="1"/>
  <c r="S1815" i="9"/>
  <c r="U1815" i="9" s="1"/>
  <c r="P1815" i="9"/>
  <c r="O1815" i="9"/>
  <c r="V1814" i="9"/>
  <c r="U1814" i="9"/>
  <c r="T1814" i="9"/>
  <c r="S1814" i="9"/>
  <c r="P1814" i="9"/>
  <c r="O1814" i="9"/>
  <c r="T1813" i="9"/>
  <c r="V1813" i="9" s="1"/>
  <c r="S1813" i="9"/>
  <c r="U1813" i="9" s="1"/>
  <c r="P1813" i="9"/>
  <c r="O1813" i="9"/>
  <c r="V1812" i="9"/>
  <c r="U1812" i="9"/>
  <c r="T1812" i="9"/>
  <c r="S1812" i="9"/>
  <c r="P1812" i="9"/>
  <c r="O1812" i="9"/>
  <c r="T1811" i="9"/>
  <c r="V1811" i="9" s="1"/>
  <c r="S1811" i="9"/>
  <c r="U1811" i="9" s="1"/>
  <c r="P1811" i="9"/>
  <c r="O1811" i="9"/>
  <c r="V1810" i="9"/>
  <c r="U1810" i="9"/>
  <c r="T1810" i="9"/>
  <c r="S1810" i="9"/>
  <c r="P1810" i="9"/>
  <c r="O1810" i="9"/>
  <c r="T1809" i="9"/>
  <c r="V1809" i="9" s="1"/>
  <c r="S1809" i="9"/>
  <c r="U1809" i="9" s="1"/>
  <c r="P1809" i="9"/>
  <c r="O1809" i="9"/>
  <c r="V1808" i="9"/>
  <c r="U1808" i="9"/>
  <c r="T1808" i="9"/>
  <c r="S1808" i="9"/>
  <c r="P1808" i="9"/>
  <c r="O1808" i="9"/>
  <c r="T1807" i="9"/>
  <c r="V1807" i="9" s="1"/>
  <c r="S1807" i="9"/>
  <c r="U1807" i="9" s="1"/>
  <c r="P1807" i="9"/>
  <c r="O1807" i="9"/>
  <c r="V1806" i="9"/>
  <c r="U1806" i="9"/>
  <c r="T1806" i="9"/>
  <c r="S1806" i="9"/>
  <c r="P1806" i="9"/>
  <c r="O1806" i="9"/>
  <c r="T1805" i="9"/>
  <c r="V1805" i="9" s="1"/>
  <c r="S1805" i="9"/>
  <c r="U1805" i="9" s="1"/>
  <c r="P1805" i="9"/>
  <c r="O1805" i="9"/>
  <c r="V1804" i="9"/>
  <c r="U1804" i="9"/>
  <c r="T1804" i="9"/>
  <c r="S1804" i="9"/>
  <c r="P1804" i="9"/>
  <c r="O1804" i="9"/>
  <c r="T1803" i="9"/>
  <c r="V1803" i="9" s="1"/>
  <c r="S1803" i="9"/>
  <c r="U1803" i="9" s="1"/>
  <c r="P1803" i="9"/>
  <c r="O1803" i="9"/>
  <c r="V1802" i="9"/>
  <c r="U1802" i="9"/>
  <c r="T1802" i="9"/>
  <c r="S1802" i="9"/>
  <c r="P1802" i="9"/>
  <c r="O1802" i="9"/>
  <c r="T1801" i="9"/>
  <c r="V1801" i="9" s="1"/>
  <c r="S1801" i="9"/>
  <c r="U1801" i="9" s="1"/>
  <c r="P1801" i="9"/>
  <c r="O1801" i="9"/>
  <c r="V1800" i="9"/>
  <c r="U1800" i="9"/>
  <c r="T1800" i="9"/>
  <c r="S1800" i="9"/>
  <c r="P1800" i="9"/>
  <c r="O1800" i="9"/>
  <c r="T1799" i="9"/>
  <c r="V1799" i="9" s="1"/>
  <c r="S1799" i="9"/>
  <c r="U1799" i="9" s="1"/>
  <c r="P1799" i="9"/>
  <c r="O1799" i="9"/>
  <c r="V1798" i="9"/>
  <c r="U1798" i="9"/>
  <c r="T1798" i="9"/>
  <c r="S1798" i="9"/>
  <c r="P1798" i="9"/>
  <c r="O1798" i="9"/>
  <c r="T1797" i="9"/>
  <c r="V1797" i="9" s="1"/>
  <c r="S1797" i="9"/>
  <c r="U1797" i="9" s="1"/>
  <c r="P1797" i="9"/>
  <c r="O1797" i="9"/>
  <c r="V1796" i="9"/>
  <c r="U1796" i="9"/>
  <c r="T1796" i="9"/>
  <c r="S1796" i="9"/>
  <c r="P1796" i="9"/>
  <c r="O1796" i="9"/>
  <c r="T1795" i="9"/>
  <c r="V1795" i="9" s="1"/>
  <c r="S1795" i="9"/>
  <c r="U1795" i="9" s="1"/>
  <c r="P1795" i="9"/>
  <c r="O1795" i="9"/>
  <c r="V1794" i="9"/>
  <c r="U1794" i="9"/>
  <c r="T1794" i="9"/>
  <c r="S1794" i="9"/>
  <c r="P1794" i="9"/>
  <c r="O1794" i="9"/>
  <c r="T1793" i="9"/>
  <c r="V1793" i="9" s="1"/>
  <c r="S1793" i="9"/>
  <c r="U1793" i="9" s="1"/>
  <c r="P1793" i="9"/>
  <c r="O1793" i="9"/>
  <c r="V1792" i="9"/>
  <c r="U1792" i="9"/>
  <c r="T1792" i="9"/>
  <c r="S1792" i="9"/>
  <c r="P1792" i="9"/>
  <c r="O1792" i="9"/>
  <c r="T1791" i="9"/>
  <c r="V1791" i="9" s="1"/>
  <c r="S1791" i="9"/>
  <c r="U1791" i="9" s="1"/>
  <c r="P1791" i="9"/>
  <c r="O1791" i="9"/>
  <c r="V1790" i="9"/>
  <c r="U1790" i="9"/>
  <c r="T1790" i="9"/>
  <c r="S1790" i="9"/>
  <c r="P1790" i="9"/>
  <c r="O1790" i="9"/>
  <c r="T1789" i="9"/>
  <c r="V1789" i="9" s="1"/>
  <c r="S1789" i="9"/>
  <c r="U1789" i="9" s="1"/>
  <c r="P1789" i="9"/>
  <c r="O1789" i="9"/>
  <c r="V1788" i="9"/>
  <c r="U1788" i="9"/>
  <c r="T1788" i="9"/>
  <c r="S1788" i="9"/>
  <c r="P1788" i="9"/>
  <c r="O1788" i="9"/>
  <c r="T1787" i="9"/>
  <c r="V1787" i="9" s="1"/>
  <c r="S1787" i="9"/>
  <c r="U1787" i="9" s="1"/>
  <c r="P1787" i="9"/>
  <c r="O1787" i="9"/>
  <c r="V1786" i="9"/>
  <c r="U1786" i="9"/>
  <c r="T1786" i="9"/>
  <c r="S1786" i="9"/>
  <c r="P1786" i="9"/>
  <c r="O1786" i="9"/>
  <c r="T1785" i="9"/>
  <c r="V1785" i="9" s="1"/>
  <c r="S1785" i="9"/>
  <c r="U1785" i="9" s="1"/>
  <c r="P1785" i="9"/>
  <c r="O1785" i="9"/>
  <c r="V1784" i="9"/>
  <c r="U1784" i="9"/>
  <c r="T1784" i="9"/>
  <c r="S1784" i="9"/>
  <c r="P1784" i="9"/>
  <c r="O1784" i="9"/>
  <c r="T1783" i="9"/>
  <c r="V1783" i="9" s="1"/>
  <c r="S1783" i="9"/>
  <c r="U1783" i="9" s="1"/>
  <c r="P1783" i="9"/>
  <c r="O1783" i="9"/>
  <c r="V1782" i="9"/>
  <c r="U1782" i="9"/>
  <c r="T1782" i="9"/>
  <c r="S1782" i="9"/>
  <c r="P1782" i="9"/>
  <c r="O1782" i="9"/>
  <c r="T1781" i="9"/>
  <c r="V1781" i="9" s="1"/>
  <c r="S1781" i="9"/>
  <c r="U1781" i="9" s="1"/>
  <c r="P1781" i="9"/>
  <c r="O1781" i="9"/>
  <c r="V1780" i="9"/>
  <c r="U1780" i="9"/>
  <c r="T1780" i="9"/>
  <c r="S1780" i="9"/>
  <c r="P1780" i="9"/>
  <c r="O1780" i="9"/>
  <c r="T1779" i="9"/>
  <c r="V1779" i="9" s="1"/>
  <c r="S1779" i="9"/>
  <c r="U1779" i="9" s="1"/>
  <c r="P1779" i="9"/>
  <c r="O1779" i="9"/>
  <c r="V1778" i="9"/>
  <c r="U1778" i="9"/>
  <c r="T1778" i="9"/>
  <c r="S1778" i="9"/>
  <c r="P1778" i="9"/>
  <c r="O1778" i="9"/>
  <c r="T1777" i="9"/>
  <c r="V1777" i="9" s="1"/>
  <c r="S1777" i="9"/>
  <c r="U1777" i="9" s="1"/>
  <c r="P1777" i="9"/>
  <c r="O1777" i="9"/>
  <c r="V1776" i="9"/>
  <c r="U1776" i="9"/>
  <c r="T1776" i="9"/>
  <c r="S1776" i="9"/>
  <c r="P1776" i="9"/>
  <c r="O1776" i="9"/>
  <c r="T1775" i="9"/>
  <c r="V1775" i="9" s="1"/>
  <c r="S1775" i="9"/>
  <c r="U1775" i="9" s="1"/>
  <c r="P1775" i="9"/>
  <c r="O1775" i="9"/>
  <c r="V1774" i="9"/>
  <c r="U1774" i="9"/>
  <c r="T1774" i="9"/>
  <c r="S1774" i="9"/>
  <c r="P1774" i="9"/>
  <c r="O1774" i="9"/>
  <c r="T1773" i="9"/>
  <c r="V1773" i="9" s="1"/>
  <c r="S1773" i="9"/>
  <c r="U1773" i="9" s="1"/>
  <c r="P1773" i="9"/>
  <c r="O1773" i="9"/>
  <c r="V1772" i="9"/>
  <c r="U1772" i="9"/>
  <c r="T1772" i="9"/>
  <c r="S1772" i="9"/>
  <c r="P1772" i="9"/>
  <c r="O1772" i="9"/>
  <c r="T1771" i="9"/>
  <c r="V1771" i="9" s="1"/>
  <c r="S1771" i="9"/>
  <c r="U1771" i="9" s="1"/>
  <c r="P1771" i="9"/>
  <c r="O1771" i="9"/>
  <c r="V1770" i="9"/>
  <c r="U1770" i="9"/>
  <c r="T1770" i="9"/>
  <c r="S1770" i="9"/>
  <c r="P1770" i="9"/>
  <c r="O1770" i="9"/>
  <c r="T1769" i="9"/>
  <c r="V1769" i="9" s="1"/>
  <c r="S1769" i="9"/>
  <c r="U1769" i="9" s="1"/>
  <c r="P1769" i="9"/>
  <c r="O1769" i="9"/>
  <c r="V1768" i="9"/>
  <c r="U1768" i="9"/>
  <c r="T1768" i="9"/>
  <c r="S1768" i="9"/>
  <c r="P1768" i="9"/>
  <c r="O1768" i="9"/>
  <c r="T1767" i="9"/>
  <c r="V1767" i="9" s="1"/>
  <c r="S1767" i="9"/>
  <c r="U1767" i="9" s="1"/>
  <c r="P1767" i="9"/>
  <c r="O1767" i="9"/>
  <c r="V1766" i="9"/>
  <c r="U1766" i="9"/>
  <c r="T1766" i="9"/>
  <c r="S1766" i="9"/>
  <c r="P1766" i="9"/>
  <c r="O1766" i="9"/>
  <c r="T1765" i="9"/>
  <c r="V1765" i="9" s="1"/>
  <c r="S1765" i="9"/>
  <c r="U1765" i="9" s="1"/>
  <c r="P1765" i="9"/>
  <c r="O1765" i="9"/>
  <c r="V1764" i="9"/>
  <c r="U1764" i="9"/>
  <c r="T1764" i="9"/>
  <c r="S1764" i="9"/>
  <c r="P1764" i="9"/>
  <c r="O1764" i="9"/>
  <c r="T1763" i="9"/>
  <c r="V1763" i="9" s="1"/>
  <c r="S1763" i="9"/>
  <c r="U1763" i="9" s="1"/>
  <c r="P1763" i="9"/>
  <c r="O1763" i="9"/>
  <c r="V1762" i="9"/>
  <c r="U1762" i="9"/>
  <c r="T1762" i="9"/>
  <c r="S1762" i="9"/>
  <c r="P1762" i="9"/>
  <c r="O1762" i="9"/>
  <c r="T1761" i="9"/>
  <c r="V1761" i="9" s="1"/>
  <c r="S1761" i="9"/>
  <c r="U1761" i="9" s="1"/>
  <c r="P1761" i="9"/>
  <c r="O1761" i="9"/>
  <c r="V1760" i="9"/>
  <c r="U1760" i="9"/>
  <c r="T1760" i="9"/>
  <c r="S1760" i="9"/>
  <c r="P1760" i="9"/>
  <c r="O1760" i="9"/>
  <c r="T1759" i="9"/>
  <c r="V1759" i="9" s="1"/>
  <c r="S1759" i="9"/>
  <c r="U1759" i="9" s="1"/>
  <c r="P1759" i="9"/>
  <c r="O1759" i="9"/>
  <c r="V1758" i="9"/>
  <c r="U1758" i="9"/>
  <c r="T1758" i="9"/>
  <c r="S1758" i="9"/>
  <c r="P1758" i="9"/>
  <c r="O1758" i="9"/>
  <c r="T1757" i="9"/>
  <c r="V1757" i="9" s="1"/>
  <c r="S1757" i="9"/>
  <c r="U1757" i="9" s="1"/>
  <c r="P1757" i="9"/>
  <c r="O1757" i="9"/>
  <c r="V1756" i="9"/>
  <c r="U1756" i="9"/>
  <c r="T1756" i="9"/>
  <c r="S1756" i="9"/>
  <c r="P1756" i="9"/>
  <c r="O1756" i="9"/>
  <c r="T1755" i="9"/>
  <c r="V1755" i="9" s="1"/>
  <c r="S1755" i="9"/>
  <c r="U1755" i="9" s="1"/>
  <c r="P1755" i="9"/>
  <c r="O1755" i="9"/>
  <c r="V1754" i="9"/>
  <c r="U1754" i="9"/>
  <c r="T1754" i="9"/>
  <c r="S1754" i="9"/>
  <c r="P1754" i="9"/>
  <c r="O1754" i="9"/>
  <c r="T1753" i="9"/>
  <c r="V1753" i="9" s="1"/>
  <c r="S1753" i="9"/>
  <c r="U1753" i="9" s="1"/>
  <c r="P1753" i="9"/>
  <c r="O1753" i="9"/>
  <c r="V1752" i="9"/>
  <c r="U1752" i="9"/>
  <c r="T1752" i="9"/>
  <c r="S1752" i="9"/>
  <c r="P1752" i="9"/>
  <c r="O1752" i="9"/>
  <c r="T1751" i="9"/>
  <c r="V1751" i="9" s="1"/>
  <c r="S1751" i="9"/>
  <c r="U1751" i="9" s="1"/>
  <c r="P1751" i="9"/>
  <c r="O1751" i="9"/>
  <c r="V1750" i="9"/>
  <c r="U1750" i="9"/>
  <c r="T1750" i="9"/>
  <c r="S1750" i="9"/>
  <c r="P1750" i="9"/>
  <c r="O1750" i="9"/>
  <c r="T1749" i="9"/>
  <c r="V1749" i="9" s="1"/>
  <c r="S1749" i="9"/>
  <c r="U1749" i="9" s="1"/>
  <c r="P1749" i="9"/>
  <c r="O1749" i="9"/>
  <c r="V1748" i="9"/>
  <c r="U1748" i="9"/>
  <c r="T1748" i="9"/>
  <c r="S1748" i="9"/>
  <c r="P1748" i="9"/>
  <c r="O1748" i="9"/>
  <c r="T1747" i="9"/>
  <c r="V1747" i="9" s="1"/>
  <c r="S1747" i="9"/>
  <c r="U1747" i="9" s="1"/>
  <c r="P1747" i="9"/>
  <c r="O1747" i="9"/>
  <c r="V1746" i="9"/>
  <c r="U1746" i="9"/>
  <c r="T1746" i="9"/>
  <c r="S1746" i="9"/>
  <c r="P1746" i="9"/>
  <c r="O1746" i="9"/>
  <c r="T1745" i="9"/>
  <c r="V1745" i="9" s="1"/>
  <c r="S1745" i="9"/>
  <c r="U1745" i="9" s="1"/>
  <c r="P1745" i="9"/>
  <c r="O1745" i="9"/>
  <c r="V1744" i="9"/>
  <c r="U1744" i="9"/>
  <c r="T1744" i="9"/>
  <c r="S1744" i="9"/>
  <c r="P1744" i="9"/>
  <c r="O1744" i="9"/>
  <c r="T1743" i="9"/>
  <c r="V1743" i="9" s="1"/>
  <c r="S1743" i="9"/>
  <c r="U1743" i="9" s="1"/>
  <c r="P1743" i="9"/>
  <c r="O1743" i="9"/>
  <c r="V1742" i="9"/>
  <c r="U1742" i="9"/>
  <c r="T1742" i="9"/>
  <c r="S1742" i="9"/>
  <c r="P1742" i="9"/>
  <c r="O1742" i="9"/>
  <c r="T1741" i="9"/>
  <c r="V1741" i="9" s="1"/>
  <c r="S1741" i="9"/>
  <c r="U1741" i="9" s="1"/>
  <c r="P1741" i="9"/>
  <c r="O1741" i="9"/>
  <c r="V1740" i="9"/>
  <c r="U1740" i="9"/>
  <c r="T1740" i="9"/>
  <c r="S1740" i="9"/>
  <c r="P1740" i="9"/>
  <c r="O1740" i="9"/>
  <c r="T1739" i="9"/>
  <c r="V1739" i="9" s="1"/>
  <c r="S1739" i="9"/>
  <c r="U1739" i="9" s="1"/>
  <c r="P1739" i="9"/>
  <c r="O1739" i="9"/>
  <c r="V1738" i="9"/>
  <c r="U1738" i="9"/>
  <c r="T1738" i="9"/>
  <c r="S1738" i="9"/>
  <c r="P1738" i="9"/>
  <c r="O1738" i="9"/>
  <c r="T1737" i="9"/>
  <c r="V1737" i="9" s="1"/>
  <c r="S1737" i="9"/>
  <c r="U1737" i="9" s="1"/>
  <c r="P1737" i="9"/>
  <c r="O1737" i="9"/>
  <c r="V1736" i="9"/>
  <c r="U1736" i="9"/>
  <c r="T1736" i="9"/>
  <c r="S1736" i="9"/>
  <c r="P1736" i="9"/>
  <c r="O1736" i="9"/>
  <c r="T1735" i="9"/>
  <c r="V1735" i="9" s="1"/>
  <c r="S1735" i="9"/>
  <c r="U1735" i="9" s="1"/>
  <c r="P1735" i="9"/>
  <c r="O1735" i="9"/>
  <c r="V1734" i="9"/>
  <c r="U1734" i="9"/>
  <c r="T1734" i="9"/>
  <c r="S1734" i="9"/>
  <c r="P1734" i="9"/>
  <c r="O1734" i="9"/>
  <c r="T1733" i="9"/>
  <c r="V1733" i="9" s="1"/>
  <c r="S1733" i="9"/>
  <c r="U1733" i="9" s="1"/>
  <c r="P1733" i="9"/>
  <c r="O1733" i="9"/>
  <c r="V1732" i="9"/>
  <c r="U1732" i="9"/>
  <c r="T1732" i="9"/>
  <c r="S1732" i="9"/>
  <c r="P1732" i="9"/>
  <c r="O1732" i="9"/>
  <c r="T1731" i="9"/>
  <c r="V1731" i="9" s="1"/>
  <c r="S1731" i="9"/>
  <c r="U1731" i="9" s="1"/>
  <c r="P1731" i="9"/>
  <c r="O1731" i="9"/>
  <c r="V1730" i="9"/>
  <c r="U1730" i="9"/>
  <c r="T1730" i="9"/>
  <c r="S1730" i="9"/>
  <c r="P1730" i="9"/>
  <c r="O1730" i="9"/>
  <c r="T1729" i="9"/>
  <c r="V1729" i="9" s="1"/>
  <c r="S1729" i="9"/>
  <c r="U1729" i="9" s="1"/>
  <c r="P1729" i="9"/>
  <c r="O1729" i="9"/>
  <c r="V1728" i="9"/>
  <c r="U1728" i="9"/>
  <c r="T1728" i="9"/>
  <c r="S1728" i="9"/>
  <c r="P1728" i="9"/>
  <c r="O1728" i="9"/>
  <c r="T1727" i="9"/>
  <c r="V1727" i="9" s="1"/>
  <c r="S1727" i="9"/>
  <c r="U1727" i="9" s="1"/>
  <c r="P1727" i="9"/>
  <c r="O1727" i="9"/>
  <c r="V1726" i="9"/>
  <c r="U1726" i="9"/>
  <c r="T1726" i="9"/>
  <c r="S1726" i="9"/>
  <c r="P1726" i="9"/>
  <c r="O1726" i="9"/>
  <c r="T1725" i="9"/>
  <c r="V1725" i="9" s="1"/>
  <c r="S1725" i="9"/>
  <c r="U1725" i="9" s="1"/>
  <c r="P1725" i="9"/>
  <c r="O1725" i="9"/>
  <c r="V1724" i="9"/>
  <c r="U1724" i="9"/>
  <c r="T1724" i="9"/>
  <c r="S1724" i="9"/>
  <c r="P1724" i="9"/>
  <c r="O1724" i="9"/>
  <c r="T1723" i="9"/>
  <c r="V1723" i="9" s="1"/>
  <c r="S1723" i="9"/>
  <c r="U1723" i="9" s="1"/>
  <c r="P1723" i="9"/>
  <c r="O1723" i="9"/>
  <c r="V1722" i="9"/>
  <c r="U1722" i="9"/>
  <c r="T1722" i="9"/>
  <c r="S1722" i="9"/>
  <c r="P1722" i="9"/>
  <c r="O1722" i="9"/>
  <c r="T1721" i="9"/>
  <c r="V1721" i="9" s="1"/>
  <c r="S1721" i="9"/>
  <c r="U1721" i="9" s="1"/>
  <c r="P1721" i="9"/>
  <c r="O1721" i="9"/>
  <c r="V1720" i="9"/>
  <c r="U1720" i="9"/>
  <c r="T1720" i="9"/>
  <c r="S1720" i="9"/>
  <c r="P1720" i="9"/>
  <c r="O1720" i="9"/>
  <c r="T1719" i="9"/>
  <c r="V1719" i="9" s="1"/>
  <c r="S1719" i="9"/>
  <c r="U1719" i="9" s="1"/>
  <c r="P1719" i="9"/>
  <c r="O1719" i="9"/>
  <c r="V1718" i="9"/>
  <c r="U1718" i="9"/>
  <c r="T1718" i="9"/>
  <c r="S1718" i="9"/>
  <c r="P1718" i="9"/>
  <c r="O1718" i="9"/>
  <c r="T1717" i="9"/>
  <c r="V1717" i="9" s="1"/>
  <c r="S1717" i="9"/>
  <c r="U1717" i="9" s="1"/>
  <c r="P1717" i="9"/>
  <c r="O1717" i="9"/>
  <c r="V1716" i="9"/>
  <c r="U1716" i="9"/>
  <c r="T1716" i="9"/>
  <c r="S1716" i="9"/>
  <c r="P1716" i="9"/>
  <c r="O1716" i="9"/>
  <c r="T1715" i="9"/>
  <c r="V1715" i="9" s="1"/>
  <c r="S1715" i="9"/>
  <c r="U1715" i="9" s="1"/>
  <c r="P1715" i="9"/>
  <c r="O1715" i="9"/>
  <c r="V1714" i="9"/>
  <c r="U1714" i="9"/>
  <c r="T1714" i="9"/>
  <c r="S1714" i="9"/>
  <c r="P1714" i="9"/>
  <c r="O1714" i="9"/>
  <c r="T1713" i="9"/>
  <c r="V1713" i="9" s="1"/>
  <c r="S1713" i="9"/>
  <c r="U1713" i="9" s="1"/>
  <c r="P1713" i="9"/>
  <c r="O1713" i="9"/>
  <c r="V1712" i="9"/>
  <c r="U1712" i="9"/>
  <c r="T1712" i="9"/>
  <c r="S1712" i="9"/>
  <c r="P1712" i="9"/>
  <c r="O1712" i="9"/>
  <c r="T1711" i="9"/>
  <c r="V1711" i="9" s="1"/>
  <c r="S1711" i="9"/>
  <c r="U1711" i="9" s="1"/>
  <c r="P1711" i="9"/>
  <c r="O1711" i="9"/>
  <c r="V1710" i="9"/>
  <c r="U1710" i="9"/>
  <c r="T1710" i="9"/>
  <c r="S1710" i="9"/>
  <c r="P1710" i="9"/>
  <c r="O1710" i="9"/>
  <c r="T1709" i="9"/>
  <c r="V1709" i="9" s="1"/>
  <c r="S1709" i="9"/>
  <c r="U1709" i="9" s="1"/>
  <c r="P1709" i="9"/>
  <c r="O1709" i="9"/>
  <c r="V1708" i="9"/>
  <c r="U1708" i="9"/>
  <c r="T1708" i="9"/>
  <c r="S1708" i="9"/>
  <c r="P1708" i="9"/>
  <c r="O1708" i="9"/>
  <c r="T1707" i="9"/>
  <c r="V1707" i="9" s="1"/>
  <c r="S1707" i="9"/>
  <c r="U1707" i="9" s="1"/>
  <c r="P1707" i="9"/>
  <c r="O1707" i="9"/>
  <c r="V1706" i="9"/>
  <c r="U1706" i="9"/>
  <c r="T1706" i="9"/>
  <c r="S1706" i="9"/>
  <c r="P1706" i="9"/>
  <c r="O1706" i="9"/>
  <c r="T1705" i="9"/>
  <c r="V1705" i="9" s="1"/>
  <c r="S1705" i="9"/>
  <c r="U1705" i="9" s="1"/>
  <c r="P1705" i="9"/>
  <c r="O1705" i="9"/>
  <c r="V1704" i="9"/>
  <c r="U1704" i="9"/>
  <c r="T1704" i="9"/>
  <c r="S1704" i="9"/>
  <c r="P1704" i="9"/>
  <c r="O1704" i="9"/>
  <c r="T1703" i="9"/>
  <c r="V1703" i="9" s="1"/>
  <c r="S1703" i="9"/>
  <c r="U1703" i="9" s="1"/>
  <c r="P1703" i="9"/>
  <c r="O1703" i="9"/>
  <c r="V1702" i="9"/>
  <c r="U1702" i="9"/>
  <c r="T1702" i="9"/>
  <c r="S1702" i="9"/>
  <c r="P1702" i="9"/>
  <c r="O1702" i="9"/>
  <c r="T1701" i="9"/>
  <c r="V1701" i="9" s="1"/>
  <c r="S1701" i="9"/>
  <c r="U1701" i="9" s="1"/>
  <c r="P1701" i="9"/>
  <c r="O1701" i="9"/>
  <c r="V1700" i="9"/>
  <c r="U1700" i="9"/>
  <c r="T1700" i="9"/>
  <c r="S1700" i="9"/>
  <c r="P1700" i="9"/>
  <c r="O1700" i="9"/>
  <c r="T1699" i="9"/>
  <c r="V1699" i="9" s="1"/>
  <c r="S1699" i="9"/>
  <c r="U1699" i="9" s="1"/>
  <c r="P1699" i="9"/>
  <c r="O1699" i="9"/>
  <c r="V1698" i="9"/>
  <c r="U1698" i="9"/>
  <c r="T1698" i="9"/>
  <c r="S1698" i="9"/>
  <c r="P1698" i="9"/>
  <c r="O1698" i="9"/>
  <c r="T1697" i="9"/>
  <c r="V1697" i="9" s="1"/>
  <c r="S1697" i="9"/>
  <c r="U1697" i="9" s="1"/>
  <c r="P1697" i="9"/>
  <c r="O1697" i="9"/>
  <c r="V1696" i="9"/>
  <c r="U1696" i="9"/>
  <c r="T1696" i="9"/>
  <c r="S1696" i="9"/>
  <c r="P1696" i="9"/>
  <c r="O1696" i="9"/>
  <c r="T1695" i="9"/>
  <c r="V1695" i="9" s="1"/>
  <c r="S1695" i="9"/>
  <c r="U1695" i="9" s="1"/>
  <c r="P1695" i="9"/>
  <c r="O1695" i="9"/>
  <c r="V1694" i="9"/>
  <c r="T1694" i="9"/>
  <c r="S1694" i="9"/>
  <c r="U1694" i="9" s="1"/>
  <c r="P1694" i="9"/>
  <c r="O1694" i="9"/>
  <c r="T1693" i="9"/>
  <c r="V1693" i="9" s="1"/>
  <c r="S1693" i="9"/>
  <c r="U1693" i="9" s="1"/>
  <c r="P1693" i="9"/>
  <c r="O1693" i="9"/>
  <c r="V1692" i="9"/>
  <c r="T1692" i="9"/>
  <c r="S1692" i="9"/>
  <c r="U1692" i="9" s="1"/>
  <c r="P1692" i="9"/>
  <c r="O1692" i="9"/>
  <c r="T1691" i="9"/>
  <c r="V1691" i="9" s="1"/>
  <c r="S1691" i="9"/>
  <c r="U1691" i="9" s="1"/>
  <c r="P1691" i="9"/>
  <c r="O1691" i="9"/>
  <c r="V1690" i="9"/>
  <c r="T1690" i="9"/>
  <c r="S1690" i="9"/>
  <c r="U1690" i="9" s="1"/>
  <c r="P1690" i="9"/>
  <c r="O1690" i="9"/>
  <c r="T1689" i="9"/>
  <c r="V1689" i="9" s="1"/>
  <c r="S1689" i="9"/>
  <c r="U1689" i="9" s="1"/>
  <c r="P1689" i="9"/>
  <c r="O1689" i="9"/>
  <c r="V1688" i="9"/>
  <c r="T1688" i="9"/>
  <c r="S1688" i="9"/>
  <c r="U1688" i="9" s="1"/>
  <c r="P1688" i="9"/>
  <c r="O1688" i="9"/>
  <c r="T1687" i="9"/>
  <c r="V1687" i="9" s="1"/>
  <c r="S1687" i="9"/>
  <c r="U1687" i="9" s="1"/>
  <c r="P1687" i="9"/>
  <c r="O1687" i="9"/>
  <c r="V1686" i="9"/>
  <c r="T1686" i="9"/>
  <c r="S1686" i="9"/>
  <c r="U1686" i="9" s="1"/>
  <c r="P1686" i="9"/>
  <c r="O1686" i="9"/>
  <c r="T1685" i="9"/>
  <c r="V1685" i="9" s="1"/>
  <c r="S1685" i="9"/>
  <c r="U1685" i="9" s="1"/>
  <c r="P1685" i="9"/>
  <c r="O1685" i="9"/>
  <c r="V1684" i="9"/>
  <c r="U1684" i="9"/>
  <c r="T1684" i="9"/>
  <c r="S1684" i="9"/>
  <c r="P1684" i="9"/>
  <c r="O1684" i="9"/>
  <c r="T1683" i="9"/>
  <c r="V1683" i="9" s="1"/>
  <c r="S1683" i="9"/>
  <c r="U1683" i="9" s="1"/>
  <c r="P1683" i="9"/>
  <c r="O1683" i="9"/>
  <c r="V1682" i="9"/>
  <c r="U1682" i="9"/>
  <c r="T1682" i="9"/>
  <c r="S1682" i="9"/>
  <c r="P1682" i="9"/>
  <c r="O1682" i="9"/>
  <c r="T1681" i="9"/>
  <c r="V1681" i="9" s="1"/>
  <c r="S1681" i="9"/>
  <c r="U1681" i="9" s="1"/>
  <c r="P1681" i="9"/>
  <c r="O1681" i="9"/>
  <c r="V1680" i="9"/>
  <c r="T1680" i="9"/>
  <c r="S1680" i="9"/>
  <c r="U1680" i="9" s="1"/>
  <c r="P1680" i="9"/>
  <c r="O1680" i="9"/>
  <c r="T1679" i="9"/>
  <c r="V1679" i="9" s="1"/>
  <c r="S1679" i="9"/>
  <c r="U1679" i="9" s="1"/>
  <c r="P1679" i="9"/>
  <c r="O1679" i="9"/>
  <c r="V1678" i="9"/>
  <c r="U1678" i="9"/>
  <c r="T1678" i="9"/>
  <c r="S1678" i="9"/>
  <c r="P1678" i="9"/>
  <c r="O1678" i="9"/>
  <c r="T1677" i="9"/>
  <c r="V1677" i="9" s="1"/>
  <c r="S1677" i="9"/>
  <c r="U1677" i="9" s="1"/>
  <c r="P1677" i="9"/>
  <c r="O1677" i="9"/>
  <c r="V1676" i="9"/>
  <c r="U1676" i="9"/>
  <c r="T1676" i="9"/>
  <c r="S1676" i="9"/>
  <c r="P1676" i="9"/>
  <c r="O1676" i="9"/>
  <c r="T1675" i="9"/>
  <c r="V1675" i="9" s="1"/>
  <c r="S1675" i="9"/>
  <c r="U1675" i="9" s="1"/>
  <c r="P1675" i="9"/>
  <c r="O1675" i="9"/>
  <c r="V1674" i="9"/>
  <c r="U1674" i="9"/>
  <c r="T1674" i="9"/>
  <c r="S1674" i="9"/>
  <c r="P1674" i="9"/>
  <c r="O1674" i="9"/>
  <c r="T1673" i="9"/>
  <c r="V1673" i="9" s="1"/>
  <c r="S1673" i="9"/>
  <c r="U1673" i="9" s="1"/>
  <c r="P1673" i="9"/>
  <c r="O1673" i="9"/>
  <c r="V1672" i="9"/>
  <c r="T1672" i="9"/>
  <c r="S1672" i="9"/>
  <c r="U1672" i="9" s="1"/>
  <c r="P1672" i="9"/>
  <c r="O1672" i="9"/>
  <c r="T1671" i="9"/>
  <c r="V1671" i="9" s="1"/>
  <c r="S1671" i="9"/>
  <c r="U1671" i="9" s="1"/>
  <c r="P1671" i="9"/>
  <c r="O1671" i="9"/>
  <c r="V1670" i="9"/>
  <c r="U1670" i="9"/>
  <c r="T1670" i="9"/>
  <c r="S1670" i="9"/>
  <c r="P1670" i="9"/>
  <c r="O1670" i="9"/>
  <c r="T1669" i="9"/>
  <c r="V1669" i="9" s="1"/>
  <c r="S1669" i="9"/>
  <c r="U1669" i="9" s="1"/>
  <c r="P1669" i="9"/>
  <c r="O1669" i="9"/>
  <c r="V1668" i="9"/>
  <c r="U1668" i="9"/>
  <c r="T1668" i="9"/>
  <c r="S1668" i="9"/>
  <c r="P1668" i="9"/>
  <c r="O1668" i="9"/>
  <c r="T1667" i="9"/>
  <c r="V1667" i="9" s="1"/>
  <c r="S1667" i="9"/>
  <c r="U1667" i="9" s="1"/>
  <c r="P1667" i="9"/>
  <c r="O1667" i="9"/>
  <c r="V1666" i="9"/>
  <c r="T1666" i="9"/>
  <c r="S1666" i="9"/>
  <c r="U1666" i="9" s="1"/>
  <c r="P1666" i="9"/>
  <c r="O1666" i="9"/>
  <c r="T1665" i="9"/>
  <c r="V1665" i="9" s="1"/>
  <c r="S1665" i="9"/>
  <c r="U1665" i="9" s="1"/>
  <c r="P1665" i="9"/>
  <c r="O1665" i="9"/>
  <c r="V1664" i="9"/>
  <c r="T1664" i="9"/>
  <c r="S1664" i="9"/>
  <c r="U1664" i="9" s="1"/>
  <c r="P1664" i="9"/>
  <c r="O1664" i="9"/>
  <c r="T1663" i="9"/>
  <c r="V1663" i="9" s="1"/>
  <c r="S1663" i="9"/>
  <c r="U1663" i="9" s="1"/>
  <c r="P1663" i="9"/>
  <c r="O1663" i="9"/>
  <c r="V1662" i="9"/>
  <c r="T1662" i="9"/>
  <c r="S1662" i="9"/>
  <c r="U1662" i="9" s="1"/>
  <c r="P1662" i="9"/>
  <c r="O1662" i="9"/>
  <c r="T1661" i="9"/>
  <c r="V1661" i="9" s="1"/>
  <c r="S1661" i="9"/>
  <c r="U1661" i="9" s="1"/>
  <c r="P1661" i="9"/>
  <c r="O1661" i="9"/>
  <c r="V1660" i="9"/>
  <c r="U1660" i="9"/>
  <c r="T1660" i="9"/>
  <c r="S1660" i="9"/>
  <c r="P1660" i="9"/>
  <c r="O1660" i="9"/>
  <c r="U1659" i="9"/>
  <c r="T1659" i="9"/>
  <c r="V1659" i="9" s="1"/>
  <c r="S1659" i="9"/>
  <c r="P1659" i="9"/>
  <c r="O1659" i="9"/>
  <c r="V1658" i="9"/>
  <c r="T1658" i="9"/>
  <c r="S1658" i="9"/>
  <c r="U1658" i="9" s="1"/>
  <c r="P1658" i="9"/>
  <c r="O1658" i="9"/>
  <c r="T1657" i="9"/>
  <c r="V1657" i="9" s="1"/>
  <c r="S1657" i="9"/>
  <c r="U1657" i="9" s="1"/>
  <c r="P1657" i="9"/>
  <c r="O1657" i="9"/>
  <c r="V1656" i="9"/>
  <c r="T1656" i="9"/>
  <c r="S1656" i="9"/>
  <c r="U1656" i="9" s="1"/>
  <c r="P1656" i="9"/>
  <c r="O1656" i="9"/>
  <c r="U1655" i="9"/>
  <c r="T1655" i="9"/>
  <c r="V1655" i="9" s="1"/>
  <c r="S1655" i="9"/>
  <c r="P1655" i="9"/>
  <c r="O1655" i="9"/>
  <c r="V1654" i="9"/>
  <c r="T1654" i="9"/>
  <c r="S1654" i="9"/>
  <c r="U1654" i="9" s="1"/>
  <c r="P1654" i="9"/>
  <c r="O1654" i="9"/>
  <c r="T1653" i="9"/>
  <c r="V1653" i="9" s="1"/>
  <c r="S1653" i="9"/>
  <c r="U1653" i="9" s="1"/>
  <c r="P1653" i="9"/>
  <c r="O1653" i="9"/>
  <c r="V1652" i="9"/>
  <c r="U1652" i="9"/>
  <c r="T1652" i="9"/>
  <c r="S1652" i="9"/>
  <c r="P1652" i="9"/>
  <c r="O1652" i="9"/>
  <c r="T1651" i="9"/>
  <c r="V1651" i="9" s="1"/>
  <c r="S1651" i="9"/>
  <c r="U1651" i="9" s="1"/>
  <c r="P1651" i="9"/>
  <c r="O1651" i="9"/>
  <c r="V1650" i="9"/>
  <c r="U1650" i="9"/>
  <c r="T1650" i="9"/>
  <c r="S1650" i="9"/>
  <c r="P1650" i="9"/>
  <c r="O1650" i="9"/>
  <c r="U1649" i="9"/>
  <c r="T1649" i="9"/>
  <c r="V1649" i="9" s="1"/>
  <c r="S1649" i="9"/>
  <c r="P1649" i="9"/>
  <c r="O1649" i="9"/>
  <c r="V1648" i="9"/>
  <c r="T1648" i="9"/>
  <c r="S1648" i="9"/>
  <c r="U1648" i="9" s="1"/>
  <c r="P1648" i="9"/>
  <c r="O1648" i="9"/>
  <c r="T1647" i="9"/>
  <c r="V1647" i="9" s="1"/>
  <c r="S1647" i="9"/>
  <c r="U1647" i="9" s="1"/>
  <c r="P1647" i="9"/>
  <c r="O1647" i="9"/>
  <c r="V1646" i="9"/>
  <c r="U1646" i="9"/>
  <c r="T1646" i="9"/>
  <c r="S1646" i="9"/>
  <c r="P1646" i="9"/>
  <c r="O1646" i="9"/>
  <c r="T1645" i="9"/>
  <c r="V1645" i="9" s="1"/>
  <c r="S1645" i="9"/>
  <c r="U1645" i="9" s="1"/>
  <c r="P1645" i="9"/>
  <c r="O1645" i="9"/>
  <c r="V1644" i="9"/>
  <c r="U1644" i="9"/>
  <c r="T1644" i="9"/>
  <c r="S1644" i="9"/>
  <c r="P1644" i="9"/>
  <c r="O1644" i="9"/>
  <c r="U1643" i="9"/>
  <c r="T1643" i="9"/>
  <c r="V1643" i="9" s="1"/>
  <c r="S1643" i="9"/>
  <c r="P1643" i="9"/>
  <c r="O1643" i="9"/>
  <c r="V1642" i="9"/>
  <c r="T1642" i="9"/>
  <c r="S1642" i="9"/>
  <c r="U1642" i="9" s="1"/>
  <c r="P1642" i="9"/>
  <c r="O1642" i="9"/>
  <c r="U1641" i="9"/>
  <c r="T1641" i="9"/>
  <c r="V1641" i="9" s="1"/>
  <c r="S1641" i="9"/>
  <c r="P1641" i="9"/>
  <c r="O1641" i="9"/>
  <c r="V1640" i="9"/>
  <c r="T1640" i="9"/>
  <c r="S1640" i="9"/>
  <c r="U1640" i="9" s="1"/>
  <c r="P1640" i="9"/>
  <c r="O1640" i="9"/>
  <c r="U1639" i="9"/>
  <c r="T1639" i="9"/>
  <c r="V1639" i="9" s="1"/>
  <c r="S1639" i="9"/>
  <c r="P1639" i="9"/>
  <c r="O1639" i="9"/>
  <c r="V1638" i="9"/>
  <c r="T1638" i="9"/>
  <c r="S1638" i="9"/>
  <c r="U1638" i="9" s="1"/>
  <c r="P1638" i="9"/>
  <c r="O1638" i="9"/>
  <c r="T1637" i="9"/>
  <c r="V1637" i="9" s="1"/>
  <c r="S1637" i="9"/>
  <c r="U1637" i="9" s="1"/>
  <c r="P1637" i="9"/>
  <c r="O1637" i="9"/>
  <c r="V1636" i="9"/>
  <c r="U1636" i="9"/>
  <c r="T1636" i="9"/>
  <c r="S1636" i="9"/>
  <c r="P1636" i="9"/>
  <c r="O1636" i="9"/>
  <c r="T1635" i="9"/>
  <c r="V1635" i="9" s="1"/>
  <c r="S1635" i="9"/>
  <c r="U1635" i="9" s="1"/>
  <c r="P1635" i="9"/>
  <c r="O1635" i="9"/>
  <c r="V1634" i="9"/>
  <c r="U1634" i="9"/>
  <c r="T1634" i="9"/>
  <c r="S1634" i="9"/>
  <c r="P1634" i="9"/>
  <c r="O1634" i="9"/>
  <c r="U1633" i="9"/>
  <c r="T1633" i="9"/>
  <c r="V1633" i="9" s="1"/>
  <c r="S1633" i="9"/>
  <c r="P1633" i="9"/>
  <c r="O1633" i="9"/>
  <c r="V1632" i="9"/>
  <c r="T1632" i="9"/>
  <c r="S1632" i="9"/>
  <c r="U1632" i="9" s="1"/>
  <c r="P1632" i="9"/>
  <c r="O1632" i="9"/>
  <c r="T1631" i="9"/>
  <c r="V1631" i="9" s="1"/>
  <c r="S1631" i="9"/>
  <c r="U1631" i="9" s="1"/>
  <c r="P1631" i="9"/>
  <c r="O1631" i="9"/>
  <c r="V1630" i="9"/>
  <c r="U1630" i="9"/>
  <c r="T1630" i="9"/>
  <c r="S1630" i="9"/>
  <c r="P1630" i="9"/>
  <c r="O1630" i="9"/>
  <c r="T1629" i="9"/>
  <c r="V1629" i="9" s="1"/>
  <c r="S1629" i="9"/>
  <c r="U1629" i="9" s="1"/>
  <c r="P1629" i="9"/>
  <c r="O1629" i="9"/>
  <c r="V1628" i="9"/>
  <c r="U1628" i="9"/>
  <c r="T1628" i="9"/>
  <c r="S1628" i="9"/>
  <c r="P1628" i="9"/>
  <c r="O1628" i="9"/>
  <c r="U1627" i="9"/>
  <c r="T1627" i="9"/>
  <c r="V1627" i="9" s="1"/>
  <c r="S1627" i="9"/>
  <c r="P1627" i="9"/>
  <c r="O1627" i="9"/>
  <c r="V1626" i="9"/>
  <c r="T1626" i="9"/>
  <c r="S1626" i="9"/>
  <c r="U1626" i="9" s="1"/>
  <c r="P1626" i="9"/>
  <c r="O1626" i="9"/>
  <c r="U1625" i="9"/>
  <c r="T1625" i="9"/>
  <c r="V1625" i="9" s="1"/>
  <c r="S1625" i="9"/>
  <c r="P1625" i="9"/>
  <c r="O1625" i="9"/>
  <c r="V1624" i="9"/>
  <c r="T1624" i="9"/>
  <c r="S1624" i="9"/>
  <c r="U1624" i="9" s="1"/>
  <c r="P1624" i="9"/>
  <c r="O1624" i="9"/>
  <c r="U1623" i="9"/>
  <c r="T1623" i="9"/>
  <c r="V1623" i="9" s="1"/>
  <c r="S1623" i="9"/>
  <c r="P1623" i="9"/>
  <c r="O1623" i="9"/>
  <c r="V1622" i="9"/>
  <c r="T1622" i="9"/>
  <c r="S1622" i="9"/>
  <c r="U1622" i="9" s="1"/>
  <c r="P1622" i="9"/>
  <c r="O1622" i="9"/>
  <c r="T1621" i="9"/>
  <c r="V1621" i="9" s="1"/>
  <c r="S1621" i="9"/>
  <c r="U1621" i="9" s="1"/>
  <c r="P1621" i="9"/>
  <c r="O1621" i="9"/>
  <c r="V1620" i="9"/>
  <c r="U1620" i="9"/>
  <c r="T1620" i="9"/>
  <c r="S1620" i="9"/>
  <c r="P1620" i="9"/>
  <c r="O1620" i="9"/>
  <c r="T1619" i="9"/>
  <c r="V1619" i="9" s="1"/>
  <c r="S1619" i="9"/>
  <c r="U1619" i="9" s="1"/>
  <c r="P1619" i="9"/>
  <c r="O1619" i="9"/>
  <c r="V1618" i="9"/>
  <c r="U1618" i="9"/>
  <c r="T1618" i="9"/>
  <c r="S1618" i="9"/>
  <c r="P1618" i="9"/>
  <c r="O1618" i="9"/>
  <c r="U1617" i="9"/>
  <c r="T1617" i="9"/>
  <c r="V1617" i="9" s="1"/>
  <c r="S1617" i="9"/>
  <c r="P1617" i="9"/>
  <c r="O1617" i="9"/>
  <c r="V1616" i="9"/>
  <c r="T1616" i="9"/>
  <c r="S1616" i="9"/>
  <c r="U1616" i="9" s="1"/>
  <c r="P1616" i="9"/>
  <c r="O1616" i="9"/>
  <c r="T1615" i="9"/>
  <c r="V1615" i="9" s="1"/>
  <c r="S1615" i="9"/>
  <c r="U1615" i="9" s="1"/>
  <c r="P1615" i="9"/>
  <c r="O1615" i="9"/>
  <c r="V1614" i="9"/>
  <c r="U1614" i="9"/>
  <c r="T1614" i="9"/>
  <c r="S1614" i="9"/>
  <c r="P1614" i="9"/>
  <c r="O1614" i="9"/>
  <c r="T1613" i="9"/>
  <c r="V1613" i="9" s="1"/>
  <c r="S1613" i="9"/>
  <c r="U1613" i="9" s="1"/>
  <c r="P1613" i="9"/>
  <c r="O1613" i="9"/>
  <c r="V1612" i="9"/>
  <c r="U1612" i="9"/>
  <c r="T1612" i="9"/>
  <c r="S1612" i="9"/>
  <c r="P1612" i="9"/>
  <c r="O1612" i="9"/>
  <c r="U1611" i="9"/>
  <c r="T1611" i="9"/>
  <c r="V1611" i="9" s="1"/>
  <c r="S1611" i="9"/>
  <c r="P1611" i="9"/>
  <c r="O1611" i="9"/>
  <c r="V1610" i="9"/>
  <c r="T1610" i="9"/>
  <c r="S1610" i="9"/>
  <c r="U1610" i="9" s="1"/>
  <c r="P1610" i="9"/>
  <c r="O1610" i="9"/>
  <c r="U1609" i="9"/>
  <c r="T1609" i="9"/>
  <c r="V1609" i="9" s="1"/>
  <c r="S1609" i="9"/>
  <c r="P1609" i="9"/>
  <c r="O1609" i="9"/>
  <c r="V1608" i="9"/>
  <c r="T1608" i="9"/>
  <c r="S1608" i="9"/>
  <c r="U1608" i="9" s="1"/>
  <c r="P1608" i="9"/>
  <c r="O1608" i="9"/>
  <c r="U1607" i="9"/>
  <c r="T1607" i="9"/>
  <c r="V1607" i="9" s="1"/>
  <c r="S1607" i="9"/>
  <c r="P1607" i="9"/>
  <c r="O1607" i="9"/>
  <c r="V1606" i="9"/>
  <c r="T1606" i="9"/>
  <c r="S1606" i="9"/>
  <c r="U1606" i="9" s="1"/>
  <c r="P1606" i="9"/>
  <c r="O1606" i="9"/>
  <c r="T1605" i="9"/>
  <c r="V1605" i="9" s="1"/>
  <c r="S1605" i="9"/>
  <c r="U1605" i="9" s="1"/>
  <c r="P1605" i="9"/>
  <c r="O1605" i="9"/>
  <c r="V1604" i="9"/>
  <c r="U1604" i="9"/>
  <c r="T1604" i="9"/>
  <c r="S1604" i="9"/>
  <c r="P1604" i="9"/>
  <c r="O1604" i="9"/>
  <c r="T1603" i="9"/>
  <c r="V1603" i="9" s="1"/>
  <c r="S1603" i="9"/>
  <c r="U1603" i="9" s="1"/>
  <c r="P1603" i="9"/>
  <c r="O1603" i="9"/>
  <c r="V1602" i="9"/>
  <c r="U1602" i="9"/>
  <c r="T1602" i="9"/>
  <c r="S1602" i="9"/>
  <c r="P1602" i="9"/>
  <c r="O1602" i="9"/>
  <c r="U1601" i="9"/>
  <c r="T1601" i="9"/>
  <c r="V1601" i="9" s="1"/>
  <c r="S1601" i="9"/>
  <c r="P1601" i="9"/>
  <c r="O1601" i="9"/>
  <c r="V1600" i="9"/>
  <c r="T1600" i="9"/>
  <c r="S1600" i="9"/>
  <c r="U1600" i="9" s="1"/>
  <c r="P1600" i="9"/>
  <c r="O1600" i="9"/>
  <c r="T1599" i="9"/>
  <c r="V1599" i="9" s="1"/>
  <c r="S1599" i="9"/>
  <c r="U1599" i="9" s="1"/>
  <c r="P1599" i="9"/>
  <c r="O1599" i="9"/>
  <c r="V1598" i="9"/>
  <c r="U1598" i="9"/>
  <c r="T1598" i="9"/>
  <c r="S1598" i="9"/>
  <c r="P1598" i="9"/>
  <c r="O1598" i="9"/>
  <c r="T1597" i="9"/>
  <c r="V1597" i="9" s="1"/>
  <c r="S1597" i="9"/>
  <c r="U1597" i="9" s="1"/>
  <c r="P1597" i="9"/>
  <c r="O1597" i="9"/>
  <c r="V1596" i="9"/>
  <c r="U1596" i="9"/>
  <c r="T1596" i="9"/>
  <c r="S1596" i="9"/>
  <c r="P1596" i="9"/>
  <c r="O1596" i="9"/>
  <c r="U1595" i="9"/>
  <c r="T1595" i="9"/>
  <c r="V1595" i="9" s="1"/>
  <c r="S1595" i="9"/>
  <c r="P1595" i="9"/>
  <c r="O1595" i="9"/>
  <c r="V1594" i="9"/>
  <c r="T1594" i="9"/>
  <c r="S1594" i="9"/>
  <c r="U1594" i="9" s="1"/>
  <c r="P1594" i="9"/>
  <c r="O1594" i="9"/>
  <c r="U1593" i="9"/>
  <c r="T1593" i="9"/>
  <c r="V1593" i="9" s="1"/>
  <c r="S1593" i="9"/>
  <c r="P1593" i="9"/>
  <c r="O1593" i="9"/>
  <c r="V1592" i="9"/>
  <c r="T1592" i="9"/>
  <c r="S1592" i="9"/>
  <c r="U1592" i="9" s="1"/>
  <c r="P1592" i="9"/>
  <c r="O1592" i="9"/>
  <c r="U1591" i="9"/>
  <c r="T1591" i="9"/>
  <c r="V1591" i="9" s="1"/>
  <c r="S1591" i="9"/>
  <c r="P1591" i="9"/>
  <c r="O1591" i="9"/>
  <c r="V1590" i="9"/>
  <c r="T1590" i="9"/>
  <c r="S1590" i="9"/>
  <c r="U1590" i="9" s="1"/>
  <c r="P1590" i="9"/>
  <c r="O1590" i="9"/>
  <c r="T1589" i="9"/>
  <c r="V1589" i="9" s="1"/>
  <c r="S1589" i="9"/>
  <c r="U1589" i="9" s="1"/>
  <c r="P1589" i="9"/>
  <c r="O1589" i="9"/>
  <c r="V1588" i="9"/>
  <c r="U1588" i="9"/>
  <c r="T1588" i="9"/>
  <c r="S1588" i="9"/>
  <c r="P1588" i="9"/>
  <c r="O1588" i="9"/>
  <c r="T1587" i="9"/>
  <c r="V1587" i="9" s="1"/>
  <c r="S1587" i="9"/>
  <c r="U1587" i="9" s="1"/>
  <c r="P1587" i="9"/>
  <c r="O1587" i="9"/>
  <c r="V1586" i="9"/>
  <c r="U1586" i="9"/>
  <c r="T1586" i="9"/>
  <c r="S1586" i="9"/>
  <c r="P1586" i="9"/>
  <c r="O1586" i="9"/>
  <c r="U1585" i="9"/>
  <c r="T1585" i="9"/>
  <c r="V1585" i="9" s="1"/>
  <c r="S1585" i="9"/>
  <c r="P1585" i="9"/>
  <c r="O1585" i="9"/>
  <c r="V1584" i="9"/>
  <c r="T1584" i="9"/>
  <c r="S1584" i="9"/>
  <c r="U1584" i="9" s="1"/>
  <c r="P1584" i="9"/>
  <c r="O1584" i="9"/>
  <c r="T1583" i="9"/>
  <c r="V1583" i="9" s="1"/>
  <c r="S1583" i="9"/>
  <c r="U1583" i="9" s="1"/>
  <c r="P1583" i="9"/>
  <c r="O1583" i="9"/>
  <c r="V1582" i="9"/>
  <c r="U1582" i="9"/>
  <c r="T1582" i="9"/>
  <c r="S1582" i="9"/>
  <c r="P1582" i="9"/>
  <c r="O1582" i="9"/>
  <c r="T1581" i="9"/>
  <c r="V1581" i="9" s="1"/>
  <c r="S1581" i="9"/>
  <c r="U1581" i="9" s="1"/>
  <c r="P1581" i="9"/>
  <c r="O1581" i="9"/>
  <c r="V1580" i="9"/>
  <c r="U1580" i="9"/>
  <c r="T1580" i="9"/>
  <c r="S1580" i="9"/>
  <c r="P1580" i="9"/>
  <c r="O1580" i="9"/>
  <c r="U1579" i="9"/>
  <c r="T1579" i="9"/>
  <c r="V1579" i="9" s="1"/>
  <c r="S1579" i="9"/>
  <c r="P1579" i="9"/>
  <c r="O1579" i="9"/>
  <c r="V1578" i="9"/>
  <c r="T1578" i="9"/>
  <c r="S1578" i="9"/>
  <c r="U1578" i="9" s="1"/>
  <c r="P1578" i="9"/>
  <c r="O1578" i="9"/>
  <c r="U1577" i="9"/>
  <c r="T1577" i="9"/>
  <c r="V1577" i="9" s="1"/>
  <c r="S1577" i="9"/>
  <c r="P1577" i="9"/>
  <c r="O1577" i="9"/>
  <c r="V1576" i="9"/>
  <c r="T1576" i="9"/>
  <c r="S1576" i="9"/>
  <c r="U1576" i="9" s="1"/>
  <c r="P1576" i="9"/>
  <c r="O1576" i="9"/>
  <c r="U1575" i="9"/>
  <c r="T1575" i="9"/>
  <c r="V1575" i="9" s="1"/>
  <c r="S1575" i="9"/>
  <c r="P1575" i="9"/>
  <c r="O1575" i="9"/>
  <c r="V1574" i="9"/>
  <c r="T1574" i="9"/>
  <c r="S1574" i="9"/>
  <c r="U1574" i="9" s="1"/>
  <c r="P1574" i="9"/>
  <c r="O1574" i="9"/>
  <c r="T1573" i="9"/>
  <c r="V1573" i="9" s="1"/>
  <c r="S1573" i="9"/>
  <c r="U1573" i="9" s="1"/>
  <c r="P1573" i="9"/>
  <c r="O1573" i="9"/>
  <c r="V1572" i="9"/>
  <c r="U1572" i="9"/>
  <c r="T1572" i="9"/>
  <c r="S1572" i="9"/>
  <c r="P1572" i="9"/>
  <c r="O1572" i="9"/>
  <c r="T1571" i="9"/>
  <c r="V1571" i="9" s="1"/>
  <c r="S1571" i="9"/>
  <c r="U1571" i="9" s="1"/>
  <c r="P1571" i="9"/>
  <c r="O1571" i="9"/>
  <c r="V1570" i="9"/>
  <c r="U1570" i="9"/>
  <c r="T1570" i="9"/>
  <c r="S1570" i="9"/>
  <c r="P1570" i="9"/>
  <c r="O1570" i="9"/>
  <c r="U1569" i="9"/>
  <c r="T1569" i="9"/>
  <c r="V1569" i="9" s="1"/>
  <c r="S1569" i="9"/>
  <c r="P1569" i="9"/>
  <c r="O1569" i="9"/>
  <c r="V1568" i="9"/>
  <c r="T1568" i="9"/>
  <c r="S1568" i="9"/>
  <c r="U1568" i="9" s="1"/>
  <c r="P1568" i="9"/>
  <c r="O1568" i="9"/>
  <c r="T1567" i="9"/>
  <c r="V1567" i="9" s="1"/>
  <c r="S1567" i="9"/>
  <c r="U1567" i="9" s="1"/>
  <c r="P1567" i="9"/>
  <c r="O1567" i="9"/>
  <c r="V1566" i="9"/>
  <c r="U1566" i="9"/>
  <c r="T1566" i="9"/>
  <c r="S1566" i="9"/>
  <c r="P1566" i="9"/>
  <c r="O1566" i="9"/>
  <c r="T1565" i="9"/>
  <c r="V1565" i="9" s="1"/>
  <c r="S1565" i="9"/>
  <c r="U1565" i="9" s="1"/>
  <c r="P1565" i="9"/>
  <c r="O1565" i="9"/>
  <c r="V1564" i="9"/>
  <c r="U1564" i="9"/>
  <c r="T1564" i="9"/>
  <c r="S1564" i="9"/>
  <c r="P1564" i="9"/>
  <c r="O1564" i="9"/>
  <c r="U1563" i="9"/>
  <c r="T1563" i="9"/>
  <c r="V1563" i="9" s="1"/>
  <c r="S1563" i="9"/>
  <c r="P1563" i="9"/>
  <c r="O1563" i="9"/>
  <c r="V1562" i="9"/>
  <c r="T1562" i="9"/>
  <c r="S1562" i="9"/>
  <c r="U1562" i="9" s="1"/>
  <c r="P1562" i="9"/>
  <c r="O1562" i="9"/>
  <c r="U1561" i="9"/>
  <c r="T1561" i="9"/>
  <c r="V1561" i="9" s="1"/>
  <c r="S1561" i="9"/>
  <c r="P1561" i="9"/>
  <c r="O1561" i="9"/>
  <c r="V1560" i="9"/>
  <c r="T1560" i="9"/>
  <c r="S1560" i="9"/>
  <c r="U1560" i="9" s="1"/>
  <c r="P1560" i="9"/>
  <c r="O1560" i="9"/>
  <c r="U1559" i="9"/>
  <c r="T1559" i="9"/>
  <c r="V1559" i="9" s="1"/>
  <c r="S1559" i="9"/>
  <c r="P1559" i="9"/>
  <c r="O1559" i="9"/>
  <c r="V1558" i="9"/>
  <c r="T1558" i="9"/>
  <c r="S1558" i="9"/>
  <c r="U1558" i="9" s="1"/>
  <c r="P1558" i="9"/>
  <c r="O1558" i="9"/>
  <c r="T1557" i="9"/>
  <c r="V1557" i="9" s="1"/>
  <c r="S1557" i="9"/>
  <c r="U1557" i="9" s="1"/>
  <c r="P1557" i="9"/>
  <c r="O1557" i="9"/>
  <c r="V1556" i="9"/>
  <c r="U1556" i="9"/>
  <c r="T1556" i="9"/>
  <c r="S1556" i="9"/>
  <c r="P1556" i="9"/>
  <c r="O1556" i="9"/>
  <c r="T1555" i="9"/>
  <c r="V1555" i="9" s="1"/>
  <c r="S1555" i="9"/>
  <c r="U1555" i="9" s="1"/>
  <c r="P1555" i="9"/>
  <c r="O1555" i="9"/>
  <c r="V1554" i="9"/>
  <c r="U1554" i="9"/>
  <c r="T1554" i="9"/>
  <c r="S1554" i="9"/>
  <c r="P1554" i="9"/>
  <c r="O1554" i="9"/>
  <c r="U1553" i="9"/>
  <c r="T1553" i="9"/>
  <c r="V1553" i="9" s="1"/>
  <c r="S1553" i="9"/>
  <c r="P1553" i="9"/>
  <c r="O1553" i="9"/>
  <c r="V1552" i="9"/>
  <c r="T1552" i="9"/>
  <c r="S1552" i="9"/>
  <c r="U1552" i="9" s="1"/>
  <c r="P1552" i="9"/>
  <c r="O1552" i="9"/>
  <c r="T1551" i="9"/>
  <c r="V1551" i="9" s="1"/>
  <c r="S1551" i="9"/>
  <c r="U1551" i="9" s="1"/>
  <c r="P1551" i="9"/>
  <c r="O1551" i="9"/>
  <c r="V1550" i="9"/>
  <c r="U1550" i="9"/>
  <c r="T1550" i="9"/>
  <c r="S1550" i="9"/>
  <c r="P1550" i="9"/>
  <c r="O1550" i="9"/>
  <c r="T1549" i="9"/>
  <c r="V1549" i="9" s="1"/>
  <c r="S1549" i="9"/>
  <c r="U1549" i="9" s="1"/>
  <c r="P1549" i="9"/>
  <c r="O1549" i="9"/>
  <c r="V1548" i="9"/>
  <c r="U1548" i="9"/>
  <c r="T1548" i="9"/>
  <c r="S1548" i="9"/>
  <c r="P1548" i="9"/>
  <c r="O1548" i="9"/>
  <c r="U1547" i="9"/>
  <c r="T1547" i="9"/>
  <c r="V1547" i="9" s="1"/>
  <c r="S1547" i="9"/>
  <c r="P1547" i="9"/>
  <c r="O1547" i="9"/>
  <c r="V1546" i="9"/>
  <c r="T1546" i="9"/>
  <c r="S1546" i="9"/>
  <c r="U1546" i="9" s="1"/>
  <c r="P1546" i="9"/>
  <c r="O1546" i="9"/>
  <c r="U1545" i="9"/>
  <c r="T1545" i="9"/>
  <c r="V1545" i="9" s="1"/>
  <c r="S1545" i="9"/>
  <c r="P1545" i="9"/>
  <c r="O1545" i="9"/>
  <c r="V1544" i="9"/>
  <c r="T1544" i="9"/>
  <c r="S1544" i="9"/>
  <c r="U1544" i="9" s="1"/>
  <c r="P1544" i="9"/>
  <c r="O1544" i="9"/>
  <c r="U1543" i="9"/>
  <c r="T1543" i="9"/>
  <c r="V1543" i="9" s="1"/>
  <c r="S1543" i="9"/>
  <c r="P1543" i="9"/>
  <c r="O1543" i="9"/>
  <c r="V1542" i="9"/>
  <c r="T1542" i="9"/>
  <c r="S1542" i="9"/>
  <c r="U1542" i="9" s="1"/>
  <c r="P1542" i="9"/>
  <c r="O1542" i="9"/>
  <c r="T1541" i="9"/>
  <c r="V1541" i="9" s="1"/>
  <c r="S1541" i="9"/>
  <c r="U1541" i="9" s="1"/>
  <c r="P1541" i="9"/>
  <c r="O1541" i="9"/>
  <c r="V1540" i="9"/>
  <c r="U1540" i="9"/>
  <c r="T1540" i="9"/>
  <c r="S1540" i="9"/>
  <c r="P1540" i="9"/>
  <c r="O1540" i="9"/>
  <c r="T1539" i="9"/>
  <c r="V1539" i="9" s="1"/>
  <c r="S1539" i="9"/>
  <c r="U1539" i="9" s="1"/>
  <c r="P1539" i="9"/>
  <c r="O1539" i="9"/>
  <c r="V1538" i="9"/>
  <c r="U1538" i="9"/>
  <c r="T1538" i="9"/>
  <c r="S1538" i="9"/>
  <c r="P1538" i="9"/>
  <c r="O1538" i="9"/>
  <c r="U1537" i="9"/>
  <c r="T1537" i="9"/>
  <c r="V1537" i="9" s="1"/>
  <c r="S1537" i="9"/>
  <c r="P1537" i="9"/>
  <c r="O1537" i="9"/>
  <c r="V1536" i="9"/>
  <c r="T1536" i="9"/>
  <c r="S1536" i="9"/>
  <c r="U1536" i="9" s="1"/>
  <c r="P1536" i="9"/>
  <c r="O1536" i="9"/>
  <c r="T1535" i="9"/>
  <c r="V1535" i="9" s="1"/>
  <c r="S1535" i="9"/>
  <c r="U1535" i="9" s="1"/>
  <c r="P1535" i="9"/>
  <c r="O1535" i="9"/>
  <c r="V1534" i="9"/>
  <c r="U1534" i="9"/>
  <c r="T1534" i="9"/>
  <c r="S1534" i="9"/>
  <c r="P1534" i="9"/>
  <c r="O1534" i="9"/>
  <c r="T1533" i="9"/>
  <c r="V1533" i="9" s="1"/>
  <c r="S1533" i="9"/>
  <c r="U1533" i="9" s="1"/>
  <c r="P1533" i="9"/>
  <c r="O1533" i="9"/>
  <c r="V1532" i="9"/>
  <c r="U1532" i="9"/>
  <c r="T1532" i="9"/>
  <c r="S1532" i="9"/>
  <c r="P1532" i="9"/>
  <c r="O1532" i="9"/>
  <c r="U1531" i="9"/>
  <c r="T1531" i="9"/>
  <c r="V1531" i="9" s="1"/>
  <c r="S1531" i="9"/>
  <c r="P1531" i="9"/>
  <c r="O1531" i="9"/>
  <c r="V1530" i="9"/>
  <c r="T1530" i="9"/>
  <c r="S1530" i="9"/>
  <c r="U1530" i="9" s="1"/>
  <c r="P1530" i="9"/>
  <c r="O1530" i="9"/>
  <c r="U1529" i="9"/>
  <c r="T1529" i="9"/>
  <c r="V1529" i="9" s="1"/>
  <c r="S1529" i="9"/>
  <c r="P1529" i="9"/>
  <c r="O1529" i="9"/>
  <c r="V1528" i="9"/>
  <c r="T1528" i="9"/>
  <c r="S1528" i="9"/>
  <c r="U1528" i="9" s="1"/>
  <c r="P1528" i="9"/>
  <c r="O1528" i="9"/>
  <c r="U1527" i="9"/>
  <c r="T1527" i="9"/>
  <c r="V1527" i="9" s="1"/>
  <c r="S1527" i="9"/>
  <c r="P1527" i="9"/>
  <c r="O1527" i="9"/>
  <c r="V1526" i="9"/>
  <c r="T1526" i="9"/>
  <c r="S1526" i="9"/>
  <c r="U1526" i="9" s="1"/>
  <c r="P1526" i="9"/>
  <c r="O1526" i="9"/>
  <c r="T1525" i="9"/>
  <c r="V1525" i="9" s="1"/>
  <c r="S1525" i="9"/>
  <c r="U1525" i="9" s="1"/>
  <c r="P1525" i="9"/>
  <c r="O1525" i="9"/>
  <c r="V1524" i="9"/>
  <c r="U1524" i="9"/>
  <c r="T1524" i="9"/>
  <c r="S1524" i="9"/>
  <c r="P1524" i="9"/>
  <c r="O1524" i="9"/>
  <c r="T1523" i="9"/>
  <c r="V1523" i="9" s="1"/>
  <c r="S1523" i="9"/>
  <c r="U1523" i="9" s="1"/>
  <c r="P1523" i="9"/>
  <c r="O1523" i="9"/>
  <c r="V1522" i="9"/>
  <c r="U1522" i="9"/>
  <c r="T1522" i="9"/>
  <c r="S1522" i="9"/>
  <c r="P1522" i="9"/>
  <c r="O1522" i="9"/>
  <c r="U1521" i="9"/>
  <c r="T1521" i="9"/>
  <c r="V1521" i="9" s="1"/>
  <c r="S1521" i="9"/>
  <c r="P1521" i="9"/>
  <c r="O1521" i="9"/>
  <c r="V1520" i="9"/>
  <c r="T1520" i="9"/>
  <c r="S1520" i="9"/>
  <c r="U1520" i="9" s="1"/>
  <c r="P1520" i="9"/>
  <c r="O1520" i="9"/>
  <c r="T1519" i="9"/>
  <c r="V1519" i="9" s="1"/>
  <c r="S1519" i="9"/>
  <c r="U1519" i="9" s="1"/>
  <c r="P1519" i="9"/>
  <c r="O1519" i="9"/>
  <c r="V1518" i="9"/>
  <c r="U1518" i="9"/>
  <c r="T1518" i="9"/>
  <c r="S1518" i="9"/>
  <c r="P1518" i="9"/>
  <c r="O1518" i="9"/>
  <c r="T1517" i="9"/>
  <c r="V1517" i="9" s="1"/>
  <c r="S1517" i="9"/>
  <c r="U1517" i="9" s="1"/>
  <c r="P1517" i="9"/>
  <c r="O1517" i="9"/>
  <c r="V1516" i="9"/>
  <c r="U1516" i="9"/>
  <c r="T1516" i="9"/>
  <c r="S1516" i="9"/>
  <c r="P1516" i="9"/>
  <c r="O1516" i="9"/>
  <c r="U1515" i="9"/>
  <c r="T1515" i="9"/>
  <c r="V1515" i="9" s="1"/>
  <c r="S1515" i="9"/>
  <c r="P1515" i="9"/>
  <c r="O1515" i="9"/>
  <c r="V1514" i="9"/>
  <c r="T1514" i="9"/>
  <c r="S1514" i="9"/>
  <c r="U1514" i="9" s="1"/>
  <c r="P1514" i="9"/>
  <c r="O1514" i="9"/>
  <c r="U1513" i="9"/>
  <c r="T1513" i="9"/>
  <c r="V1513" i="9" s="1"/>
  <c r="S1513" i="9"/>
  <c r="P1513" i="9"/>
  <c r="O1513" i="9"/>
  <c r="V1512" i="9"/>
  <c r="T1512" i="9"/>
  <c r="S1512" i="9"/>
  <c r="U1512" i="9" s="1"/>
  <c r="P1512" i="9"/>
  <c r="O1512" i="9"/>
  <c r="U1511" i="9"/>
  <c r="T1511" i="9"/>
  <c r="V1511" i="9" s="1"/>
  <c r="S1511" i="9"/>
  <c r="P1511" i="9"/>
  <c r="O1511" i="9"/>
  <c r="V1510" i="9"/>
  <c r="T1510" i="9"/>
  <c r="S1510" i="9"/>
  <c r="U1510" i="9" s="1"/>
  <c r="P1510" i="9"/>
  <c r="O1510" i="9"/>
  <c r="T1509" i="9"/>
  <c r="V1509" i="9" s="1"/>
  <c r="S1509" i="9"/>
  <c r="U1509" i="9" s="1"/>
  <c r="P1509" i="9"/>
  <c r="O1509" i="9"/>
  <c r="V1508" i="9"/>
  <c r="U1508" i="9"/>
  <c r="T1508" i="9"/>
  <c r="S1508" i="9"/>
  <c r="P1508" i="9"/>
  <c r="O1508" i="9"/>
  <c r="T1507" i="9"/>
  <c r="V1507" i="9" s="1"/>
  <c r="S1507" i="9"/>
  <c r="U1507" i="9" s="1"/>
  <c r="P1507" i="9"/>
  <c r="O1507" i="9"/>
  <c r="V1506" i="9"/>
  <c r="U1506" i="9"/>
  <c r="T1506" i="9"/>
  <c r="S1506" i="9"/>
  <c r="P1506" i="9"/>
  <c r="O1506" i="9"/>
  <c r="U1505" i="9"/>
  <c r="T1505" i="9"/>
  <c r="V1505" i="9" s="1"/>
  <c r="S1505" i="9"/>
  <c r="P1505" i="9"/>
  <c r="O1505" i="9"/>
  <c r="V1504" i="9"/>
  <c r="T1504" i="9"/>
  <c r="S1504" i="9"/>
  <c r="U1504" i="9" s="1"/>
  <c r="P1504" i="9"/>
  <c r="O1504" i="9"/>
  <c r="T1503" i="9"/>
  <c r="V1503" i="9" s="1"/>
  <c r="S1503" i="9"/>
  <c r="U1503" i="9" s="1"/>
  <c r="P1503" i="9"/>
  <c r="O1503" i="9"/>
  <c r="V1502" i="9"/>
  <c r="U1502" i="9"/>
  <c r="T1502" i="9"/>
  <c r="S1502" i="9"/>
  <c r="P1502" i="9"/>
  <c r="O1502" i="9"/>
  <c r="T1501" i="9"/>
  <c r="V1501" i="9" s="1"/>
  <c r="S1501" i="9"/>
  <c r="U1501" i="9" s="1"/>
  <c r="P1501" i="9"/>
  <c r="O1501" i="9"/>
  <c r="V1500" i="9"/>
  <c r="U1500" i="9"/>
  <c r="T1500" i="9"/>
  <c r="S1500" i="9"/>
  <c r="P1500" i="9"/>
  <c r="O1500" i="9"/>
  <c r="U1499" i="9"/>
  <c r="T1499" i="9"/>
  <c r="V1499" i="9" s="1"/>
  <c r="S1499" i="9"/>
  <c r="P1499" i="9"/>
  <c r="O1499" i="9"/>
  <c r="V1498" i="9"/>
  <c r="T1498" i="9"/>
  <c r="S1498" i="9"/>
  <c r="U1498" i="9" s="1"/>
  <c r="P1498" i="9"/>
  <c r="O1498" i="9"/>
  <c r="V1497" i="9"/>
  <c r="U1497" i="9"/>
  <c r="T1497" i="9"/>
  <c r="S1497" i="9"/>
  <c r="P1497" i="9"/>
  <c r="O1497" i="9"/>
  <c r="U1496" i="9"/>
  <c r="T1496" i="9"/>
  <c r="V1496" i="9" s="1"/>
  <c r="S1496" i="9"/>
  <c r="P1496" i="9"/>
  <c r="O1496" i="9"/>
  <c r="V1495" i="9"/>
  <c r="T1495" i="9"/>
  <c r="S1495" i="9"/>
  <c r="U1495" i="9" s="1"/>
  <c r="P1495" i="9"/>
  <c r="O1495" i="9"/>
  <c r="U1494" i="9"/>
  <c r="T1494" i="9"/>
  <c r="V1494" i="9" s="1"/>
  <c r="S1494" i="9"/>
  <c r="P1494" i="9"/>
  <c r="O1494" i="9"/>
  <c r="V1493" i="9"/>
  <c r="T1493" i="9"/>
  <c r="S1493" i="9"/>
  <c r="U1493" i="9" s="1"/>
  <c r="P1493" i="9"/>
  <c r="O1493" i="9"/>
  <c r="T1492" i="9"/>
  <c r="V1492" i="9" s="1"/>
  <c r="S1492" i="9"/>
  <c r="U1492" i="9" s="1"/>
  <c r="P1492" i="9"/>
  <c r="O1492" i="9"/>
  <c r="V1491" i="9"/>
  <c r="U1491" i="9"/>
  <c r="T1491" i="9"/>
  <c r="S1491" i="9"/>
  <c r="P1491" i="9"/>
  <c r="O1491" i="9"/>
  <c r="T1490" i="9"/>
  <c r="V1490" i="9" s="1"/>
  <c r="S1490" i="9"/>
  <c r="U1490" i="9" s="1"/>
  <c r="P1490" i="9"/>
  <c r="O1490" i="9"/>
  <c r="V1489" i="9"/>
  <c r="U1489" i="9"/>
  <c r="T1489" i="9"/>
  <c r="S1489" i="9"/>
  <c r="P1489" i="9"/>
  <c r="O1489" i="9"/>
  <c r="U1488" i="9"/>
  <c r="T1488" i="9"/>
  <c r="V1488" i="9" s="1"/>
  <c r="S1488" i="9"/>
  <c r="P1488" i="9"/>
  <c r="O1488" i="9"/>
  <c r="V1487" i="9"/>
  <c r="T1487" i="9"/>
  <c r="S1487" i="9"/>
  <c r="U1487" i="9" s="1"/>
  <c r="P1487" i="9"/>
  <c r="O1487" i="9"/>
  <c r="U1486" i="9"/>
  <c r="T1486" i="9"/>
  <c r="V1486" i="9" s="1"/>
  <c r="S1486" i="9"/>
  <c r="P1486" i="9"/>
  <c r="O1486" i="9"/>
  <c r="V1485" i="9"/>
  <c r="T1485" i="9"/>
  <c r="S1485" i="9"/>
  <c r="U1485" i="9" s="1"/>
  <c r="P1485" i="9"/>
  <c r="O1485" i="9"/>
  <c r="T1484" i="9"/>
  <c r="V1484" i="9" s="1"/>
  <c r="S1484" i="9"/>
  <c r="U1484" i="9" s="1"/>
  <c r="P1484" i="9"/>
  <c r="O1484" i="9"/>
  <c r="V1483" i="9"/>
  <c r="U1483" i="9"/>
  <c r="T1483" i="9"/>
  <c r="S1483" i="9"/>
  <c r="P1483" i="9"/>
  <c r="O1483" i="9"/>
  <c r="T1482" i="9"/>
  <c r="V1482" i="9" s="1"/>
  <c r="S1482" i="9"/>
  <c r="U1482" i="9" s="1"/>
  <c r="P1482" i="9"/>
  <c r="O1482" i="9"/>
  <c r="V1481" i="9"/>
  <c r="U1481" i="9"/>
  <c r="T1481" i="9"/>
  <c r="S1481" i="9"/>
  <c r="P1481" i="9"/>
  <c r="O1481" i="9"/>
  <c r="U1480" i="9"/>
  <c r="T1480" i="9"/>
  <c r="V1480" i="9" s="1"/>
  <c r="S1480" i="9"/>
  <c r="P1480" i="9"/>
  <c r="O1480" i="9"/>
  <c r="V1479" i="9"/>
  <c r="T1479" i="9"/>
  <c r="S1479" i="9"/>
  <c r="U1479" i="9" s="1"/>
  <c r="P1479" i="9"/>
  <c r="O1479" i="9"/>
  <c r="U1478" i="9"/>
  <c r="T1478" i="9"/>
  <c r="V1478" i="9" s="1"/>
  <c r="S1478" i="9"/>
  <c r="P1478" i="9"/>
  <c r="O1478" i="9"/>
  <c r="V1477" i="9"/>
  <c r="T1477" i="9"/>
  <c r="S1477" i="9"/>
  <c r="U1477" i="9" s="1"/>
  <c r="P1477" i="9"/>
  <c r="O1477" i="9"/>
  <c r="T1476" i="9"/>
  <c r="V1476" i="9" s="1"/>
  <c r="S1476" i="9"/>
  <c r="U1476" i="9" s="1"/>
  <c r="P1476" i="9"/>
  <c r="O1476" i="9"/>
  <c r="V1475" i="9"/>
  <c r="U1475" i="9"/>
  <c r="T1475" i="9"/>
  <c r="S1475" i="9"/>
  <c r="P1475" i="9"/>
  <c r="O1475" i="9"/>
  <c r="T1474" i="9"/>
  <c r="V1474" i="9" s="1"/>
  <c r="S1474" i="9"/>
  <c r="U1474" i="9" s="1"/>
  <c r="P1474" i="9"/>
  <c r="O1474" i="9"/>
  <c r="V1473" i="9"/>
  <c r="U1473" i="9"/>
  <c r="T1473" i="9"/>
  <c r="S1473" i="9"/>
  <c r="P1473" i="9"/>
  <c r="O1473" i="9"/>
  <c r="U1472" i="9"/>
  <c r="T1472" i="9"/>
  <c r="V1472" i="9" s="1"/>
  <c r="S1472" i="9"/>
  <c r="P1472" i="9"/>
  <c r="O1472" i="9"/>
  <c r="V1471" i="9"/>
  <c r="T1471" i="9"/>
  <c r="S1471" i="9"/>
  <c r="U1471" i="9" s="1"/>
  <c r="P1471" i="9"/>
  <c r="O1471" i="9"/>
  <c r="U1470" i="9"/>
  <c r="T1470" i="9"/>
  <c r="V1470" i="9" s="1"/>
  <c r="S1470" i="9"/>
  <c r="P1470" i="9"/>
  <c r="O1470" i="9"/>
  <c r="V1469" i="9"/>
  <c r="T1469" i="9"/>
  <c r="S1469" i="9"/>
  <c r="U1469" i="9" s="1"/>
  <c r="P1469" i="9"/>
  <c r="O1469" i="9"/>
  <c r="T1468" i="9"/>
  <c r="V1468" i="9" s="1"/>
  <c r="S1468" i="9"/>
  <c r="U1468" i="9" s="1"/>
  <c r="P1468" i="9"/>
  <c r="O1468" i="9"/>
  <c r="V1467" i="9"/>
  <c r="U1467" i="9"/>
  <c r="T1467" i="9"/>
  <c r="S1467" i="9"/>
  <c r="P1467" i="9"/>
  <c r="O1467" i="9"/>
  <c r="T1466" i="9"/>
  <c r="V1466" i="9" s="1"/>
  <c r="S1466" i="9"/>
  <c r="U1466" i="9" s="1"/>
  <c r="P1466" i="9"/>
  <c r="O1466" i="9"/>
  <c r="V1465" i="9"/>
  <c r="U1465" i="9"/>
  <c r="T1465" i="9"/>
  <c r="S1465" i="9"/>
  <c r="P1465" i="9"/>
  <c r="O1465" i="9"/>
  <c r="U1464" i="9"/>
  <c r="T1464" i="9"/>
  <c r="V1464" i="9" s="1"/>
  <c r="S1464" i="9"/>
  <c r="P1464" i="9"/>
  <c r="O1464" i="9"/>
  <c r="V1463" i="9"/>
  <c r="T1463" i="9"/>
  <c r="S1463" i="9"/>
  <c r="U1463" i="9" s="1"/>
  <c r="P1463" i="9"/>
  <c r="O1463" i="9"/>
  <c r="U1462" i="9"/>
  <c r="T1462" i="9"/>
  <c r="V1462" i="9" s="1"/>
  <c r="S1462" i="9"/>
  <c r="P1462" i="9"/>
  <c r="O1462" i="9"/>
  <c r="V1461" i="9"/>
  <c r="T1461" i="9"/>
  <c r="S1461" i="9"/>
  <c r="U1461" i="9" s="1"/>
  <c r="P1461" i="9"/>
  <c r="O1461" i="9"/>
  <c r="T1460" i="9"/>
  <c r="V1460" i="9" s="1"/>
  <c r="S1460" i="9"/>
  <c r="U1460" i="9" s="1"/>
  <c r="P1460" i="9"/>
  <c r="O1460" i="9"/>
  <c r="V1459" i="9"/>
  <c r="U1459" i="9"/>
  <c r="T1459" i="9"/>
  <c r="S1459" i="9"/>
  <c r="P1459" i="9"/>
  <c r="O1459" i="9"/>
  <c r="T1458" i="9"/>
  <c r="V1458" i="9" s="1"/>
  <c r="S1458" i="9"/>
  <c r="U1458" i="9" s="1"/>
  <c r="P1458" i="9"/>
  <c r="O1458" i="9"/>
  <c r="V1457" i="9"/>
  <c r="U1457" i="9"/>
  <c r="T1457" i="9"/>
  <c r="S1457" i="9"/>
  <c r="P1457" i="9"/>
  <c r="O1457" i="9"/>
  <c r="U1456" i="9"/>
  <c r="T1456" i="9"/>
  <c r="V1456" i="9" s="1"/>
  <c r="S1456" i="9"/>
  <c r="P1456" i="9"/>
  <c r="O1456" i="9"/>
  <c r="V1455" i="9"/>
  <c r="T1455" i="9"/>
  <c r="S1455" i="9"/>
  <c r="U1455" i="9" s="1"/>
  <c r="P1455" i="9"/>
  <c r="O1455" i="9"/>
  <c r="U1454" i="9"/>
  <c r="T1454" i="9"/>
  <c r="V1454" i="9" s="1"/>
  <c r="S1454" i="9"/>
  <c r="P1454" i="9"/>
  <c r="O1454" i="9"/>
  <c r="V1453" i="9"/>
  <c r="T1453" i="9"/>
  <c r="S1453" i="9"/>
  <c r="U1453" i="9" s="1"/>
  <c r="P1453" i="9"/>
  <c r="O1453" i="9"/>
  <c r="T1452" i="9"/>
  <c r="V1452" i="9" s="1"/>
  <c r="S1452" i="9"/>
  <c r="U1452" i="9" s="1"/>
  <c r="P1452" i="9"/>
  <c r="O1452" i="9"/>
  <c r="V1451" i="9"/>
  <c r="U1451" i="9"/>
  <c r="T1451" i="9"/>
  <c r="S1451" i="9"/>
  <c r="P1451" i="9"/>
  <c r="O1451" i="9"/>
  <c r="T1450" i="9"/>
  <c r="V1450" i="9" s="1"/>
  <c r="S1450" i="9"/>
  <c r="U1450" i="9" s="1"/>
  <c r="P1450" i="9"/>
  <c r="O1450" i="9"/>
  <c r="V1449" i="9"/>
  <c r="U1449" i="9"/>
  <c r="T1449" i="9"/>
  <c r="S1449" i="9"/>
  <c r="P1449" i="9"/>
  <c r="O1449" i="9"/>
  <c r="U1448" i="9"/>
  <c r="T1448" i="9"/>
  <c r="V1448" i="9" s="1"/>
  <c r="S1448" i="9"/>
  <c r="P1448" i="9"/>
  <c r="O1448" i="9"/>
  <c r="V1447" i="9"/>
  <c r="T1447" i="9"/>
  <c r="S1447" i="9"/>
  <c r="U1447" i="9" s="1"/>
  <c r="P1447" i="9"/>
  <c r="O1447" i="9"/>
  <c r="U1446" i="9"/>
  <c r="T1446" i="9"/>
  <c r="V1446" i="9" s="1"/>
  <c r="S1446" i="9"/>
  <c r="P1446" i="9"/>
  <c r="O1446" i="9"/>
  <c r="V1445" i="9"/>
  <c r="T1445" i="9"/>
  <c r="S1445" i="9"/>
  <c r="U1445" i="9" s="1"/>
  <c r="P1445" i="9"/>
  <c r="O1445" i="9"/>
  <c r="T1444" i="9"/>
  <c r="V1444" i="9" s="1"/>
  <c r="S1444" i="9"/>
  <c r="U1444" i="9" s="1"/>
  <c r="P1444" i="9"/>
  <c r="O1444" i="9"/>
  <c r="V1443" i="9"/>
  <c r="U1443" i="9"/>
  <c r="T1443" i="9"/>
  <c r="S1443" i="9"/>
  <c r="P1443" i="9"/>
  <c r="O1443" i="9"/>
  <c r="T1442" i="9"/>
  <c r="V1442" i="9" s="1"/>
  <c r="S1442" i="9"/>
  <c r="U1442" i="9" s="1"/>
  <c r="P1442" i="9"/>
  <c r="O1442" i="9"/>
  <c r="V1441" i="9"/>
  <c r="U1441" i="9"/>
  <c r="T1441" i="9"/>
  <c r="S1441" i="9"/>
  <c r="P1441" i="9"/>
  <c r="O1441" i="9"/>
  <c r="U1440" i="9"/>
  <c r="T1440" i="9"/>
  <c r="V1440" i="9" s="1"/>
  <c r="S1440" i="9"/>
  <c r="P1440" i="9"/>
  <c r="O1440" i="9"/>
  <c r="V1439" i="9"/>
  <c r="T1439" i="9"/>
  <c r="S1439" i="9"/>
  <c r="U1439" i="9" s="1"/>
  <c r="P1439" i="9"/>
  <c r="O1439" i="9"/>
  <c r="U1438" i="9"/>
  <c r="T1438" i="9"/>
  <c r="V1438" i="9" s="1"/>
  <c r="S1438" i="9"/>
  <c r="P1438" i="9"/>
  <c r="O1438" i="9"/>
  <c r="V1437" i="9"/>
  <c r="T1437" i="9"/>
  <c r="S1437" i="9"/>
  <c r="U1437" i="9" s="1"/>
  <c r="P1437" i="9"/>
  <c r="O1437" i="9"/>
  <c r="T1436" i="9"/>
  <c r="V1436" i="9" s="1"/>
  <c r="S1436" i="9"/>
  <c r="U1436" i="9" s="1"/>
  <c r="P1436" i="9"/>
  <c r="O1436" i="9"/>
  <c r="V1435" i="9"/>
  <c r="U1435" i="9"/>
  <c r="T1435" i="9"/>
  <c r="S1435" i="9"/>
  <c r="P1435" i="9"/>
  <c r="O1435" i="9"/>
  <c r="T1434" i="9"/>
  <c r="V1434" i="9" s="1"/>
  <c r="S1434" i="9"/>
  <c r="U1434" i="9" s="1"/>
  <c r="P1434" i="9"/>
  <c r="O1434" i="9"/>
  <c r="V1433" i="9"/>
  <c r="U1433" i="9"/>
  <c r="T1433" i="9"/>
  <c r="S1433" i="9"/>
  <c r="P1433" i="9"/>
  <c r="O1433" i="9"/>
  <c r="U1432" i="9"/>
  <c r="T1432" i="9"/>
  <c r="V1432" i="9" s="1"/>
  <c r="S1432" i="9"/>
  <c r="P1432" i="9"/>
  <c r="O1432" i="9"/>
  <c r="V1431" i="9"/>
  <c r="T1431" i="9"/>
  <c r="S1431" i="9"/>
  <c r="U1431" i="9" s="1"/>
  <c r="P1431" i="9"/>
  <c r="O1431" i="9"/>
  <c r="U1430" i="9"/>
  <c r="T1430" i="9"/>
  <c r="V1430" i="9" s="1"/>
  <c r="S1430" i="9"/>
  <c r="P1430" i="9"/>
  <c r="O1430" i="9"/>
  <c r="V1429" i="9"/>
  <c r="T1429" i="9"/>
  <c r="S1429" i="9"/>
  <c r="U1429" i="9" s="1"/>
  <c r="P1429" i="9"/>
  <c r="O1429" i="9"/>
  <c r="T1428" i="9"/>
  <c r="V1428" i="9" s="1"/>
  <c r="S1428" i="9"/>
  <c r="U1428" i="9" s="1"/>
  <c r="P1428" i="9"/>
  <c r="O1428" i="9"/>
  <c r="V1427" i="9"/>
  <c r="U1427" i="9"/>
  <c r="T1427" i="9"/>
  <c r="S1427" i="9"/>
  <c r="P1427" i="9"/>
  <c r="O1427" i="9"/>
  <c r="T1426" i="9"/>
  <c r="V1426" i="9" s="1"/>
  <c r="S1426" i="9"/>
  <c r="U1426" i="9" s="1"/>
  <c r="P1426" i="9"/>
  <c r="O1426" i="9"/>
  <c r="U1425" i="9"/>
  <c r="T1425" i="9"/>
  <c r="V1425" i="9" s="1"/>
  <c r="S1425" i="9"/>
  <c r="P1425" i="9"/>
  <c r="O1425" i="9"/>
  <c r="V1424" i="9"/>
  <c r="T1424" i="9"/>
  <c r="S1424" i="9"/>
  <c r="U1424" i="9" s="1"/>
  <c r="P1424" i="9"/>
  <c r="O1424" i="9"/>
  <c r="U1423" i="9"/>
  <c r="T1423" i="9"/>
  <c r="V1423" i="9" s="1"/>
  <c r="S1423" i="9"/>
  <c r="P1423" i="9"/>
  <c r="O1423" i="9"/>
  <c r="V1422" i="9"/>
  <c r="T1422" i="9"/>
  <c r="S1422" i="9"/>
  <c r="U1422" i="9" s="1"/>
  <c r="P1422" i="9"/>
  <c r="O1422" i="9"/>
  <c r="U1421" i="9"/>
  <c r="T1421" i="9"/>
  <c r="V1421" i="9" s="1"/>
  <c r="S1421" i="9"/>
  <c r="P1421" i="9"/>
  <c r="O1421" i="9"/>
  <c r="V1420" i="9"/>
  <c r="T1420" i="9"/>
  <c r="S1420" i="9"/>
  <c r="U1420" i="9" s="1"/>
  <c r="P1420" i="9"/>
  <c r="O1420" i="9"/>
  <c r="U1419" i="9"/>
  <c r="T1419" i="9"/>
  <c r="V1419" i="9" s="1"/>
  <c r="S1419" i="9"/>
  <c r="P1419" i="9"/>
  <c r="O1419" i="9"/>
  <c r="V1418" i="9"/>
  <c r="T1418" i="9"/>
  <c r="S1418" i="9"/>
  <c r="U1418" i="9" s="1"/>
  <c r="P1418" i="9"/>
  <c r="O1418" i="9"/>
  <c r="U1417" i="9"/>
  <c r="T1417" i="9"/>
  <c r="V1417" i="9" s="1"/>
  <c r="S1417" i="9"/>
  <c r="P1417" i="9"/>
  <c r="O1417" i="9"/>
  <c r="V1416" i="9"/>
  <c r="T1416" i="9"/>
  <c r="S1416" i="9"/>
  <c r="U1416" i="9" s="1"/>
  <c r="P1416" i="9"/>
  <c r="O1416" i="9"/>
  <c r="U1415" i="9"/>
  <c r="T1415" i="9"/>
  <c r="V1415" i="9" s="1"/>
  <c r="S1415" i="9"/>
  <c r="P1415" i="9"/>
  <c r="O1415" i="9"/>
  <c r="V1414" i="9"/>
  <c r="T1414" i="9"/>
  <c r="S1414" i="9"/>
  <c r="U1414" i="9" s="1"/>
  <c r="P1414" i="9"/>
  <c r="O1414" i="9"/>
  <c r="U1413" i="9"/>
  <c r="T1413" i="9"/>
  <c r="V1413" i="9" s="1"/>
  <c r="S1413" i="9"/>
  <c r="P1413" i="9"/>
  <c r="O1413" i="9"/>
  <c r="V1412" i="9"/>
  <c r="T1412" i="9"/>
  <c r="S1412" i="9"/>
  <c r="U1412" i="9" s="1"/>
  <c r="P1412" i="9"/>
  <c r="O1412" i="9"/>
  <c r="U1411" i="9"/>
  <c r="T1411" i="9"/>
  <c r="V1411" i="9" s="1"/>
  <c r="S1411" i="9"/>
  <c r="P1411" i="9"/>
  <c r="O1411" i="9"/>
  <c r="V1410" i="9"/>
  <c r="T1410" i="9"/>
  <c r="S1410" i="9"/>
  <c r="U1410" i="9" s="1"/>
  <c r="P1410" i="9"/>
  <c r="O1410" i="9"/>
  <c r="U1409" i="9"/>
  <c r="T1409" i="9"/>
  <c r="V1409" i="9" s="1"/>
  <c r="S1409" i="9"/>
  <c r="P1409" i="9"/>
  <c r="O1409" i="9"/>
  <c r="V1408" i="9"/>
  <c r="T1408" i="9"/>
  <c r="S1408" i="9"/>
  <c r="U1408" i="9" s="1"/>
  <c r="P1408" i="9"/>
  <c r="O1408" i="9"/>
  <c r="U1407" i="9"/>
  <c r="T1407" i="9"/>
  <c r="V1407" i="9" s="1"/>
  <c r="S1407" i="9"/>
  <c r="P1407" i="9"/>
  <c r="O1407" i="9"/>
  <c r="V1406" i="9"/>
  <c r="T1406" i="9"/>
  <c r="S1406" i="9"/>
  <c r="U1406" i="9" s="1"/>
  <c r="P1406" i="9"/>
  <c r="O1406" i="9"/>
  <c r="U1405" i="9"/>
  <c r="T1405" i="9"/>
  <c r="V1405" i="9" s="1"/>
  <c r="S1405" i="9"/>
  <c r="P1405" i="9"/>
  <c r="O1405" i="9"/>
  <c r="V1404" i="9"/>
  <c r="T1404" i="9"/>
  <c r="S1404" i="9"/>
  <c r="U1404" i="9" s="1"/>
  <c r="P1404" i="9"/>
  <c r="O1404" i="9"/>
  <c r="U1403" i="9"/>
  <c r="T1403" i="9"/>
  <c r="V1403" i="9" s="1"/>
  <c r="S1403" i="9"/>
  <c r="P1403" i="9"/>
  <c r="O1403" i="9"/>
  <c r="V1402" i="9"/>
  <c r="T1402" i="9"/>
  <c r="S1402" i="9"/>
  <c r="U1402" i="9" s="1"/>
  <c r="P1402" i="9"/>
  <c r="O1402" i="9"/>
  <c r="U1401" i="9"/>
  <c r="T1401" i="9"/>
  <c r="V1401" i="9" s="1"/>
  <c r="S1401" i="9"/>
  <c r="P1401" i="9"/>
  <c r="O1401" i="9"/>
  <c r="V1400" i="9"/>
  <c r="T1400" i="9"/>
  <c r="S1400" i="9"/>
  <c r="U1400" i="9" s="1"/>
  <c r="P1400" i="9"/>
  <c r="O1400" i="9"/>
  <c r="U1399" i="9"/>
  <c r="T1399" i="9"/>
  <c r="V1399" i="9" s="1"/>
  <c r="S1399" i="9"/>
  <c r="P1399" i="9"/>
  <c r="O1399" i="9"/>
  <c r="V1398" i="9"/>
  <c r="T1398" i="9"/>
  <c r="S1398" i="9"/>
  <c r="U1398" i="9" s="1"/>
  <c r="P1398" i="9"/>
  <c r="O1398" i="9"/>
  <c r="U1397" i="9"/>
  <c r="T1397" i="9"/>
  <c r="V1397" i="9" s="1"/>
  <c r="S1397" i="9"/>
  <c r="P1397" i="9"/>
  <c r="O1397" i="9"/>
  <c r="V1396" i="9"/>
  <c r="T1396" i="9"/>
  <c r="S1396" i="9"/>
  <c r="U1396" i="9" s="1"/>
  <c r="P1396" i="9"/>
  <c r="O1396" i="9"/>
  <c r="U1395" i="9"/>
  <c r="T1395" i="9"/>
  <c r="V1395" i="9" s="1"/>
  <c r="S1395" i="9"/>
  <c r="P1395" i="9"/>
  <c r="O1395" i="9"/>
  <c r="V1394" i="9"/>
  <c r="T1394" i="9"/>
  <c r="S1394" i="9"/>
  <c r="U1394" i="9" s="1"/>
  <c r="P1394" i="9"/>
  <c r="O1394" i="9"/>
  <c r="U1393" i="9"/>
  <c r="T1393" i="9"/>
  <c r="V1393" i="9" s="1"/>
  <c r="S1393" i="9"/>
  <c r="P1393" i="9"/>
  <c r="O1393" i="9"/>
  <c r="V1392" i="9"/>
  <c r="T1392" i="9"/>
  <c r="S1392" i="9"/>
  <c r="U1392" i="9" s="1"/>
  <c r="P1392" i="9"/>
  <c r="O1392" i="9"/>
  <c r="U1391" i="9"/>
  <c r="T1391" i="9"/>
  <c r="V1391" i="9" s="1"/>
  <c r="S1391" i="9"/>
  <c r="P1391" i="9"/>
  <c r="O1391" i="9"/>
  <c r="V1390" i="9"/>
  <c r="T1390" i="9"/>
  <c r="S1390" i="9"/>
  <c r="U1390" i="9" s="1"/>
  <c r="P1390" i="9"/>
  <c r="O1390" i="9"/>
  <c r="U1389" i="9"/>
  <c r="T1389" i="9"/>
  <c r="V1389" i="9" s="1"/>
  <c r="S1389" i="9"/>
  <c r="P1389" i="9"/>
  <c r="O1389" i="9"/>
  <c r="V1388" i="9"/>
  <c r="T1388" i="9"/>
  <c r="S1388" i="9"/>
  <c r="U1388" i="9" s="1"/>
  <c r="P1388" i="9"/>
  <c r="O1388" i="9"/>
  <c r="U1387" i="9"/>
  <c r="T1387" i="9"/>
  <c r="V1387" i="9" s="1"/>
  <c r="S1387" i="9"/>
  <c r="P1387" i="9"/>
  <c r="O1387" i="9"/>
  <c r="V1386" i="9"/>
  <c r="T1386" i="9"/>
  <c r="S1386" i="9"/>
  <c r="U1386" i="9" s="1"/>
  <c r="P1386" i="9"/>
  <c r="O1386" i="9"/>
  <c r="U1385" i="9"/>
  <c r="T1385" i="9"/>
  <c r="V1385" i="9" s="1"/>
  <c r="S1385" i="9"/>
  <c r="P1385" i="9"/>
  <c r="O1385" i="9"/>
  <c r="V1384" i="9"/>
  <c r="T1384" i="9"/>
  <c r="S1384" i="9"/>
  <c r="U1384" i="9" s="1"/>
  <c r="P1384" i="9"/>
  <c r="O1384" i="9"/>
  <c r="U1383" i="9"/>
  <c r="T1383" i="9"/>
  <c r="V1383" i="9" s="1"/>
  <c r="S1383" i="9"/>
  <c r="P1383" i="9"/>
  <c r="O1383" i="9"/>
  <c r="V1382" i="9"/>
  <c r="T1382" i="9"/>
  <c r="S1382" i="9"/>
  <c r="U1382" i="9" s="1"/>
  <c r="P1382" i="9"/>
  <c r="O1382" i="9"/>
  <c r="U1381" i="9"/>
  <c r="T1381" i="9"/>
  <c r="V1381" i="9" s="1"/>
  <c r="S1381" i="9"/>
  <c r="P1381" i="9"/>
  <c r="O1381" i="9"/>
  <c r="V1380" i="9"/>
  <c r="T1380" i="9"/>
  <c r="S1380" i="9"/>
  <c r="U1380" i="9" s="1"/>
  <c r="P1380" i="9"/>
  <c r="O1380" i="9"/>
  <c r="U1379" i="9"/>
  <c r="T1379" i="9"/>
  <c r="V1379" i="9" s="1"/>
  <c r="S1379" i="9"/>
  <c r="P1379" i="9"/>
  <c r="O1379" i="9"/>
  <c r="V1378" i="9"/>
  <c r="T1378" i="9"/>
  <c r="S1378" i="9"/>
  <c r="U1378" i="9" s="1"/>
  <c r="P1378" i="9"/>
  <c r="O1378" i="9"/>
  <c r="U1377" i="9"/>
  <c r="T1377" i="9"/>
  <c r="V1377" i="9" s="1"/>
  <c r="S1377" i="9"/>
  <c r="P1377" i="9"/>
  <c r="O1377" i="9"/>
  <c r="V1376" i="9"/>
  <c r="T1376" i="9"/>
  <c r="S1376" i="9"/>
  <c r="U1376" i="9" s="1"/>
  <c r="P1376" i="9"/>
  <c r="O1376" i="9"/>
  <c r="U1375" i="9"/>
  <c r="T1375" i="9"/>
  <c r="V1375" i="9" s="1"/>
  <c r="S1375" i="9"/>
  <c r="P1375" i="9"/>
  <c r="O1375" i="9"/>
  <c r="V1374" i="9"/>
  <c r="T1374" i="9"/>
  <c r="S1374" i="9"/>
  <c r="U1374" i="9" s="1"/>
  <c r="P1374" i="9"/>
  <c r="O1374" i="9"/>
  <c r="U1373" i="9"/>
  <c r="T1373" i="9"/>
  <c r="V1373" i="9" s="1"/>
  <c r="S1373" i="9"/>
  <c r="P1373" i="9"/>
  <c r="O1373" i="9"/>
  <c r="V1372" i="9"/>
  <c r="T1372" i="9"/>
  <c r="S1372" i="9"/>
  <c r="U1372" i="9" s="1"/>
  <c r="P1372" i="9"/>
  <c r="O1372" i="9"/>
  <c r="U1371" i="9"/>
  <c r="T1371" i="9"/>
  <c r="V1371" i="9" s="1"/>
  <c r="S1371" i="9"/>
  <c r="P1371" i="9"/>
  <c r="O1371" i="9"/>
  <c r="V1370" i="9"/>
  <c r="T1370" i="9"/>
  <c r="S1370" i="9"/>
  <c r="U1370" i="9" s="1"/>
  <c r="P1370" i="9"/>
  <c r="O1370" i="9"/>
  <c r="U1369" i="9"/>
  <c r="T1369" i="9"/>
  <c r="V1369" i="9" s="1"/>
  <c r="S1369" i="9"/>
  <c r="P1369" i="9"/>
  <c r="O1369" i="9"/>
  <c r="V1368" i="9"/>
  <c r="T1368" i="9"/>
  <c r="S1368" i="9"/>
  <c r="U1368" i="9" s="1"/>
  <c r="P1368" i="9"/>
  <c r="O1368" i="9"/>
  <c r="U1367" i="9"/>
  <c r="T1367" i="9"/>
  <c r="V1367" i="9" s="1"/>
  <c r="S1367" i="9"/>
  <c r="P1367" i="9"/>
  <c r="O1367" i="9"/>
  <c r="V1366" i="9"/>
  <c r="T1366" i="9"/>
  <c r="S1366" i="9"/>
  <c r="U1366" i="9" s="1"/>
  <c r="P1366" i="9"/>
  <c r="O1366" i="9"/>
  <c r="U1365" i="9"/>
  <c r="T1365" i="9"/>
  <c r="V1365" i="9" s="1"/>
  <c r="S1365" i="9"/>
  <c r="P1365" i="9"/>
  <c r="O1365" i="9"/>
  <c r="V1364" i="9"/>
  <c r="T1364" i="9"/>
  <c r="S1364" i="9"/>
  <c r="U1364" i="9" s="1"/>
  <c r="P1364" i="9"/>
  <c r="O1364" i="9"/>
  <c r="U1363" i="9"/>
  <c r="T1363" i="9"/>
  <c r="V1363" i="9" s="1"/>
  <c r="S1363" i="9"/>
  <c r="P1363" i="9"/>
  <c r="O1363" i="9"/>
  <c r="V1362" i="9"/>
  <c r="T1362" i="9"/>
  <c r="S1362" i="9"/>
  <c r="U1362" i="9" s="1"/>
  <c r="P1362" i="9"/>
  <c r="O1362" i="9"/>
  <c r="U1361" i="9"/>
  <c r="T1361" i="9"/>
  <c r="V1361" i="9" s="1"/>
  <c r="S1361" i="9"/>
  <c r="P1361" i="9"/>
  <c r="O1361" i="9"/>
  <c r="V1360" i="9"/>
  <c r="T1360" i="9"/>
  <c r="S1360" i="9"/>
  <c r="U1360" i="9" s="1"/>
  <c r="P1360" i="9"/>
  <c r="O1360" i="9"/>
  <c r="U1359" i="9"/>
  <c r="T1359" i="9"/>
  <c r="V1359" i="9" s="1"/>
  <c r="S1359" i="9"/>
  <c r="P1359" i="9"/>
  <c r="O1359" i="9"/>
  <c r="V1358" i="9"/>
  <c r="T1358" i="9"/>
  <c r="S1358" i="9"/>
  <c r="U1358" i="9" s="1"/>
  <c r="P1358" i="9"/>
  <c r="O1358" i="9"/>
  <c r="U1357" i="9"/>
  <c r="T1357" i="9"/>
  <c r="V1357" i="9" s="1"/>
  <c r="S1357" i="9"/>
  <c r="P1357" i="9"/>
  <c r="O1357" i="9"/>
  <c r="V1356" i="9"/>
  <c r="T1356" i="9"/>
  <c r="S1356" i="9"/>
  <c r="U1356" i="9" s="1"/>
  <c r="P1356" i="9"/>
  <c r="O1356" i="9"/>
  <c r="U1355" i="9"/>
  <c r="T1355" i="9"/>
  <c r="V1355" i="9" s="1"/>
  <c r="S1355" i="9"/>
  <c r="P1355" i="9"/>
  <c r="O1355" i="9"/>
  <c r="V1354" i="9"/>
  <c r="T1354" i="9"/>
  <c r="S1354" i="9"/>
  <c r="U1354" i="9" s="1"/>
  <c r="P1354" i="9"/>
  <c r="O1354" i="9"/>
  <c r="U1353" i="9"/>
  <c r="T1353" i="9"/>
  <c r="V1353" i="9" s="1"/>
  <c r="S1353" i="9"/>
  <c r="P1353" i="9"/>
  <c r="O1353" i="9"/>
  <c r="V1352" i="9"/>
  <c r="T1352" i="9"/>
  <c r="S1352" i="9"/>
  <c r="U1352" i="9" s="1"/>
  <c r="P1352" i="9"/>
  <c r="O1352" i="9"/>
  <c r="U1351" i="9"/>
  <c r="T1351" i="9"/>
  <c r="V1351" i="9" s="1"/>
  <c r="S1351" i="9"/>
  <c r="P1351" i="9"/>
  <c r="O1351" i="9"/>
  <c r="V1350" i="9"/>
  <c r="T1350" i="9"/>
  <c r="S1350" i="9"/>
  <c r="U1350" i="9" s="1"/>
  <c r="P1350" i="9"/>
  <c r="O1350" i="9"/>
  <c r="U1349" i="9"/>
  <c r="T1349" i="9"/>
  <c r="V1349" i="9" s="1"/>
  <c r="S1349" i="9"/>
  <c r="P1349" i="9"/>
  <c r="O1349" i="9"/>
  <c r="V1348" i="9"/>
  <c r="T1348" i="9"/>
  <c r="S1348" i="9"/>
  <c r="U1348" i="9" s="1"/>
  <c r="P1348" i="9"/>
  <c r="O1348" i="9"/>
  <c r="U1347" i="9"/>
  <c r="T1347" i="9"/>
  <c r="V1347" i="9" s="1"/>
  <c r="S1347" i="9"/>
  <c r="P1347" i="9"/>
  <c r="O1347" i="9"/>
  <c r="V1346" i="9"/>
  <c r="T1346" i="9"/>
  <c r="S1346" i="9"/>
  <c r="U1346" i="9" s="1"/>
  <c r="P1346" i="9"/>
  <c r="O1346" i="9"/>
  <c r="U1345" i="9"/>
  <c r="T1345" i="9"/>
  <c r="V1345" i="9" s="1"/>
  <c r="S1345" i="9"/>
  <c r="P1345" i="9"/>
  <c r="O1345" i="9"/>
  <c r="V1344" i="9"/>
  <c r="T1344" i="9"/>
  <c r="S1344" i="9"/>
  <c r="U1344" i="9" s="1"/>
  <c r="P1344" i="9"/>
  <c r="O1344" i="9"/>
  <c r="U1343" i="9"/>
  <c r="T1343" i="9"/>
  <c r="V1343" i="9" s="1"/>
  <c r="S1343" i="9"/>
  <c r="P1343" i="9"/>
  <c r="O1343" i="9"/>
  <c r="V1342" i="9"/>
  <c r="T1342" i="9"/>
  <c r="S1342" i="9"/>
  <c r="U1342" i="9" s="1"/>
  <c r="P1342" i="9"/>
  <c r="O1342" i="9"/>
  <c r="U1341" i="9"/>
  <c r="T1341" i="9"/>
  <c r="V1341" i="9" s="1"/>
  <c r="S1341" i="9"/>
  <c r="P1341" i="9"/>
  <c r="O1341" i="9"/>
  <c r="V1340" i="9"/>
  <c r="T1340" i="9"/>
  <c r="S1340" i="9"/>
  <c r="U1340" i="9" s="1"/>
  <c r="P1340" i="9"/>
  <c r="O1340" i="9"/>
  <c r="U1339" i="9"/>
  <c r="T1339" i="9"/>
  <c r="V1339" i="9" s="1"/>
  <c r="S1339" i="9"/>
  <c r="P1339" i="9"/>
  <c r="O1339" i="9"/>
  <c r="V1338" i="9"/>
  <c r="T1338" i="9"/>
  <c r="S1338" i="9"/>
  <c r="U1338" i="9" s="1"/>
  <c r="P1338" i="9"/>
  <c r="O1338" i="9"/>
  <c r="U1337" i="9"/>
  <c r="T1337" i="9"/>
  <c r="V1337" i="9" s="1"/>
  <c r="S1337" i="9"/>
  <c r="P1337" i="9"/>
  <c r="O1337" i="9"/>
  <c r="V1336" i="9"/>
  <c r="T1336" i="9"/>
  <c r="S1336" i="9"/>
  <c r="U1336" i="9" s="1"/>
  <c r="P1336" i="9"/>
  <c r="O1336" i="9"/>
  <c r="U1335" i="9"/>
  <c r="T1335" i="9"/>
  <c r="V1335" i="9" s="1"/>
  <c r="S1335" i="9"/>
  <c r="P1335" i="9"/>
  <c r="O1335" i="9"/>
  <c r="V1334" i="9"/>
  <c r="T1334" i="9"/>
  <c r="S1334" i="9"/>
  <c r="U1334" i="9" s="1"/>
  <c r="P1334" i="9"/>
  <c r="O1334" i="9"/>
  <c r="U1333" i="9"/>
  <c r="T1333" i="9"/>
  <c r="V1333" i="9" s="1"/>
  <c r="S1333" i="9"/>
  <c r="P1333" i="9"/>
  <c r="O1333" i="9"/>
  <c r="V1332" i="9"/>
  <c r="T1332" i="9"/>
  <c r="S1332" i="9"/>
  <c r="U1332" i="9" s="1"/>
  <c r="P1332" i="9"/>
  <c r="O1332" i="9"/>
  <c r="U1331" i="9"/>
  <c r="T1331" i="9"/>
  <c r="V1331" i="9" s="1"/>
  <c r="S1331" i="9"/>
  <c r="P1331" i="9"/>
  <c r="O1331" i="9"/>
  <c r="V1330" i="9"/>
  <c r="T1330" i="9"/>
  <c r="S1330" i="9"/>
  <c r="U1330" i="9" s="1"/>
  <c r="P1330" i="9"/>
  <c r="O1330" i="9"/>
  <c r="U1329" i="9"/>
  <c r="T1329" i="9"/>
  <c r="V1329" i="9" s="1"/>
  <c r="S1329" i="9"/>
  <c r="P1329" i="9"/>
  <c r="O1329" i="9"/>
  <c r="V1328" i="9"/>
  <c r="T1328" i="9"/>
  <c r="S1328" i="9"/>
  <c r="U1328" i="9" s="1"/>
  <c r="P1328" i="9"/>
  <c r="O1328" i="9"/>
  <c r="U1327" i="9"/>
  <c r="T1327" i="9"/>
  <c r="V1327" i="9" s="1"/>
  <c r="S1327" i="9"/>
  <c r="P1327" i="9"/>
  <c r="O1327" i="9"/>
  <c r="V1326" i="9"/>
  <c r="T1326" i="9"/>
  <c r="S1326" i="9"/>
  <c r="U1326" i="9" s="1"/>
  <c r="P1326" i="9"/>
  <c r="O1326" i="9"/>
  <c r="U1325" i="9"/>
  <c r="T1325" i="9"/>
  <c r="V1325" i="9" s="1"/>
  <c r="S1325" i="9"/>
  <c r="P1325" i="9"/>
  <c r="O1325" i="9"/>
  <c r="V1324" i="9"/>
  <c r="T1324" i="9"/>
  <c r="S1324" i="9"/>
  <c r="U1324" i="9" s="1"/>
  <c r="P1324" i="9"/>
  <c r="O1324" i="9"/>
  <c r="U1323" i="9"/>
  <c r="T1323" i="9"/>
  <c r="V1323" i="9" s="1"/>
  <c r="S1323" i="9"/>
  <c r="P1323" i="9"/>
  <c r="O1323" i="9"/>
  <c r="V1322" i="9"/>
  <c r="T1322" i="9"/>
  <c r="S1322" i="9"/>
  <c r="U1322" i="9" s="1"/>
  <c r="P1322" i="9"/>
  <c r="O1322" i="9"/>
  <c r="U1321" i="9"/>
  <c r="T1321" i="9"/>
  <c r="V1321" i="9" s="1"/>
  <c r="S1321" i="9"/>
  <c r="P1321" i="9"/>
  <c r="O1321" i="9"/>
  <c r="V1320" i="9"/>
  <c r="T1320" i="9"/>
  <c r="S1320" i="9"/>
  <c r="U1320" i="9" s="1"/>
  <c r="P1320" i="9"/>
  <c r="O1320" i="9"/>
  <c r="U1319" i="9"/>
  <c r="T1319" i="9"/>
  <c r="V1319" i="9" s="1"/>
  <c r="S1319" i="9"/>
  <c r="P1319" i="9"/>
  <c r="O1319" i="9"/>
  <c r="V1318" i="9"/>
  <c r="T1318" i="9"/>
  <c r="S1318" i="9"/>
  <c r="U1318" i="9" s="1"/>
  <c r="P1318" i="9"/>
  <c r="O1318" i="9"/>
  <c r="U1317" i="9"/>
  <c r="T1317" i="9"/>
  <c r="V1317" i="9" s="1"/>
  <c r="S1317" i="9"/>
  <c r="P1317" i="9"/>
  <c r="O1317" i="9"/>
  <c r="V1316" i="9"/>
  <c r="T1316" i="9"/>
  <c r="S1316" i="9"/>
  <c r="U1316" i="9" s="1"/>
  <c r="P1316" i="9"/>
  <c r="O1316" i="9"/>
  <c r="U1315" i="9"/>
  <c r="T1315" i="9"/>
  <c r="V1315" i="9" s="1"/>
  <c r="S1315" i="9"/>
  <c r="P1315" i="9"/>
  <c r="O1315" i="9"/>
  <c r="V1314" i="9"/>
  <c r="T1314" i="9"/>
  <c r="S1314" i="9"/>
  <c r="U1314" i="9" s="1"/>
  <c r="P1314" i="9"/>
  <c r="O1314" i="9"/>
  <c r="U1313" i="9"/>
  <c r="T1313" i="9"/>
  <c r="V1313" i="9" s="1"/>
  <c r="S1313" i="9"/>
  <c r="P1313" i="9"/>
  <c r="O1313" i="9"/>
  <c r="V1312" i="9"/>
  <c r="T1312" i="9"/>
  <c r="S1312" i="9"/>
  <c r="U1312" i="9" s="1"/>
  <c r="P1312" i="9"/>
  <c r="O1312" i="9"/>
  <c r="U1311" i="9"/>
  <c r="T1311" i="9"/>
  <c r="V1311" i="9" s="1"/>
  <c r="S1311" i="9"/>
  <c r="P1311" i="9"/>
  <c r="O1311" i="9"/>
  <c r="V1310" i="9"/>
  <c r="T1310" i="9"/>
  <c r="S1310" i="9"/>
  <c r="U1310" i="9" s="1"/>
  <c r="P1310" i="9"/>
  <c r="O1310" i="9"/>
  <c r="U1309" i="9"/>
  <c r="T1309" i="9"/>
  <c r="V1309" i="9" s="1"/>
  <c r="S1309" i="9"/>
  <c r="P1309" i="9"/>
  <c r="O1309" i="9"/>
  <c r="V1308" i="9"/>
  <c r="T1308" i="9"/>
  <c r="S1308" i="9"/>
  <c r="U1308" i="9" s="1"/>
  <c r="P1308" i="9"/>
  <c r="O1308" i="9"/>
  <c r="U1307" i="9"/>
  <c r="T1307" i="9"/>
  <c r="V1307" i="9" s="1"/>
  <c r="S1307" i="9"/>
  <c r="P1307" i="9"/>
  <c r="O1307" i="9"/>
  <c r="V1306" i="9"/>
  <c r="T1306" i="9"/>
  <c r="S1306" i="9"/>
  <c r="U1306" i="9" s="1"/>
  <c r="P1306" i="9"/>
  <c r="O1306" i="9"/>
  <c r="U1305" i="9"/>
  <c r="T1305" i="9"/>
  <c r="V1305" i="9" s="1"/>
  <c r="S1305" i="9"/>
  <c r="P1305" i="9"/>
  <c r="O1305" i="9"/>
  <c r="V1304" i="9"/>
  <c r="T1304" i="9"/>
  <c r="S1304" i="9"/>
  <c r="U1304" i="9" s="1"/>
  <c r="P1304" i="9"/>
  <c r="O1304" i="9"/>
  <c r="U1303" i="9"/>
  <c r="T1303" i="9"/>
  <c r="V1303" i="9" s="1"/>
  <c r="S1303" i="9"/>
  <c r="P1303" i="9"/>
  <c r="O1303" i="9"/>
  <c r="V1302" i="9"/>
  <c r="T1302" i="9"/>
  <c r="S1302" i="9"/>
  <c r="U1302" i="9" s="1"/>
  <c r="P1302" i="9"/>
  <c r="O1302" i="9"/>
  <c r="U1301" i="9"/>
  <c r="T1301" i="9"/>
  <c r="V1301" i="9" s="1"/>
  <c r="S1301" i="9"/>
  <c r="P1301" i="9"/>
  <c r="O1301" i="9"/>
  <c r="V1300" i="9"/>
  <c r="T1300" i="9"/>
  <c r="S1300" i="9"/>
  <c r="U1300" i="9" s="1"/>
  <c r="P1300" i="9"/>
  <c r="O1300" i="9"/>
  <c r="U1299" i="9"/>
  <c r="T1299" i="9"/>
  <c r="V1299" i="9" s="1"/>
  <c r="S1299" i="9"/>
  <c r="P1299" i="9"/>
  <c r="O1299" i="9"/>
  <c r="V1298" i="9"/>
  <c r="T1298" i="9"/>
  <c r="S1298" i="9"/>
  <c r="U1298" i="9" s="1"/>
  <c r="P1298" i="9"/>
  <c r="O1298" i="9"/>
  <c r="U1297" i="9"/>
  <c r="T1297" i="9"/>
  <c r="V1297" i="9" s="1"/>
  <c r="S1297" i="9"/>
  <c r="P1297" i="9"/>
  <c r="O1297" i="9"/>
  <c r="V1296" i="9"/>
  <c r="T1296" i="9"/>
  <c r="S1296" i="9"/>
  <c r="U1296" i="9" s="1"/>
  <c r="P1296" i="9"/>
  <c r="O1296" i="9"/>
  <c r="U1295" i="9"/>
  <c r="T1295" i="9"/>
  <c r="V1295" i="9" s="1"/>
  <c r="S1295" i="9"/>
  <c r="P1295" i="9"/>
  <c r="O1295" i="9"/>
  <c r="V1294" i="9"/>
  <c r="T1294" i="9"/>
  <c r="S1294" i="9"/>
  <c r="U1294" i="9" s="1"/>
  <c r="P1294" i="9"/>
  <c r="O1294" i="9"/>
  <c r="U1293" i="9"/>
  <c r="T1293" i="9"/>
  <c r="V1293" i="9" s="1"/>
  <c r="S1293" i="9"/>
  <c r="P1293" i="9"/>
  <c r="O1293" i="9"/>
  <c r="V1292" i="9"/>
  <c r="T1292" i="9"/>
  <c r="S1292" i="9"/>
  <c r="U1292" i="9" s="1"/>
  <c r="P1292" i="9"/>
  <c r="O1292" i="9"/>
  <c r="U1291" i="9"/>
  <c r="T1291" i="9"/>
  <c r="V1291" i="9" s="1"/>
  <c r="S1291" i="9"/>
  <c r="P1291" i="9"/>
  <c r="O1291" i="9"/>
  <c r="V1290" i="9"/>
  <c r="T1290" i="9"/>
  <c r="S1290" i="9"/>
  <c r="U1290" i="9" s="1"/>
  <c r="P1290" i="9"/>
  <c r="O1290" i="9"/>
  <c r="U1289" i="9"/>
  <c r="T1289" i="9"/>
  <c r="V1289" i="9" s="1"/>
  <c r="S1289" i="9"/>
  <c r="P1289" i="9"/>
  <c r="O1289" i="9"/>
  <c r="V1288" i="9"/>
  <c r="T1288" i="9"/>
  <c r="S1288" i="9"/>
  <c r="U1288" i="9" s="1"/>
  <c r="P1288" i="9"/>
  <c r="O1288" i="9"/>
  <c r="U1287" i="9"/>
  <c r="T1287" i="9"/>
  <c r="V1287" i="9" s="1"/>
  <c r="S1287" i="9"/>
  <c r="P1287" i="9"/>
  <c r="O1287" i="9"/>
  <c r="V1286" i="9"/>
  <c r="T1286" i="9"/>
  <c r="S1286" i="9"/>
  <c r="U1286" i="9" s="1"/>
  <c r="P1286" i="9"/>
  <c r="O1286" i="9"/>
  <c r="U1285" i="9"/>
  <c r="T1285" i="9"/>
  <c r="V1285" i="9" s="1"/>
  <c r="S1285" i="9"/>
  <c r="P1285" i="9"/>
  <c r="O1285" i="9"/>
  <c r="V1284" i="9"/>
  <c r="T1284" i="9"/>
  <c r="S1284" i="9"/>
  <c r="U1284" i="9" s="1"/>
  <c r="P1284" i="9"/>
  <c r="O1284" i="9"/>
  <c r="U1283" i="9"/>
  <c r="T1283" i="9"/>
  <c r="V1283" i="9" s="1"/>
  <c r="S1283" i="9"/>
  <c r="P1283" i="9"/>
  <c r="O1283" i="9"/>
  <c r="V1282" i="9"/>
  <c r="T1282" i="9"/>
  <c r="S1282" i="9"/>
  <c r="U1282" i="9" s="1"/>
  <c r="P1282" i="9"/>
  <c r="O1282" i="9"/>
  <c r="U1281" i="9"/>
  <c r="T1281" i="9"/>
  <c r="V1281" i="9" s="1"/>
  <c r="S1281" i="9"/>
  <c r="P1281" i="9"/>
  <c r="O1281" i="9"/>
  <c r="V1280" i="9"/>
  <c r="T1280" i="9"/>
  <c r="S1280" i="9"/>
  <c r="U1280" i="9" s="1"/>
  <c r="P1280" i="9"/>
  <c r="O1280" i="9"/>
  <c r="U1279" i="9"/>
  <c r="T1279" i="9"/>
  <c r="V1279" i="9" s="1"/>
  <c r="S1279" i="9"/>
  <c r="P1279" i="9"/>
  <c r="O1279" i="9"/>
  <c r="V1278" i="9"/>
  <c r="T1278" i="9"/>
  <c r="S1278" i="9"/>
  <c r="U1278" i="9" s="1"/>
  <c r="P1278" i="9"/>
  <c r="O1278" i="9"/>
  <c r="U1277" i="9"/>
  <c r="T1277" i="9"/>
  <c r="V1277" i="9" s="1"/>
  <c r="S1277" i="9"/>
  <c r="P1277" i="9"/>
  <c r="O1277" i="9"/>
  <c r="V1276" i="9"/>
  <c r="T1276" i="9"/>
  <c r="S1276" i="9"/>
  <c r="U1276" i="9" s="1"/>
  <c r="P1276" i="9"/>
  <c r="O1276" i="9"/>
  <c r="U1275" i="9"/>
  <c r="T1275" i="9"/>
  <c r="V1275" i="9" s="1"/>
  <c r="S1275" i="9"/>
  <c r="P1275" i="9"/>
  <c r="O1275" i="9"/>
  <c r="V1274" i="9"/>
  <c r="T1274" i="9"/>
  <c r="S1274" i="9"/>
  <c r="U1274" i="9" s="1"/>
  <c r="P1274" i="9"/>
  <c r="O1274" i="9"/>
  <c r="U1273" i="9"/>
  <c r="T1273" i="9"/>
  <c r="V1273" i="9" s="1"/>
  <c r="S1273" i="9"/>
  <c r="P1273" i="9"/>
  <c r="O1273" i="9"/>
  <c r="V1272" i="9"/>
  <c r="T1272" i="9"/>
  <c r="S1272" i="9"/>
  <c r="U1272" i="9" s="1"/>
  <c r="P1272" i="9"/>
  <c r="O1272" i="9"/>
  <c r="U1271" i="9"/>
  <c r="T1271" i="9"/>
  <c r="V1271" i="9" s="1"/>
  <c r="S1271" i="9"/>
  <c r="P1271" i="9"/>
  <c r="O1271" i="9"/>
  <c r="V1270" i="9"/>
  <c r="T1270" i="9"/>
  <c r="S1270" i="9"/>
  <c r="U1270" i="9" s="1"/>
  <c r="P1270" i="9"/>
  <c r="O1270" i="9"/>
  <c r="U1269" i="9"/>
  <c r="T1269" i="9"/>
  <c r="V1269" i="9" s="1"/>
  <c r="S1269" i="9"/>
  <c r="P1269" i="9"/>
  <c r="O1269" i="9"/>
  <c r="V1268" i="9"/>
  <c r="T1268" i="9"/>
  <c r="S1268" i="9"/>
  <c r="U1268" i="9" s="1"/>
  <c r="P1268" i="9"/>
  <c r="O1268" i="9"/>
  <c r="U1267" i="9"/>
  <c r="T1267" i="9"/>
  <c r="V1267" i="9" s="1"/>
  <c r="S1267" i="9"/>
  <c r="P1267" i="9"/>
  <c r="O1267" i="9"/>
  <c r="V1266" i="9"/>
  <c r="T1266" i="9"/>
  <c r="S1266" i="9"/>
  <c r="U1266" i="9" s="1"/>
  <c r="P1266" i="9"/>
  <c r="O1266" i="9"/>
  <c r="U1265" i="9"/>
  <c r="T1265" i="9"/>
  <c r="V1265" i="9" s="1"/>
  <c r="S1265" i="9"/>
  <c r="P1265" i="9"/>
  <c r="O1265" i="9"/>
  <c r="V1264" i="9"/>
  <c r="T1264" i="9"/>
  <c r="S1264" i="9"/>
  <c r="U1264" i="9" s="1"/>
  <c r="P1264" i="9"/>
  <c r="O1264" i="9"/>
  <c r="U1263" i="9"/>
  <c r="T1263" i="9"/>
  <c r="V1263" i="9" s="1"/>
  <c r="S1263" i="9"/>
  <c r="P1263" i="9"/>
  <c r="O1263" i="9"/>
  <c r="V1262" i="9"/>
  <c r="T1262" i="9"/>
  <c r="S1262" i="9"/>
  <c r="U1262" i="9" s="1"/>
  <c r="P1262" i="9"/>
  <c r="O1262" i="9"/>
  <c r="U1261" i="9"/>
  <c r="T1261" i="9"/>
  <c r="V1261" i="9" s="1"/>
  <c r="S1261" i="9"/>
  <c r="P1261" i="9"/>
  <c r="O1261" i="9"/>
  <c r="V1260" i="9"/>
  <c r="T1260" i="9"/>
  <c r="S1260" i="9"/>
  <c r="U1260" i="9" s="1"/>
  <c r="P1260" i="9"/>
  <c r="O1260" i="9"/>
  <c r="U1259" i="9"/>
  <c r="T1259" i="9"/>
  <c r="V1259" i="9" s="1"/>
  <c r="S1259" i="9"/>
  <c r="P1259" i="9"/>
  <c r="O1259" i="9"/>
  <c r="V1258" i="9"/>
  <c r="T1258" i="9"/>
  <c r="S1258" i="9"/>
  <c r="U1258" i="9" s="1"/>
  <c r="P1258" i="9"/>
  <c r="O1258" i="9"/>
  <c r="U1257" i="9"/>
  <c r="T1257" i="9"/>
  <c r="V1257" i="9" s="1"/>
  <c r="S1257" i="9"/>
  <c r="P1257" i="9"/>
  <c r="O1257" i="9"/>
  <c r="V1256" i="9"/>
  <c r="T1256" i="9"/>
  <c r="S1256" i="9"/>
  <c r="U1256" i="9" s="1"/>
  <c r="P1256" i="9"/>
  <c r="O1256" i="9"/>
  <c r="U1255" i="9"/>
  <c r="T1255" i="9"/>
  <c r="V1255" i="9" s="1"/>
  <c r="S1255" i="9"/>
  <c r="P1255" i="9"/>
  <c r="O1255" i="9"/>
  <c r="V1254" i="9"/>
  <c r="T1254" i="9"/>
  <c r="S1254" i="9"/>
  <c r="U1254" i="9" s="1"/>
  <c r="P1254" i="9"/>
  <c r="O1254" i="9"/>
  <c r="U1253" i="9"/>
  <c r="T1253" i="9"/>
  <c r="V1253" i="9" s="1"/>
  <c r="S1253" i="9"/>
  <c r="P1253" i="9"/>
  <c r="O1253" i="9"/>
  <c r="V1252" i="9"/>
  <c r="T1252" i="9"/>
  <c r="S1252" i="9"/>
  <c r="U1252" i="9" s="1"/>
  <c r="P1252" i="9"/>
  <c r="O1252" i="9"/>
  <c r="U1251" i="9"/>
  <c r="T1251" i="9"/>
  <c r="V1251" i="9" s="1"/>
  <c r="S1251" i="9"/>
  <c r="P1251" i="9"/>
  <c r="O1251" i="9"/>
  <c r="V1250" i="9"/>
  <c r="T1250" i="9"/>
  <c r="S1250" i="9"/>
  <c r="U1250" i="9" s="1"/>
  <c r="P1250" i="9"/>
  <c r="O1250" i="9"/>
  <c r="U1249" i="9"/>
  <c r="T1249" i="9"/>
  <c r="V1249" i="9" s="1"/>
  <c r="S1249" i="9"/>
  <c r="P1249" i="9"/>
  <c r="O1249" i="9"/>
  <c r="V1248" i="9"/>
  <c r="T1248" i="9"/>
  <c r="S1248" i="9"/>
  <c r="U1248" i="9" s="1"/>
  <c r="P1248" i="9"/>
  <c r="O1248" i="9"/>
  <c r="U1247" i="9"/>
  <c r="T1247" i="9"/>
  <c r="V1247" i="9" s="1"/>
  <c r="S1247" i="9"/>
  <c r="P1247" i="9"/>
  <c r="O1247" i="9"/>
  <c r="V1246" i="9"/>
  <c r="T1246" i="9"/>
  <c r="S1246" i="9"/>
  <c r="U1246" i="9" s="1"/>
  <c r="P1246" i="9"/>
  <c r="O1246" i="9"/>
  <c r="U1245" i="9"/>
  <c r="T1245" i="9"/>
  <c r="V1245" i="9" s="1"/>
  <c r="S1245" i="9"/>
  <c r="P1245" i="9"/>
  <c r="O1245" i="9"/>
  <c r="V1244" i="9"/>
  <c r="T1244" i="9"/>
  <c r="S1244" i="9"/>
  <c r="U1244" i="9" s="1"/>
  <c r="P1244" i="9"/>
  <c r="O1244" i="9"/>
  <c r="U1243" i="9"/>
  <c r="T1243" i="9"/>
  <c r="V1243" i="9" s="1"/>
  <c r="S1243" i="9"/>
  <c r="P1243" i="9"/>
  <c r="O1243" i="9"/>
  <c r="V1242" i="9"/>
  <c r="T1242" i="9"/>
  <c r="S1242" i="9"/>
  <c r="U1242" i="9" s="1"/>
  <c r="P1242" i="9"/>
  <c r="O1242" i="9"/>
  <c r="U1241" i="9"/>
  <c r="T1241" i="9"/>
  <c r="V1241" i="9" s="1"/>
  <c r="S1241" i="9"/>
  <c r="P1241" i="9"/>
  <c r="O1241" i="9"/>
  <c r="V1240" i="9"/>
  <c r="T1240" i="9"/>
  <c r="S1240" i="9"/>
  <c r="U1240" i="9" s="1"/>
  <c r="P1240" i="9"/>
  <c r="O1240" i="9"/>
  <c r="U1239" i="9"/>
  <c r="T1239" i="9"/>
  <c r="V1239" i="9" s="1"/>
  <c r="S1239" i="9"/>
  <c r="P1239" i="9"/>
  <c r="O1239" i="9"/>
  <c r="V1238" i="9"/>
  <c r="T1238" i="9"/>
  <c r="S1238" i="9"/>
  <c r="U1238" i="9" s="1"/>
  <c r="P1238" i="9"/>
  <c r="O1238" i="9"/>
  <c r="U1237" i="9"/>
  <c r="T1237" i="9"/>
  <c r="V1237" i="9" s="1"/>
  <c r="S1237" i="9"/>
  <c r="P1237" i="9"/>
  <c r="O1237" i="9"/>
  <c r="V1236" i="9"/>
  <c r="T1236" i="9"/>
  <c r="S1236" i="9"/>
  <c r="U1236" i="9" s="1"/>
  <c r="P1236" i="9"/>
  <c r="O1236" i="9"/>
  <c r="U1235" i="9"/>
  <c r="T1235" i="9"/>
  <c r="V1235" i="9" s="1"/>
  <c r="S1235" i="9"/>
  <c r="P1235" i="9"/>
  <c r="O1235" i="9"/>
  <c r="V1234" i="9"/>
  <c r="T1234" i="9"/>
  <c r="S1234" i="9"/>
  <c r="U1234" i="9" s="1"/>
  <c r="P1234" i="9"/>
  <c r="O1234" i="9"/>
  <c r="U1233" i="9"/>
  <c r="T1233" i="9"/>
  <c r="V1233" i="9" s="1"/>
  <c r="S1233" i="9"/>
  <c r="P1233" i="9"/>
  <c r="O1233" i="9"/>
  <c r="V1232" i="9"/>
  <c r="T1232" i="9"/>
  <c r="S1232" i="9"/>
  <c r="U1232" i="9" s="1"/>
  <c r="P1232" i="9"/>
  <c r="O1232" i="9"/>
  <c r="U1231" i="9"/>
  <c r="T1231" i="9"/>
  <c r="V1231" i="9" s="1"/>
  <c r="S1231" i="9"/>
  <c r="P1231" i="9"/>
  <c r="O1231" i="9"/>
  <c r="V1230" i="9"/>
  <c r="T1230" i="9"/>
  <c r="S1230" i="9"/>
  <c r="U1230" i="9" s="1"/>
  <c r="P1230" i="9"/>
  <c r="O1230" i="9"/>
  <c r="U1229" i="9"/>
  <c r="T1229" i="9"/>
  <c r="V1229" i="9" s="1"/>
  <c r="S1229" i="9"/>
  <c r="P1229" i="9"/>
  <c r="O1229" i="9"/>
  <c r="V1228" i="9"/>
  <c r="T1228" i="9"/>
  <c r="S1228" i="9"/>
  <c r="U1228" i="9" s="1"/>
  <c r="P1228" i="9"/>
  <c r="O1228" i="9"/>
  <c r="U1227" i="9"/>
  <c r="T1227" i="9"/>
  <c r="V1227" i="9" s="1"/>
  <c r="S1227" i="9"/>
  <c r="P1227" i="9"/>
  <c r="O1227" i="9"/>
  <c r="V1226" i="9"/>
  <c r="T1226" i="9"/>
  <c r="S1226" i="9"/>
  <c r="U1226" i="9" s="1"/>
  <c r="P1226" i="9"/>
  <c r="O1226" i="9"/>
  <c r="U1225" i="9"/>
  <c r="T1225" i="9"/>
  <c r="V1225" i="9" s="1"/>
  <c r="S1225" i="9"/>
  <c r="P1225" i="9"/>
  <c r="O1225" i="9"/>
  <c r="V1224" i="9"/>
  <c r="T1224" i="9"/>
  <c r="S1224" i="9"/>
  <c r="U1224" i="9" s="1"/>
  <c r="P1224" i="9"/>
  <c r="O1224" i="9"/>
  <c r="U1223" i="9"/>
  <c r="T1223" i="9"/>
  <c r="V1223" i="9" s="1"/>
  <c r="S1223" i="9"/>
  <c r="P1223" i="9"/>
  <c r="O1223" i="9"/>
  <c r="V1222" i="9"/>
  <c r="T1222" i="9"/>
  <c r="S1222" i="9"/>
  <c r="U1222" i="9" s="1"/>
  <c r="P1222" i="9"/>
  <c r="O1222" i="9"/>
  <c r="U1221" i="9"/>
  <c r="T1221" i="9"/>
  <c r="V1221" i="9" s="1"/>
  <c r="S1221" i="9"/>
  <c r="P1221" i="9"/>
  <c r="O1221" i="9"/>
  <c r="V1220" i="9"/>
  <c r="T1220" i="9"/>
  <c r="S1220" i="9"/>
  <c r="U1220" i="9" s="1"/>
  <c r="P1220" i="9"/>
  <c r="O1220" i="9"/>
  <c r="U1219" i="9"/>
  <c r="T1219" i="9"/>
  <c r="V1219" i="9" s="1"/>
  <c r="S1219" i="9"/>
  <c r="P1219" i="9"/>
  <c r="O1219" i="9"/>
  <c r="V1218" i="9"/>
  <c r="T1218" i="9"/>
  <c r="S1218" i="9"/>
  <c r="U1218" i="9" s="1"/>
  <c r="P1218" i="9"/>
  <c r="O1218" i="9"/>
  <c r="U1217" i="9"/>
  <c r="T1217" i="9"/>
  <c r="V1217" i="9" s="1"/>
  <c r="S1217" i="9"/>
  <c r="P1217" i="9"/>
  <c r="O1217" i="9"/>
  <c r="V1216" i="9"/>
  <c r="T1216" i="9"/>
  <c r="S1216" i="9"/>
  <c r="U1216" i="9" s="1"/>
  <c r="P1216" i="9"/>
  <c r="O1216" i="9"/>
  <c r="U1215" i="9"/>
  <c r="T1215" i="9"/>
  <c r="V1215" i="9" s="1"/>
  <c r="S1215" i="9"/>
  <c r="P1215" i="9"/>
  <c r="O1215" i="9"/>
  <c r="V1214" i="9"/>
  <c r="T1214" i="9"/>
  <c r="S1214" i="9"/>
  <c r="U1214" i="9" s="1"/>
  <c r="P1214" i="9"/>
  <c r="O1214" i="9"/>
  <c r="U1213" i="9"/>
  <c r="T1213" i="9"/>
  <c r="V1213" i="9" s="1"/>
  <c r="S1213" i="9"/>
  <c r="P1213" i="9"/>
  <c r="O1213" i="9"/>
  <c r="V1212" i="9"/>
  <c r="T1212" i="9"/>
  <c r="S1212" i="9"/>
  <c r="U1212" i="9" s="1"/>
  <c r="P1212" i="9"/>
  <c r="O1212" i="9"/>
  <c r="U1211" i="9"/>
  <c r="T1211" i="9"/>
  <c r="V1211" i="9" s="1"/>
  <c r="S1211" i="9"/>
  <c r="P1211" i="9"/>
  <c r="O1211" i="9"/>
  <c r="V1210" i="9"/>
  <c r="T1210" i="9"/>
  <c r="S1210" i="9"/>
  <c r="U1210" i="9" s="1"/>
  <c r="P1210" i="9"/>
  <c r="O1210" i="9"/>
  <c r="U1209" i="9"/>
  <c r="T1209" i="9"/>
  <c r="V1209" i="9" s="1"/>
  <c r="S1209" i="9"/>
  <c r="P1209" i="9"/>
  <c r="O1209" i="9"/>
  <c r="V1208" i="9"/>
  <c r="T1208" i="9"/>
  <c r="S1208" i="9"/>
  <c r="U1208" i="9" s="1"/>
  <c r="P1208" i="9"/>
  <c r="O1208" i="9"/>
  <c r="U1207" i="9"/>
  <c r="T1207" i="9"/>
  <c r="V1207" i="9" s="1"/>
  <c r="S1207" i="9"/>
  <c r="P1207" i="9"/>
  <c r="O1207" i="9"/>
  <c r="V1206" i="9"/>
  <c r="T1206" i="9"/>
  <c r="S1206" i="9"/>
  <c r="U1206" i="9" s="1"/>
  <c r="P1206" i="9"/>
  <c r="O1206" i="9"/>
  <c r="U1205" i="9"/>
  <c r="T1205" i="9"/>
  <c r="V1205" i="9" s="1"/>
  <c r="S1205" i="9"/>
  <c r="P1205" i="9"/>
  <c r="O1205" i="9"/>
  <c r="V1204" i="9"/>
  <c r="T1204" i="9"/>
  <c r="S1204" i="9"/>
  <c r="U1204" i="9" s="1"/>
  <c r="P1204" i="9"/>
  <c r="O1204" i="9"/>
  <c r="U1203" i="9"/>
  <c r="T1203" i="9"/>
  <c r="V1203" i="9" s="1"/>
  <c r="S1203" i="9"/>
  <c r="P1203" i="9"/>
  <c r="O1203" i="9"/>
  <c r="V1202" i="9"/>
  <c r="T1202" i="9"/>
  <c r="S1202" i="9"/>
  <c r="U1202" i="9" s="1"/>
  <c r="P1202" i="9"/>
  <c r="O1202" i="9"/>
  <c r="U1201" i="9"/>
  <c r="T1201" i="9"/>
  <c r="V1201" i="9" s="1"/>
  <c r="S1201" i="9"/>
  <c r="P1201" i="9"/>
  <c r="O1201" i="9"/>
  <c r="V1200" i="9"/>
  <c r="T1200" i="9"/>
  <c r="S1200" i="9"/>
  <c r="U1200" i="9" s="1"/>
  <c r="P1200" i="9"/>
  <c r="O1200" i="9"/>
  <c r="U1199" i="9"/>
  <c r="T1199" i="9"/>
  <c r="V1199" i="9" s="1"/>
  <c r="S1199" i="9"/>
  <c r="P1199" i="9"/>
  <c r="O1199" i="9"/>
  <c r="V1198" i="9"/>
  <c r="T1198" i="9"/>
  <c r="S1198" i="9"/>
  <c r="U1198" i="9" s="1"/>
  <c r="P1198" i="9"/>
  <c r="O1198" i="9"/>
  <c r="U1197" i="9"/>
  <c r="T1197" i="9"/>
  <c r="V1197" i="9" s="1"/>
  <c r="S1197" i="9"/>
  <c r="P1197" i="9"/>
  <c r="O1197" i="9"/>
  <c r="V1196" i="9"/>
  <c r="T1196" i="9"/>
  <c r="S1196" i="9"/>
  <c r="U1196" i="9" s="1"/>
  <c r="P1196" i="9"/>
  <c r="O1196" i="9"/>
  <c r="U1195" i="9"/>
  <c r="T1195" i="9"/>
  <c r="V1195" i="9" s="1"/>
  <c r="S1195" i="9"/>
  <c r="P1195" i="9"/>
  <c r="O1195" i="9"/>
  <c r="V1194" i="9"/>
  <c r="T1194" i="9"/>
  <c r="S1194" i="9"/>
  <c r="U1194" i="9" s="1"/>
  <c r="P1194" i="9"/>
  <c r="O1194" i="9"/>
  <c r="U1193" i="9"/>
  <c r="T1193" i="9"/>
  <c r="V1193" i="9" s="1"/>
  <c r="S1193" i="9"/>
  <c r="P1193" i="9"/>
  <c r="O1193" i="9"/>
  <c r="V1192" i="9"/>
  <c r="T1192" i="9"/>
  <c r="S1192" i="9"/>
  <c r="U1192" i="9" s="1"/>
  <c r="P1192" i="9"/>
  <c r="O1192" i="9"/>
  <c r="U1191" i="9"/>
  <c r="T1191" i="9"/>
  <c r="V1191" i="9" s="1"/>
  <c r="S1191" i="9"/>
  <c r="P1191" i="9"/>
  <c r="O1191" i="9"/>
  <c r="V1190" i="9"/>
  <c r="T1190" i="9"/>
  <c r="S1190" i="9"/>
  <c r="U1190" i="9" s="1"/>
  <c r="P1190" i="9"/>
  <c r="O1190" i="9"/>
  <c r="U1189" i="9"/>
  <c r="T1189" i="9"/>
  <c r="V1189" i="9" s="1"/>
  <c r="S1189" i="9"/>
  <c r="P1189" i="9"/>
  <c r="O1189" i="9"/>
  <c r="V1188" i="9"/>
  <c r="T1188" i="9"/>
  <c r="S1188" i="9"/>
  <c r="U1188" i="9" s="1"/>
  <c r="P1188" i="9"/>
  <c r="O1188" i="9"/>
  <c r="U1187" i="9"/>
  <c r="T1187" i="9"/>
  <c r="V1187" i="9" s="1"/>
  <c r="S1187" i="9"/>
  <c r="P1187" i="9"/>
  <c r="O1187" i="9"/>
  <c r="V1186" i="9"/>
  <c r="T1186" i="9"/>
  <c r="S1186" i="9"/>
  <c r="U1186" i="9" s="1"/>
  <c r="P1186" i="9"/>
  <c r="O1186" i="9"/>
  <c r="U1185" i="9"/>
  <c r="T1185" i="9"/>
  <c r="V1185" i="9" s="1"/>
  <c r="S1185" i="9"/>
  <c r="P1185" i="9"/>
  <c r="O1185" i="9"/>
  <c r="V1184" i="9"/>
  <c r="T1184" i="9"/>
  <c r="S1184" i="9"/>
  <c r="U1184" i="9" s="1"/>
  <c r="P1184" i="9"/>
  <c r="O1184" i="9"/>
  <c r="U1183" i="9"/>
  <c r="T1183" i="9"/>
  <c r="V1183" i="9" s="1"/>
  <c r="S1183" i="9"/>
  <c r="P1183" i="9"/>
  <c r="O1183" i="9"/>
  <c r="V1182" i="9"/>
  <c r="T1182" i="9"/>
  <c r="S1182" i="9"/>
  <c r="U1182" i="9" s="1"/>
  <c r="P1182" i="9"/>
  <c r="O1182" i="9"/>
  <c r="U1181" i="9"/>
  <c r="T1181" i="9"/>
  <c r="V1181" i="9" s="1"/>
  <c r="S1181" i="9"/>
  <c r="P1181" i="9"/>
  <c r="O1181" i="9"/>
  <c r="V1180" i="9"/>
  <c r="T1180" i="9"/>
  <c r="S1180" i="9"/>
  <c r="U1180" i="9" s="1"/>
  <c r="P1180" i="9"/>
  <c r="O1180" i="9"/>
  <c r="U1179" i="9"/>
  <c r="T1179" i="9"/>
  <c r="V1179" i="9" s="1"/>
  <c r="S1179" i="9"/>
  <c r="P1179" i="9"/>
  <c r="O1179" i="9"/>
  <c r="V1178" i="9"/>
  <c r="T1178" i="9"/>
  <c r="S1178" i="9"/>
  <c r="U1178" i="9" s="1"/>
  <c r="P1178" i="9"/>
  <c r="O1178" i="9"/>
  <c r="U1177" i="9"/>
  <c r="T1177" i="9"/>
  <c r="V1177" i="9" s="1"/>
  <c r="S1177" i="9"/>
  <c r="P1177" i="9"/>
  <c r="O1177" i="9"/>
  <c r="V1176" i="9"/>
  <c r="T1176" i="9"/>
  <c r="S1176" i="9"/>
  <c r="U1176" i="9" s="1"/>
  <c r="P1176" i="9"/>
  <c r="O1176" i="9"/>
  <c r="U1175" i="9"/>
  <c r="T1175" i="9"/>
  <c r="V1175" i="9" s="1"/>
  <c r="S1175" i="9"/>
  <c r="P1175" i="9"/>
  <c r="O1175" i="9"/>
  <c r="V1174" i="9"/>
  <c r="T1174" i="9"/>
  <c r="S1174" i="9"/>
  <c r="U1174" i="9" s="1"/>
  <c r="P1174" i="9"/>
  <c r="O1174" i="9"/>
  <c r="U1173" i="9"/>
  <c r="T1173" i="9"/>
  <c r="V1173" i="9" s="1"/>
  <c r="S1173" i="9"/>
  <c r="P1173" i="9"/>
  <c r="O1173" i="9"/>
  <c r="V1172" i="9"/>
  <c r="T1172" i="9"/>
  <c r="S1172" i="9"/>
  <c r="U1172" i="9" s="1"/>
  <c r="P1172" i="9"/>
  <c r="O1172" i="9"/>
  <c r="U1171" i="9"/>
  <c r="T1171" i="9"/>
  <c r="V1171" i="9" s="1"/>
  <c r="S1171" i="9"/>
  <c r="P1171" i="9"/>
  <c r="O1171" i="9"/>
  <c r="V1170" i="9"/>
  <c r="T1170" i="9"/>
  <c r="S1170" i="9"/>
  <c r="U1170" i="9" s="1"/>
  <c r="P1170" i="9"/>
  <c r="O1170" i="9"/>
  <c r="U1169" i="9"/>
  <c r="T1169" i="9"/>
  <c r="V1169" i="9" s="1"/>
  <c r="S1169" i="9"/>
  <c r="P1169" i="9"/>
  <c r="O1169" i="9"/>
  <c r="V1168" i="9"/>
  <c r="T1168" i="9"/>
  <c r="S1168" i="9"/>
  <c r="U1168" i="9" s="1"/>
  <c r="P1168" i="9"/>
  <c r="O1168" i="9"/>
  <c r="U1167" i="9"/>
  <c r="T1167" i="9"/>
  <c r="V1167" i="9" s="1"/>
  <c r="S1167" i="9"/>
  <c r="P1167" i="9"/>
  <c r="O1167" i="9"/>
  <c r="V1166" i="9"/>
  <c r="T1166" i="9"/>
  <c r="S1166" i="9"/>
  <c r="U1166" i="9" s="1"/>
  <c r="P1166" i="9"/>
  <c r="O1166" i="9"/>
  <c r="U1165" i="9"/>
  <c r="T1165" i="9"/>
  <c r="V1165" i="9" s="1"/>
  <c r="S1165" i="9"/>
  <c r="P1165" i="9"/>
  <c r="O1165" i="9"/>
  <c r="V1164" i="9"/>
  <c r="T1164" i="9"/>
  <c r="S1164" i="9"/>
  <c r="U1164" i="9" s="1"/>
  <c r="P1164" i="9"/>
  <c r="O1164" i="9"/>
  <c r="U1163" i="9"/>
  <c r="T1163" i="9"/>
  <c r="V1163" i="9" s="1"/>
  <c r="S1163" i="9"/>
  <c r="P1163" i="9"/>
  <c r="O1163" i="9"/>
  <c r="V1162" i="9"/>
  <c r="T1162" i="9"/>
  <c r="S1162" i="9"/>
  <c r="U1162" i="9" s="1"/>
  <c r="P1162" i="9"/>
  <c r="O1162" i="9"/>
  <c r="U1161" i="9"/>
  <c r="T1161" i="9"/>
  <c r="V1161" i="9" s="1"/>
  <c r="S1161" i="9"/>
  <c r="P1161" i="9"/>
  <c r="O1161" i="9"/>
  <c r="V1160" i="9"/>
  <c r="T1160" i="9"/>
  <c r="S1160" i="9"/>
  <c r="U1160" i="9" s="1"/>
  <c r="P1160" i="9"/>
  <c r="O1160" i="9"/>
  <c r="U1159" i="9"/>
  <c r="T1159" i="9"/>
  <c r="V1159" i="9" s="1"/>
  <c r="S1159" i="9"/>
  <c r="P1159" i="9"/>
  <c r="O1159" i="9"/>
  <c r="V1158" i="9"/>
  <c r="T1158" i="9"/>
  <c r="S1158" i="9"/>
  <c r="U1158" i="9" s="1"/>
  <c r="P1158" i="9"/>
  <c r="O1158" i="9"/>
  <c r="U1157" i="9"/>
  <c r="T1157" i="9"/>
  <c r="V1157" i="9" s="1"/>
  <c r="S1157" i="9"/>
  <c r="P1157" i="9"/>
  <c r="O1157" i="9"/>
  <c r="V1156" i="9"/>
  <c r="T1156" i="9"/>
  <c r="S1156" i="9"/>
  <c r="U1156" i="9" s="1"/>
  <c r="P1156" i="9"/>
  <c r="O1156" i="9"/>
  <c r="U1155" i="9"/>
  <c r="T1155" i="9"/>
  <c r="V1155" i="9" s="1"/>
  <c r="S1155" i="9"/>
  <c r="P1155" i="9"/>
  <c r="O1155" i="9"/>
  <c r="V1154" i="9"/>
  <c r="T1154" i="9"/>
  <c r="S1154" i="9"/>
  <c r="U1154" i="9" s="1"/>
  <c r="P1154" i="9"/>
  <c r="O1154" i="9"/>
  <c r="U1153" i="9"/>
  <c r="T1153" i="9"/>
  <c r="V1153" i="9" s="1"/>
  <c r="S1153" i="9"/>
  <c r="P1153" i="9"/>
  <c r="O1153" i="9"/>
  <c r="V1152" i="9"/>
  <c r="T1152" i="9"/>
  <c r="S1152" i="9"/>
  <c r="U1152" i="9" s="1"/>
  <c r="P1152" i="9"/>
  <c r="O1152" i="9"/>
  <c r="U1151" i="9"/>
  <c r="T1151" i="9"/>
  <c r="V1151" i="9" s="1"/>
  <c r="S1151" i="9"/>
  <c r="P1151" i="9"/>
  <c r="O1151" i="9"/>
  <c r="V1150" i="9"/>
  <c r="T1150" i="9"/>
  <c r="S1150" i="9"/>
  <c r="U1150" i="9" s="1"/>
  <c r="P1150" i="9"/>
  <c r="O1150" i="9"/>
  <c r="U1149" i="9"/>
  <c r="T1149" i="9"/>
  <c r="V1149" i="9" s="1"/>
  <c r="S1149" i="9"/>
  <c r="P1149" i="9"/>
  <c r="O1149" i="9"/>
  <c r="V1148" i="9"/>
  <c r="T1148" i="9"/>
  <c r="S1148" i="9"/>
  <c r="U1148" i="9" s="1"/>
  <c r="P1148" i="9"/>
  <c r="O1148" i="9"/>
  <c r="U1147" i="9"/>
  <c r="T1147" i="9"/>
  <c r="V1147" i="9" s="1"/>
  <c r="S1147" i="9"/>
  <c r="P1147" i="9"/>
  <c r="O1147" i="9"/>
  <c r="V1146" i="9"/>
  <c r="T1146" i="9"/>
  <c r="S1146" i="9"/>
  <c r="U1146" i="9" s="1"/>
  <c r="P1146" i="9"/>
  <c r="O1146" i="9"/>
  <c r="U1145" i="9"/>
  <c r="T1145" i="9"/>
  <c r="V1145" i="9" s="1"/>
  <c r="S1145" i="9"/>
  <c r="P1145" i="9"/>
  <c r="O1145" i="9"/>
  <c r="V1144" i="9"/>
  <c r="T1144" i="9"/>
  <c r="S1144" i="9"/>
  <c r="U1144" i="9" s="1"/>
  <c r="P1144" i="9"/>
  <c r="O1144" i="9"/>
  <c r="U1143" i="9"/>
  <c r="T1143" i="9"/>
  <c r="V1143" i="9" s="1"/>
  <c r="S1143" i="9"/>
  <c r="P1143" i="9"/>
  <c r="O1143" i="9"/>
  <c r="V1142" i="9"/>
  <c r="T1142" i="9"/>
  <c r="S1142" i="9"/>
  <c r="U1142" i="9" s="1"/>
  <c r="P1142" i="9"/>
  <c r="O1142" i="9"/>
  <c r="U1141" i="9"/>
  <c r="T1141" i="9"/>
  <c r="V1141" i="9" s="1"/>
  <c r="S1141" i="9"/>
  <c r="P1141" i="9"/>
  <c r="O1141" i="9"/>
  <c r="V1140" i="9"/>
  <c r="T1140" i="9"/>
  <c r="S1140" i="9"/>
  <c r="U1140" i="9" s="1"/>
  <c r="P1140" i="9"/>
  <c r="O1140" i="9"/>
  <c r="U1139" i="9"/>
  <c r="T1139" i="9"/>
  <c r="V1139" i="9" s="1"/>
  <c r="S1139" i="9"/>
  <c r="P1139" i="9"/>
  <c r="O1139" i="9"/>
  <c r="V1138" i="9"/>
  <c r="T1138" i="9"/>
  <c r="S1138" i="9"/>
  <c r="U1138" i="9" s="1"/>
  <c r="P1138" i="9"/>
  <c r="O1138" i="9"/>
  <c r="U1137" i="9"/>
  <c r="T1137" i="9"/>
  <c r="V1137" i="9" s="1"/>
  <c r="S1137" i="9"/>
  <c r="P1137" i="9"/>
  <c r="O1137" i="9"/>
  <c r="V1136" i="9"/>
  <c r="T1136" i="9"/>
  <c r="S1136" i="9"/>
  <c r="U1136" i="9" s="1"/>
  <c r="P1136" i="9"/>
  <c r="O1136" i="9"/>
  <c r="U1135" i="9"/>
  <c r="T1135" i="9"/>
  <c r="V1135" i="9" s="1"/>
  <c r="S1135" i="9"/>
  <c r="P1135" i="9"/>
  <c r="O1135" i="9"/>
  <c r="V1134" i="9"/>
  <c r="T1134" i="9"/>
  <c r="S1134" i="9"/>
  <c r="U1134" i="9" s="1"/>
  <c r="P1134" i="9"/>
  <c r="O1134" i="9"/>
  <c r="U1133" i="9"/>
  <c r="T1133" i="9"/>
  <c r="V1133" i="9" s="1"/>
  <c r="S1133" i="9"/>
  <c r="P1133" i="9"/>
  <c r="O1133" i="9"/>
  <c r="V1132" i="9"/>
  <c r="T1132" i="9"/>
  <c r="S1132" i="9"/>
  <c r="U1132" i="9" s="1"/>
  <c r="P1132" i="9"/>
  <c r="O1132" i="9"/>
  <c r="U1131" i="9"/>
  <c r="T1131" i="9"/>
  <c r="V1131" i="9" s="1"/>
  <c r="S1131" i="9"/>
  <c r="P1131" i="9"/>
  <c r="O1131" i="9"/>
  <c r="V1130" i="9"/>
  <c r="T1130" i="9"/>
  <c r="S1130" i="9"/>
  <c r="U1130" i="9" s="1"/>
  <c r="P1130" i="9"/>
  <c r="O1130" i="9"/>
  <c r="U1129" i="9"/>
  <c r="T1129" i="9"/>
  <c r="V1129" i="9" s="1"/>
  <c r="S1129" i="9"/>
  <c r="P1129" i="9"/>
  <c r="O1129" i="9"/>
  <c r="V1128" i="9"/>
  <c r="T1128" i="9"/>
  <c r="S1128" i="9"/>
  <c r="U1128" i="9" s="1"/>
  <c r="P1128" i="9"/>
  <c r="O1128" i="9"/>
  <c r="U1127" i="9"/>
  <c r="T1127" i="9"/>
  <c r="V1127" i="9" s="1"/>
  <c r="S1127" i="9"/>
  <c r="P1127" i="9"/>
  <c r="O1127" i="9"/>
  <c r="V1126" i="9"/>
  <c r="T1126" i="9"/>
  <c r="S1126" i="9"/>
  <c r="U1126" i="9" s="1"/>
  <c r="P1126" i="9"/>
  <c r="O1126" i="9"/>
  <c r="U1125" i="9"/>
  <c r="T1125" i="9"/>
  <c r="V1125" i="9" s="1"/>
  <c r="S1125" i="9"/>
  <c r="P1125" i="9"/>
  <c r="O1125" i="9"/>
  <c r="V1124" i="9"/>
  <c r="T1124" i="9"/>
  <c r="S1124" i="9"/>
  <c r="U1124" i="9" s="1"/>
  <c r="P1124" i="9"/>
  <c r="O1124" i="9"/>
  <c r="U1123" i="9"/>
  <c r="T1123" i="9"/>
  <c r="V1123" i="9" s="1"/>
  <c r="S1123" i="9"/>
  <c r="P1123" i="9"/>
  <c r="O1123" i="9"/>
  <c r="V1122" i="9"/>
  <c r="T1122" i="9"/>
  <c r="S1122" i="9"/>
  <c r="U1122" i="9" s="1"/>
  <c r="P1122" i="9"/>
  <c r="O1122" i="9"/>
  <c r="U1121" i="9"/>
  <c r="T1121" i="9"/>
  <c r="V1121" i="9" s="1"/>
  <c r="S1121" i="9"/>
  <c r="P1121" i="9"/>
  <c r="O1121" i="9"/>
  <c r="V1120" i="9"/>
  <c r="T1120" i="9"/>
  <c r="S1120" i="9"/>
  <c r="U1120" i="9" s="1"/>
  <c r="P1120" i="9"/>
  <c r="O1120" i="9"/>
  <c r="U1119" i="9"/>
  <c r="T1119" i="9"/>
  <c r="V1119" i="9" s="1"/>
  <c r="S1119" i="9"/>
  <c r="P1119" i="9"/>
  <c r="O1119" i="9"/>
  <c r="V1118" i="9"/>
  <c r="T1118" i="9"/>
  <c r="S1118" i="9"/>
  <c r="U1118" i="9" s="1"/>
  <c r="P1118" i="9"/>
  <c r="O1118" i="9"/>
  <c r="U1117" i="9"/>
  <c r="T1117" i="9"/>
  <c r="V1117" i="9" s="1"/>
  <c r="S1117" i="9"/>
  <c r="P1117" i="9"/>
  <c r="O1117" i="9"/>
  <c r="V1116" i="9"/>
  <c r="T1116" i="9"/>
  <c r="S1116" i="9"/>
  <c r="U1116" i="9" s="1"/>
  <c r="P1116" i="9"/>
  <c r="O1116" i="9"/>
  <c r="U1115" i="9"/>
  <c r="T1115" i="9"/>
  <c r="V1115" i="9" s="1"/>
  <c r="S1115" i="9"/>
  <c r="P1115" i="9"/>
  <c r="O1115" i="9"/>
  <c r="V1114" i="9"/>
  <c r="T1114" i="9"/>
  <c r="S1114" i="9"/>
  <c r="U1114" i="9" s="1"/>
  <c r="P1114" i="9"/>
  <c r="O1114" i="9"/>
  <c r="U1113" i="9"/>
  <c r="T1113" i="9"/>
  <c r="V1113" i="9" s="1"/>
  <c r="S1113" i="9"/>
  <c r="P1113" i="9"/>
  <c r="O1113" i="9"/>
  <c r="V1112" i="9"/>
  <c r="T1112" i="9"/>
  <c r="S1112" i="9"/>
  <c r="U1112" i="9" s="1"/>
  <c r="P1112" i="9"/>
  <c r="O1112" i="9"/>
  <c r="U1111" i="9"/>
  <c r="T1111" i="9"/>
  <c r="V1111" i="9" s="1"/>
  <c r="S1111" i="9"/>
  <c r="P1111" i="9"/>
  <c r="O1111" i="9"/>
  <c r="V1110" i="9"/>
  <c r="T1110" i="9"/>
  <c r="S1110" i="9"/>
  <c r="U1110" i="9" s="1"/>
  <c r="P1110" i="9"/>
  <c r="O1110" i="9"/>
  <c r="U1109" i="9"/>
  <c r="T1109" i="9"/>
  <c r="V1109" i="9" s="1"/>
  <c r="S1109" i="9"/>
  <c r="P1109" i="9"/>
  <c r="O1109" i="9"/>
  <c r="V1108" i="9"/>
  <c r="T1108" i="9"/>
  <c r="S1108" i="9"/>
  <c r="U1108" i="9" s="1"/>
  <c r="P1108" i="9"/>
  <c r="O1108" i="9"/>
  <c r="U1107" i="9"/>
  <c r="T1107" i="9"/>
  <c r="V1107" i="9" s="1"/>
  <c r="S1107" i="9"/>
  <c r="P1107" i="9"/>
  <c r="O1107" i="9"/>
  <c r="V1106" i="9"/>
  <c r="T1106" i="9"/>
  <c r="S1106" i="9"/>
  <c r="U1106" i="9" s="1"/>
  <c r="P1106" i="9"/>
  <c r="O1106" i="9"/>
  <c r="U1105" i="9"/>
  <c r="T1105" i="9"/>
  <c r="V1105" i="9" s="1"/>
  <c r="S1105" i="9"/>
  <c r="P1105" i="9"/>
  <c r="O1105" i="9"/>
  <c r="V1104" i="9"/>
  <c r="T1104" i="9"/>
  <c r="S1104" i="9"/>
  <c r="U1104" i="9" s="1"/>
  <c r="P1104" i="9"/>
  <c r="O1104" i="9"/>
  <c r="U1103" i="9"/>
  <c r="T1103" i="9"/>
  <c r="V1103" i="9" s="1"/>
  <c r="S1103" i="9"/>
  <c r="P1103" i="9"/>
  <c r="O1103" i="9"/>
  <c r="V1102" i="9"/>
  <c r="T1102" i="9"/>
  <c r="S1102" i="9"/>
  <c r="U1102" i="9" s="1"/>
  <c r="P1102" i="9"/>
  <c r="O1102" i="9"/>
  <c r="U1101" i="9"/>
  <c r="T1101" i="9"/>
  <c r="V1101" i="9" s="1"/>
  <c r="S1101" i="9"/>
  <c r="P1101" i="9"/>
  <c r="O1101" i="9"/>
  <c r="V1100" i="9"/>
  <c r="T1100" i="9"/>
  <c r="S1100" i="9"/>
  <c r="U1100" i="9" s="1"/>
  <c r="P1100" i="9"/>
  <c r="O1100" i="9"/>
  <c r="U1099" i="9"/>
  <c r="T1099" i="9"/>
  <c r="V1099" i="9" s="1"/>
  <c r="S1099" i="9"/>
  <c r="P1099" i="9"/>
  <c r="O1099" i="9"/>
  <c r="V1098" i="9"/>
  <c r="T1098" i="9"/>
  <c r="S1098" i="9"/>
  <c r="U1098" i="9" s="1"/>
  <c r="P1098" i="9"/>
  <c r="O1098" i="9"/>
  <c r="U1097" i="9"/>
  <c r="T1097" i="9"/>
  <c r="V1097" i="9" s="1"/>
  <c r="S1097" i="9"/>
  <c r="P1097" i="9"/>
  <c r="O1097" i="9"/>
  <c r="V1096" i="9"/>
  <c r="T1096" i="9"/>
  <c r="S1096" i="9"/>
  <c r="U1096" i="9" s="1"/>
  <c r="P1096" i="9"/>
  <c r="O1096" i="9"/>
  <c r="U1095" i="9"/>
  <c r="T1095" i="9"/>
  <c r="V1095" i="9" s="1"/>
  <c r="S1095" i="9"/>
  <c r="P1095" i="9"/>
  <c r="O1095" i="9"/>
  <c r="V1094" i="9"/>
  <c r="T1094" i="9"/>
  <c r="S1094" i="9"/>
  <c r="U1094" i="9" s="1"/>
  <c r="P1094" i="9"/>
  <c r="O1094" i="9"/>
  <c r="U1093" i="9"/>
  <c r="T1093" i="9"/>
  <c r="V1093" i="9" s="1"/>
  <c r="S1093" i="9"/>
  <c r="P1093" i="9"/>
  <c r="O1093" i="9"/>
  <c r="V1092" i="9"/>
  <c r="T1092" i="9"/>
  <c r="S1092" i="9"/>
  <c r="U1092" i="9" s="1"/>
  <c r="P1092" i="9"/>
  <c r="O1092" i="9"/>
  <c r="U1091" i="9"/>
  <c r="T1091" i="9"/>
  <c r="V1091" i="9" s="1"/>
  <c r="S1091" i="9"/>
  <c r="P1091" i="9"/>
  <c r="O1091" i="9"/>
  <c r="V1090" i="9"/>
  <c r="T1090" i="9"/>
  <c r="S1090" i="9"/>
  <c r="U1090" i="9" s="1"/>
  <c r="P1090" i="9"/>
  <c r="O1090" i="9"/>
  <c r="U1089" i="9"/>
  <c r="T1089" i="9"/>
  <c r="V1089" i="9" s="1"/>
  <c r="S1089" i="9"/>
  <c r="P1089" i="9"/>
  <c r="O1089" i="9"/>
  <c r="V1088" i="9"/>
  <c r="T1088" i="9"/>
  <c r="S1088" i="9"/>
  <c r="U1088" i="9" s="1"/>
  <c r="P1088" i="9"/>
  <c r="O1088" i="9"/>
  <c r="U1087" i="9"/>
  <c r="T1087" i="9"/>
  <c r="V1087" i="9" s="1"/>
  <c r="S1087" i="9"/>
  <c r="P1087" i="9"/>
  <c r="O1087" i="9"/>
  <c r="V1086" i="9"/>
  <c r="T1086" i="9"/>
  <c r="S1086" i="9"/>
  <c r="U1086" i="9" s="1"/>
  <c r="P1086" i="9"/>
  <c r="O1086" i="9"/>
  <c r="U1085" i="9"/>
  <c r="T1085" i="9"/>
  <c r="V1085" i="9" s="1"/>
  <c r="S1085" i="9"/>
  <c r="P1085" i="9"/>
  <c r="O1085" i="9"/>
  <c r="V1084" i="9"/>
  <c r="T1084" i="9"/>
  <c r="S1084" i="9"/>
  <c r="U1084" i="9" s="1"/>
  <c r="P1084" i="9"/>
  <c r="O1084" i="9"/>
  <c r="U1083" i="9"/>
  <c r="T1083" i="9"/>
  <c r="V1083" i="9" s="1"/>
  <c r="S1083" i="9"/>
  <c r="P1083" i="9"/>
  <c r="O1083" i="9"/>
  <c r="V1082" i="9"/>
  <c r="T1082" i="9"/>
  <c r="S1082" i="9"/>
  <c r="U1082" i="9" s="1"/>
  <c r="P1082" i="9"/>
  <c r="O1082" i="9"/>
  <c r="U1081" i="9"/>
  <c r="T1081" i="9"/>
  <c r="V1081" i="9" s="1"/>
  <c r="S1081" i="9"/>
  <c r="P1081" i="9"/>
  <c r="O1081" i="9"/>
  <c r="V1080" i="9"/>
  <c r="T1080" i="9"/>
  <c r="S1080" i="9"/>
  <c r="U1080" i="9" s="1"/>
  <c r="P1080" i="9"/>
  <c r="O1080" i="9"/>
  <c r="U1079" i="9"/>
  <c r="T1079" i="9"/>
  <c r="V1079" i="9" s="1"/>
  <c r="S1079" i="9"/>
  <c r="P1079" i="9"/>
  <c r="O1079" i="9"/>
  <c r="V1078" i="9"/>
  <c r="T1078" i="9"/>
  <c r="S1078" i="9"/>
  <c r="U1078" i="9" s="1"/>
  <c r="P1078" i="9"/>
  <c r="O1078" i="9"/>
  <c r="U1077" i="9"/>
  <c r="T1077" i="9"/>
  <c r="V1077" i="9" s="1"/>
  <c r="S1077" i="9"/>
  <c r="P1077" i="9"/>
  <c r="O1077" i="9"/>
  <c r="V1076" i="9"/>
  <c r="T1076" i="9"/>
  <c r="S1076" i="9"/>
  <c r="U1076" i="9" s="1"/>
  <c r="P1076" i="9"/>
  <c r="O1076" i="9"/>
  <c r="U1075" i="9"/>
  <c r="T1075" i="9"/>
  <c r="V1075" i="9" s="1"/>
  <c r="S1075" i="9"/>
  <c r="P1075" i="9"/>
  <c r="O1075" i="9"/>
  <c r="V1074" i="9"/>
  <c r="T1074" i="9"/>
  <c r="S1074" i="9"/>
  <c r="U1074" i="9" s="1"/>
  <c r="P1074" i="9"/>
  <c r="O1074" i="9"/>
  <c r="U1073" i="9"/>
  <c r="T1073" i="9"/>
  <c r="V1073" i="9" s="1"/>
  <c r="S1073" i="9"/>
  <c r="P1073" i="9"/>
  <c r="O1073" i="9"/>
  <c r="V1072" i="9"/>
  <c r="T1072" i="9"/>
  <c r="S1072" i="9"/>
  <c r="U1072" i="9" s="1"/>
  <c r="P1072" i="9"/>
  <c r="O1072" i="9"/>
  <c r="U1071" i="9"/>
  <c r="T1071" i="9"/>
  <c r="V1071" i="9" s="1"/>
  <c r="S1071" i="9"/>
  <c r="P1071" i="9"/>
  <c r="O1071" i="9"/>
  <c r="V1070" i="9"/>
  <c r="T1070" i="9"/>
  <c r="S1070" i="9"/>
  <c r="U1070" i="9" s="1"/>
  <c r="P1070" i="9"/>
  <c r="O1070" i="9"/>
  <c r="U1069" i="9"/>
  <c r="T1069" i="9"/>
  <c r="V1069" i="9" s="1"/>
  <c r="S1069" i="9"/>
  <c r="P1069" i="9"/>
  <c r="O1069" i="9"/>
  <c r="V1068" i="9"/>
  <c r="T1068" i="9"/>
  <c r="S1068" i="9"/>
  <c r="U1068" i="9" s="1"/>
  <c r="P1068" i="9"/>
  <c r="O1068" i="9"/>
  <c r="U1067" i="9"/>
  <c r="T1067" i="9"/>
  <c r="V1067" i="9" s="1"/>
  <c r="S1067" i="9"/>
  <c r="P1067" i="9"/>
  <c r="O1067" i="9"/>
  <c r="V1066" i="9"/>
  <c r="T1066" i="9"/>
  <c r="S1066" i="9"/>
  <c r="U1066" i="9" s="1"/>
  <c r="P1066" i="9"/>
  <c r="O1066" i="9"/>
  <c r="U1065" i="9"/>
  <c r="T1065" i="9"/>
  <c r="V1065" i="9" s="1"/>
  <c r="S1065" i="9"/>
  <c r="P1065" i="9"/>
  <c r="O1065" i="9"/>
  <c r="V1064" i="9"/>
  <c r="T1064" i="9"/>
  <c r="S1064" i="9"/>
  <c r="U1064" i="9" s="1"/>
  <c r="P1064" i="9"/>
  <c r="O1064" i="9"/>
  <c r="U1063" i="9"/>
  <c r="T1063" i="9"/>
  <c r="V1063" i="9" s="1"/>
  <c r="S1063" i="9"/>
  <c r="P1063" i="9"/>
  <c r="O1063" i="9"/>
  <c r="V1062" i="9"/>
  <c r="T1062" i="9"/>
  <c r="S1062" i="9"/>
  <c r="U1062" i="9" s="1"/>
  <c r="P1062" i="9"/>
  <c r="O1062" i="9"/>
  <c r="U1061" i="9"/>
  <c r="T1061" i="9"/>
  <c r="V1061" i="9" s="1"/>
  <c r="S1061" i="9"/>
  <c r="P1061" i="9"/>
  <c r="O1061" i="9"/>
  <c r="V1060" i="9"/>
  <c r="T1060" i="9"/>
  <c r="S1060" i="9"/>
  <c r="U1060" i="9" s="1"/>
  <c r="P1060" i="9"/>
  <c r="O1060" i="9"/>
  <c r="U1059" i="9"/>
  <c r="T1059" i="9"/>
  <c r="V1059" i="9" s="1"/>
  <c r="S1059" i="9"/>
  <c r="P1059" i="9"/>
  <c r="O1059" i="9"/>
  <c r="V1058" i="9"/>
  <c r="T1058" i="9"/>
  <c r="S1058" i="9"/>
  <c r="U1058" i="9" s="1"/>
  <c r="P1058" i="9"/>
  <c r="O1058" i="9"/>
  <c r="U1057" i="9"/>
  <c r="T1057" i="9"/>
  <c r="V1057" i="9" s="1"/>
  <c r="S1057" i="9"/>
  <c r="P1057" i="9"/>
  <c r="O1057" i="9"/>
  <c r="V1056" i="9"/>
  <c r="T1056" i="9"/>
  <c r="S1056" i="9"/>
  <c r="U1056" i="9" s="1"/>
  <c r="P1056" i="9"/>
  <c r="O1056" i="9"/>
  <c r="U1055" i="9"/>
  <c r="T1055" i="9"/>
  <c r="V1055" i="9" s="1"/>
  <c r="S1055" i="9"/>
  <c r="P1055" i="9"/>
  <c r="O1055" i="9"/>
  <c r="V1054" i="9"/>
  <c r="T1054" i="9"/>
  <c r="S1054" i="9"/>
  <c r="U1054" i="9" s="1"/>
  <c r="P1054" i="9"/>
  <c r="O1054" i="9"/>
  <c r="U1053" i="9"/>
  <c r="T1053" i="9"/>
  <c r="V1053" i="9" s="1"/>
  <c r="S1053" i="9"/>
  <c r="P1053" i="9"/>
  <c r="O1053" i="9"/>
  <c r="V1052" i="9"/>
  <c r="T1052" i="9"/>
  <c r="S1052" i="9"/>
  <c r="U1052" i="9" s="1"/>
  <c r="P1052" i="9"/>
  <c r="O1052" i="9"/>
  <c r="U1051" i="9"/>
  <c r="T1051" i="9"/>
  <c r="V1051" i="9" s="1"/>
  <c r="S1051" i="9"/>
  <c r="P1051" i="9"/>
  <c r="O1051" i="9"/>
  <c r="V1050" i="9"/>
  <c r="T1050" i="9"/>
  <c r="S1050" i="9"/>
  <c r="U1050" i="9" s="1"/>
  <c r="P1050" i="9"/>
  <c r="O1050" i="9"/>
  <c r="U1049" i="9"/>
  <c r="T1049" i="9"/>
  <c r="V1049" i="9" s="1"/>
  <c r="S1049" i="9"/>
  <c r="P1049" i="9"/>
  <c r="O1049" i="9"/>
  <c r="V1048" i="9"/>
  <c r="T1048" i="9"/>
  <c r="S1048" i="9"/>
  <c r="U1048" i="9" s="1"/>
  <c r="P1048" i="9"/>
  <c r="O1048" i="9"/>
  <c r="U1047" i="9"/>
  <c r="T1047" i="9"/>
  <c r="V1047" i="9" s="1"/>
  <c r="S1047" i="9"/>
  <c r="P1047" i="9"/>
  <c r="O1047" i="9"/>
  <c r="V1046" i="9"/>
  <c r="T1046" i="9"/>
  <c r="S1046" i="9"/>
  <c r="U1046" i="9" s="1"/>
  <c r="P1046" i="9"/>
  <c r="O1046" i="9"/>
  <c r="U1045" i="9"/>
  <c r="T1045" i="9"/>
  <c r="V1045" i="9" s="1"/>
  <c r="S1045" i="9"/>
  <c r="P1045" i="9"/>
  <c r="O1045" i="9"/>
  <c r="V1044" i="9"/>
  <c r="T1044" i="9"/>
  <c r="S1044" i="9"/>
  <c r="U1044" i="9" s="1"/>
  <c r="P1044" i="9"/>
  <c r="O1044" i="9"/>
  <c r="U1043" i="9"/>
  <c r="T1043" i="9"/>
  <c r="V1043" i="9" s="1"/>
  <c r="S1043" i="9"/>
  <c r="P1043" i="9"/>
  <c r="O1043" i="9"/>
  <c r="V1042" i="9"/>
  <c r="T1042" i="9"/>
  <c r="S1042" i="9"/>
  <c r="U1042" i="9" s="1"/>
  <c r="P1042" i="9"/>
  <c r="O1042" i="9"/>
  <c r="U1041" i="9"/>
  <c r="T1041" i="9"/>
  <c r="V1041" i="9" s="1"/>
  <c r="S1041" i="9"/>
  <c r="P1041" i="9"/>
  <c r="O1041" i="9"/>
  <c r="V1040" i="9"/>
  <c r="T1040" i="9"/>
  <c r="S1040" i="9"/>
  <c r="U1040" i="9" s="1"/>
  <c r="P1040" i="9"/>
  <c r="O1040" i="9"/>
  <c r="U1039" i="9"/>
  <c r="T1039" i="9"/>
  <c r="V1039" i="9" s="1"/>
  <c r="S1039" i="9"/>
  <c r="P1039" i="9"/>
  <c r="O1039" i="9"/>
  <c r="V1038" i="9"/>
  <c r="T1038" i="9"/>
  <c r="S1038" i="9"/>
  <c r="U1038" i="9" s="1"/>
  <c r="P1038" i="9"/>
  <c r="O1038" i="9"/>
  <c r="U1037" i="9"/>
  <c r="T1037" i="9"/>
  <c r="V1037" i="9" s="1"/>
  <c r="S1037" i="9"/>
  <c r="P1037" i="9"/>
  <c r="O1037" i="9"/>
  <c r="V1036" i="9"/>
  <c r="T1036" i="9"/>
  <c r="S1036" i="9"/>
  <c r="U1036" i="9" s="1"/>
  <c r="P1036" i="9"/>
  <c r="O1036" i="9"/>
  <c r="U1035" i="9"/>
  <c r="T1035" i="9"/>
  <c r="V1035" i="9" s="1"/>
  <c r="S1035" i="9"/>
  <c r="P1035" i="9"/>
  <c r="O1035" i="9"/>
  <c r="V1034" i="9"/>
  <c r="T1034" i="9"/>
  <c r="S1034" i="9"/>
  <c r="U1034" i="9" s="1"/>
  <c r="P1034" i="9"/>
  <c r="O1034" i="9"/>
  <c r="U1033" i="9"/>
  <c r="T1033" i="9"/>
  <c r="V1033" i="9" s="1"/>
  <c r="S1033" i="9"/>
  <c r="P1033" i="9"/>
  <c r="O1033" i="9"/>
  <c r="V1032" i="9"/>
  <c r="T1032" i="9"/>
  <c r="S1032" i="9"/>
  <c r="U1032" i="9" s="1"/>
  <c r="P1032" i="9"/>
  <c r="O1032" i="9"/>
  <c r="U1031" i="9"/>
  <c r="T1031" i="9"/>
  <c r="V1031" i="9" s="1"/>
  <c r="S1031" i="9"/>
  <c r="P1031" i="9"/>
  <c r="O1031" i="9"/>
  <c r="V1030" i="9"/>
  <c r="T1030" i="9"/>
  <c r="S1030" i="9"/>
  <c r="U1030" i="9" s="1"/>
  <c r="P1030" i="9"/>
  <c r="O1030" i="9"/>
  <c r="U1029" i="9"/>
  <c r="T1029" i="9"/>
  <c r="V1029" i="9" s="1"/>
  <c r="S1029" i="9"/>
  <c r="P1029" i="9"/>
  <c r="O1029" i="9"/>
  <c r="V1028" i="9"/>
  <c r="T1028" i="9"/>
  <c r="S1028" i="9"/>
  <c r="U1028" i="9" s="1"/>
  <c r="P1028" i="9"/>
  <c r="O1028" i="9"/>
  <c r="U1027" i="9"/>
  <c r="T1027" i="9"/>
  <c r="V1027" i="9" s="1"/>
  <c r="S1027" i="9"/>
  <c r="P1027" i="9"/>
  <c r="O1027" i="9"/>
  <c r="V1026" i="9"/>
  <c r="T1026" i="9"/>
  <c r="S1026" i="9"/>
  <c r="U1026" i="9" s="1"/>
  <c r="P1026" i="9"/>
  <c r="O1026" i="9"/>
  <c r="U1025" i="9"/>
  <c r="T1025" i="9"/>
  <c r="V1025" i="9" s="1"/>
  <c r="S1025" i="9"/>
  <c r="P1025" i="9"/>
  <c r="O1025" i="9"/>
  <c r="V1024" i="9"/>
  <c r="T1024" i="9"/>
  <c r="S1024" i="9"/>
  <c r="U1024" i="9" s="1"/>
  <c r="P1024" i="9"/>
  <c r="O1024" i="9"/>
  <c r="U1023" i="9"/>
  <c r="T1023" i="9"/>
  <c r="V1023" i="9" s="1"/>
  <c r="S1023" i="9"/>
  <c r="P1023" i="9"/>
  <c r="O1023" i="9"/>
  <c r="V1022" i="9"/>
  <c r="T1022" i="9"/>
  <c r="S1022" i="9"/>
  <c r="U1022" i="9" s="1"/>
  <c r="P1022" i="9"/>
  <c r="O1022" i="9"/>
  <c r="U1021" i="9"/>
  <c r="T1021" i="9"/>
  <c r="V1021" i="9" s="1"/>
  <c r="S1021" i="9"/>
  <c r="P1021" i="9"/>
  <c r="O1021" i="9"/>
  <c r="V1020" i="9"/>
  <c r="T1020" i="9"/>
  <c r="S1020" i="9"/>
  <c r="U1020" i="9" s="1"/>
  <c r="P1020" i="9"/>
  <c r="O1020" i="9"/>
  <c r="U1019" i="9"/>
  <c r="T1019" i="9"/>
  <c r="V1019" i="9" s="1"/>
  <c r="S1019" i="9"/>
  <c r="P1019" i="9"/>
  <c r="O1019" i="9"/>
  <c r="V1018" i="9"/>
  <c r="T1018" i="9"/>
  <c r="S1018" i="9"/>
  <c r="U1018" i="9" s="1"/>
  <c r="P1018" i="9"/>
  <c r="O1018" i="9"/>
  <c r="U1017" i="9"/>
  <c r="T1017" i="9"/>
  <c r="V1017" i="9" s="1"/>
  <c r="S1017" i="9"/>
  <c r="P1017" i="9"/>
  <c r="O1017" i="9"/>
  <c r="V1016" i="9"/>
  <c r="T1016" i="9"/>
  <c r="S1016" i="9"/>
  <c r="U1016" i="9" s="1"/>
  <c r="P1016" i="9"/>
  <c r="O1016" i="9"/>
  <c r="U1015" i="9"/>
  <c r="T1015" i="9"/>
  <c r="V1015" i="9" s="1"/>
  <c r="S1015" i="9"/>
  <c r="P1015" i="9"/>
  <c r="O1015" i="9"/>
  <c r="V1014" i="9"/>
  <c r="T1014" i="9"/>
  <c r="S1014" i="9"/>
  <c r="U1014" i="9" s="1"/>
  <c r="P1014" i="9"/>
  <c r="O1014" i="9"/>
  <c r="U1013" i="9"/>
  <c r="T1013" i="9"/>
  <c r="V1013" i="9" s="1"/>
  <c r="S1013" i="9"/>
  <c r="P1013" i="9"/>
  <c r="O1013" i="9"/>
  <c r="V1012" i="9"/>
  <c r="T1012" i="9"/>
  <c r="S1012" i="9"/>
  <c r="U1012" i="9" s="1"/>
  <c r="P1012" i="9"/>
  <c r="O1012" i="9"/>
  <c r="U1011" i="9"/>
  <c r="T1011" i="9"/>
  <c r="V1011" i="9" s="1"/>
  <c r="S1011" i="9"/>
  <c r="P1011" i="9"/>
  <c r="O1011" i="9"/>
  <c r="V1010" i="9"/>
  <c r="T1010" i="9"/>
  <c r="S1010" i="9"/>
  <c r="U1010" i="9" s="1"/>
  <c r="P1010" i="9"/>
  <c r="O1010" i="9"/>
  <c r="U1009" i="9"/>
  <c r="T1009" i="9"/>
  <c r="V1009" i="9" s="1"/>
  <c r="S1009" i="9"/>
  <c r="P1009" i="9"/>
  <c r="O1009" i="9"/>
  <c r="V1008" i="9"/>
  <c r="T1008" i="9"/>
  <c r="S1008" i="9"/>
  <c r="U1008" i="9" s="1"/>
  <c r="P1008" i="9"/>
  <c r="O1008" i="9"/>
  <c r="U1007" i="9"/>
  <c r="T1007" i="9"/>
  <c r="V1007" i="9" s="1"/>
  <c r="S1007" i="9"/>
  <c r="P1007" i="9"/>
  <c r="O1007" i="9"/>
  <c r="V1006" i="9"/>
  <c r="T1006" i="9"/>
  <c r="S1006" i="9"/>
  <c r="U1006" i="9" s="1"/>
  <c r="P1006" i="9"/>
  <c r="O1006" i="9"/>
  <c r="U1005" i="9"/>
  <c r="T1005" i="9"/>
  <c r="V1005" i="9" s="1"/>
  <c r="S1005" i="9"/>
  <c r="P1005" i="9"/>
  <c r="O1005" i="9"/>
  <c r="V1004" i="9"/>
  <c r="T1004" i="9"/>
  <c r="S1004" i="9"/>
  <c r="U1004" i="9" s="1"/>
  <c r="P1004" i="9"/>
  <c r="O1004" i="9"/>
  <c r="U1003" i="9"/>
  <c r="T1003" i="9"/>
  <c r="V1003" i="9" s="1"/>
  <c r="S1003" i="9"/>
  <c r="P1003" i="9"/>
  <c r="O1003" i="9"/>
  <c r="V1002" i="9"/>
  <c r="T1002" i="9"/>
  <c r="S1002" i="9"/>
  <c r="U1002" i="9" s="1"/>
  <c r="P1002" i="9"/>
  <c r="O1002" i="9"/>
  <c r="U1001" i="9"/>
  <c r="T1001" i="9"/>
  <c r="V1001" i="9" s="1"/>
  <c r="S1001" i="9"/>
  <c r="P1001" i="9"/>
  <c r="O1001" i="9"/>
  <c r="V1000" i="9"/>
  <c r="T1000" i="9"/>
  <c r="S1000" i="9"/>
  <c r="U1000" i="9" s="1"/>
  <c r="P1000" i="9"/>
  <c r="O1000" i="9"/>
  <c r="U999" i="9"/>
  <c r="T999" i="9"/>
  <c r="V999" i="9" s="1"/>
  <c r="S999" i="9"/>
  <c r="P999" i="9"/>
  <c r="O999" i="9"/>
  <c r="V998" i="9"/>
  <c r="T998" i="9"/>
  <c r="S998" i="9"/>
  <c r="U998" i="9" s="1"/>
  <c r="P998" i="9"/>
  <c r="O998" i="9"/>
  <c r="U997" i="9"/>
  <c r="T997" i="9"/>
  <c r="V997" i="9" s="1"/>
  <c r="S997" i="9"/>
  <c r="P997" i="9"/>
  <c r="O997" i="9"/>
  <c r="V996" i="9"/>
  <c r="T996" i="9"/>
  <c r="S996" i="9"/>
  <c r="U996" i="9" s="1"/>
  <c r="P996" i="9"/>
  <c r="O996" i="9"/>
  <c r="U995" i="9"/>
  <c r="T995" i="9"/>
  <c r="V995" i="9" s="1"/>
  <c r="S995" i="9"/>
  <c r="P995" i="9"/>
  <c r="O995" i="9"/>
  <c r="V994" i="9"/>
  <c r="T994" i="9"/>
  <c r="S994" i="9"/>
  <c r="U994" i="9" s="1"/>
  <c r="P994" i="9"/>
  <c r="O994" i="9"/>
  <c r="U993" i="9"/>
  <c r="T993" i="9"/>
  <c r="V993" i="9" s="1"/>
  <c r="S993" i="9"/>
  <c r="P993" i="9"/>
  <c r="O993" i="9"/>
  <c r="V992" i="9"/>
  <c r="T992" i="9"/>
  <c r="S992" i="9"/>
  <c r="U992" i="9" s="1"/>
  <c r="P992" i="9"/>
  <c r="O992" i="9"/>
  <c r="U991" i="9"/>
  <c r="T991" i="9"/>
  <c r="V991" i="9" s="1"/>
  <c r="S991" i="9"/>
  <c r="P991" i="9"/>
  <c r="O991" i="9"/>
  <c r="V990" i="9"/>
  <c r="T990" i="9"/>
  <c r="S990" i="9"/>
  <c r="U990" i="9" s="1"/>
  <c r="P990" i="9"/>
  <c r="O990" i="9"/>
  <c r="U989" i="9"/>
  <c r="T989" i="9"/>
  <c r="V989" i="9" s="1"/>
  <c r="S989" i="9"/>
  <c r="P989" i="9"/>
  <c r="O989" i="9"/>
  <c r="V988" i="9"/>
  <c r="T988" i="9"/>
  <c r="S988" i="9"/>
  <c r="U988" i="9" s="1"/>
  <c r="P988" i="9"/>
  <c r="O988" i="9"/>
  <c r="U987" i="9"/>
  <c r="T987" i="9"/>
  <c r="V987" i="9" s="1"/>
  <c r="S987" i="9"/>
  <c r="P987" i="9"/>
  <c r="O987" i="9"/>
  <c r="V986" i="9"/>
  <c r="T986" i="9"/>
  <c r="S986" i="9"/>
  <c r="U986" i="9" s="1"/>
  <c r="P986" i="9"/>
  <c r="O986" i="9"/>
  <c r="U985" i="9"/>
  <c r="T985" i="9"/>
  <c r="V985" i="9" s="1"/>
  <c r="S985" i="9"/>
  <c r="P985" i="9"/>
  <c r="O985" i="9"/>
  <c r="V984" i="9"/>
  <c r="T984" i="9"/>
  <c r="S984" i="9"/>
  <c r="U984" i="9" s="1"/>
  <c r="P984" i="9"/>
  <c r="O984" i="9"/>
  <c r="U983" i="9"/>
  <c r="T983" i="9"/>
  <c r="V983" i="9" s="1"/>
  <c r="S983" i="9"/>
  <c r="P983" i="9"/>
  <c r="O983" i="9"/>
  <c r="V982" i="9"/>
  <c r="T982" i="9"/>
  <c r="S982" i="9"/>
  <c r="U982" i="9" s="1"/>
  <c r="P982" i="9"/>
  <c r="O982" i="9"/>
  <c r="U981" i="9"/>
  <c r="T981" i="9"/>
  <c r="V981" i="9" s="1"/>
  <c r="S981" i="9"/>
  <c r="P981" i="9"/>
  <c r="O981" i="9"/>
  <c r="V980" i="9"/>
  <c r="T980" i="9"/>
  <c r="S980" i="9"/>
  <c r="U980" i="9" s="1"/>
  <c r="P980" i="9"/>
  <c r="O980" i="9"/>
  <c r="U979" i="9"/>
  <c r="T979" i="9"/>
  <c r="V979" i="9" s="1"/>
  <c r="S979" i="9"/>
  <c r="P979" i="9"/>
  <c r="O979" i="9"/>
  <c r="V978" i="9"/>
  <c r="T978" i="9"/>
  <c r="S978" i="9"/>
  <c r="U978" i="9" s="1"/>
  <c r="P978" i="9"/>
  <c r="O978" i="9"/>
  <c r="U977" i="9"/>
  <c r="T977" i="9"/>
  <c r="V977" i="9" s="1"/>
  <c r="S977" i="9"/>
  <c r="P977" i="9"/>
  <c r="O977" i="9"/>
  <c r="V976" i="9"/>
  <c r="T976" i="9"/>
  <c r="S976" i="9"/>
  <c r="U976" i="9" s="1"/>
  <c r="P976" i="9"/>
  <c r="O976" i="9"/>
  <c r="U975" i="9"/>
  <c r="T975" i="9"/>
  <c r="V975" i="9" s="1"/>
  <c r="S975" i="9"/>
  <c r="P975" i="9"/>
  <c r="O975" i="9"/>
  <c r="V974" i="9"/>
  <c r="T974" i="9"/>
  <c r="S974" i="9"/>
  <c r="U974" i="9" s="1"/>
  <c r="P974" i="9"/>
  <c r="O974" i="9"/>
  <c r="U973" i="9"/>
  <c r="T973" i="9"/>
  <c r="V973" i="9" s="1"/>
  <c r="S973" i="9"/>
  <c r="P973" i="9"/>
  <c r="O973" i="9"/>
  <c r="V972" i="9"/>
  <c r="T972" i="9"/>
  <c r="S972" i="9"/>
  <c r="U972" i="9" s="1"/>
  <c r="P972" i="9"/>
  <c r="O972" i="9"/>
  <c r="U971" i="9"/>
  <c r="T971" i="9"/>
  <c r="V971" i="9" s="1"/>
  <c r="S971" i="9"/>
  <c r="P971" i="9"/>
  <c r="O971" i="9"/>
  <c r="V970" i="9"/>
  <c r="T970" i="9"/>
  <c r="S970" i="9"/>
  <c r="U970" i="9" s="1"/>
  <c r="P970" i="9"/>
  <c r="O970" i="9"/>
  <c r="U969" i="9"/>
  <c r="T969" i="9"/>
  <c r="V969" i="9" s="1"/>
  <c r="S969" i="9"/>
  <c r="P969" i="9"/>
  <c r="O969" i="9"/>
  <c r="V968" i="9"/>
  <c r="T968" i="9"/>
  <c r="S968" i="9"/>
  <c r="U968" i="9" s="1"/>
  <c r="P968" i="9"/>
  <c r="O968" i="9"/>
  <c r="U967" i="9"/>
  <c r="T967" i="9"/>
  <c r="V967" i="9" s="1"/>
  <c r="S967" i="9"/>
  <c r="P967" i="9"/>
  <c r="O967" i="9"/>
  <c r="V966" i="9"/>
  <c r="T966" i="9"/>
  <c r="S966" i="9"/>
  <c r="U966" i="9" s="1"/>
  <c r="P966" i="9"/>
  <c r="O966" i="9"/>
  <c r="U965" i="9"/>
  <c r="T965" i="9"/>
  <c r="V965" i="9" s="1"/>
  <c r="S965" i="9"/>
  <c r="P965" i="9"/>
  <c r="O965" i="9"/>
  <c r="V964" i="9"/>
  <c r="T964" i="9"/>
  <c r="S964" i="9"/>
  <c r="U964" i="9" s="1"/>
  <c r="P964" i="9"/>
  <c r="O964" i="9"/>
  <c r="U963" i="9"/>
  <c r="T963" i="9"/>
  <c r="V963" i="9" s="1"/>
  <c r="S963" i="9"/>
  <c r="P963" i="9"/>
  <c r="O963" i="9"/>
  <c r="V962" i="9"/>
  <c r="T962" i="9"/>
  <c r="S962" i="9"/>
  <c r="U962" i="9" s="1"/>
  <c r="P962" i="9"/>
  <c r="O962" i="9"/>
  <c r="U961" i="9"/>
  <c r="T961" i="9"/>
  <c r="V961" i="9" s="1"/>
  <c r="S961" i="9"/>
  <c r="P961" i="9"/>
  <c r="O961" i="9"/>
  <c r="V960" i="9"/>
  <c r="T960" i="9"/>
  <c r="S960" i="9"/>
  <c r="U960" i="9" s="1"/>
  <c r="P960" i="9"/>
  <c r="O960" i="9"/>
  <c r="U959" i="9"/>
  <c r="T959" i="9"/>
  <c r="V959" i="9" s="1"/>
  <c r="S959" i="9"/>
  <c r="P959" i="9"/>
  <c r="O959" i="9"/>
  <c r="V958" i="9"/>
  <c r="T958" i="9"/>
  <c r="S958" i="9"/>
  <c r="U958" i="9" s="1"/>
  <c r="P958" i="9"/>
  <c r="O958" i="9"/>
  <c r="U957" i="9"/>
  <c r="T957" i="9"/>
  <c r="V957" i="9" s="1"/>
  <c r="S957" i="9"/>
  <c r="P957" i="9"/>
  <c r="O957" i="9"/>
  <c r="V956" i="9"/>
  <c r="T956" i="9"/>
  <c r="S956" i="9"/>
  <c r="U956" i="9" s="1"/>
  <c r="P956" i="9"/>
  <c r="O956" i="9"/>
  <c r="U955" i="9"/>
  <c r="T955" i="9"/>
  <c r="V955" i="9" s="1"/>
  <c r="S955" i="9"/>
  <c r="P955" i="9"/>
  <c r="O955" i="9"/>
  <c r="V954" i="9"/>
  <c r="T954" i="9"/>
  <c r="S954" i="9"/>
  <c r="U954" i="9" s="1"/>
  <c r="P954" i="9"/>
  <c r="O954" i="9"/>
  <c r="U953" i="9"/>
  <c r="T953" i="9"/>
  <c r="V953" i="9" s="1"/>
  <c r="S953" i="9"/>
  <c r="P953" i="9"/>
  <c r="O953" i="9"/>
  <c r="V952" i="9"/>
  <c r="T952" i="9"/>
  <c r="S952" i="9"/>
  <c r="U952" i="9" s="1"/>
  <c r="P952" i="9"/>
  <c r="O952" i="9"/>
  <c r="U951" i="9"/>
  <c r="T951" i="9"/>
  <c r="V951" i="9" s="1"/>
  <c r="S951" i="9"/>
  <c r="P951" i="9"/>
  <c r="O951" i="9"/>
  <c r="V950" i="9"/>
  <c r="T950" i="9"/>
  <c r="S950" i="9"/>
  <c r="U950" i="9" s="1"/>
  <c r="P950" i="9"/>
  <c r="O950" i="9"/>
  <c r="U949" i="9"/>
  <c r="T949" i="9"/>
  <c r="V949" i="9" s="1"/>
  <c r="S949" i="9"/>
  <c r="P949" i="9"/>
  <c r="O949" i="9"/>
  <c r="V948" i="9"/>
  <c r="T948" i="9"/>
  <c r="S948" i="9"/>
  <c r="U948" i="9" s="1"/>
  <c r="P948" i="9"/>
  <c r="O948" i="9"/>
  <c r="U947" i="9"/>
  <c r="T947" i="9"/>
  <c r="V947" i="9" s="1"/>
  <c r="S947" i="9"/>
  <c r="P947" i="9"/>
  <c r="O947" i="9"/>
  <c r="V946" i="9"/>
  <c r="T946" i="9"/>
  <c r="S946" i="9"/>
  <c r="U946" i="9" s="1"/>
  <c r="P946" i="9"/>
  <c r="O946" i="9"/>
  <c r="U945" i="9"/>
  <c r="T945" i="9"/>
  <c r="V945" i="9" s="1"/>
  <c r="S945" i="9"/>
  <c r="P945" i="9"/>
  <c r="O945" i="9"/>
  <c r="V944" i="9"/>
  <c r="T944" i="9"/>
  <c r="S944" i="9"/>
  <c r="U944" i="9" s="1"/>
  <c r="P944" i="9"/>
  <c r="O944" i="9"/>
  <c r="U943" i="9"/>
  <c r="T943" i="9"/>
  <c r="V943" i="9" s="1"/>
  <c r="S943" i="9"/>
  <c r="P943" i="9"/>
  <c r="O943" i="9"/>
  <c r="V942" i="9"/>
  <c r="T942" i="9"/>
  <c r="S942" i="9"/>
  <c r="U942" i="9" s="1"/>
  <c r="P942" i="9"/>
  <c r="O942" i="9"/>
  <c r="U941" i="9"/>
  <c r="T941" i="9"/>
  <c r="V941" i="9" s="1"/>
  <c r="S941" i="9"/>
  <c r="P941" i="9"/>
  <c r="O941" i="9"/>
  <c r="V940" i="9"/>
  <c r="T940" i="9"/>
  <c r="S940" i="9"/>
  <c r="U940" i="9" s="1"/>
  <c r="P940" i="9"/>
  <c r="O940" i="9"/>
  <c r="U939" i="9"/>
  <c r="T939" i="9"/>
  <c r="V939" i="9" s="1"/>
  <c r="S939" i="9"/>
  <c r="P939" i="9"/>
  <c r="O939" i="9"/>
  <c r="V938" i="9"/>
  <c r="T938" i="9"/>
  <c r="S938" i="9"/>
  <c r="U938" i="9" s="1"/>
  <c r="P938" i="9"/>
  <c r="O938" i="9"/>
  <c r="U937" i="9"/>
  <c r="T937" i="9"/>
  <c r="V937" i="9" s="1"/>
  <c r="S937" i="9"/>
  <c r="P937" i="9"/>
  <c r="O937" i="9"/>
  <c r="V936" i="9"/>
  <c r="T936" i="9"/>
  <c r="S936" i="9"/>
  <c r="U936" i="9" s="1"/>
  <c r="P936" i="9"/>
  <c r="O936" i="9"/>
  <c r="U935" i="9"/>
  <c r="T935" i="9"/>
  <c r="V935" i="9" s="1"/>
  <c r="S935" i="9"/>
  <c r="P935" i="9"/>
  <c r="O935" i="9"/>
  <c r="V934" i="9"/>
  <c r="T934" i="9"/>
  <c r="S934" i="9"/>
  <c r="U934" i="9" s="1"/>
  <c r="P934" i="9"/>
  <c r="O934" i="9"/>
  <c r="U933" i="9"/>
  <c r="T933" i="9"/>
  <c r="V933" i="9" s="1"/>
  <c r="S933" i="9"/>
  <c r="P933" i="9"/>
  <c r="O933" i="9"/>
  <c r="V932" i="9"/>
  <c r="T932" i="9"/>
  <c r="S932" i="9"/>
  <c r="U932" i="9" s="1"/>
  <c r="P932" i="9"/>
  <c r="O932" i="9"/>
  <c r="U931" i="9"/>
  <c r="T931" i="9"/>
  <c r="V931" i="9" s="1"/>
  <c r="S931" i="9"/>
  <c r="P931" i="9"/>
  <c r="O931" i="9"/>
  <c r="V930" i="9"/>
  <c r="T930" i="9"/>
  <c r="S930" i="9"/>
  <c r="U930" i="9" s="1"/>
  <c r="P930" i="9"/>
  <c r="O930" i="9"/>
  <c r="U929" i="9"/>
  <c r="T929" i="9"/>
  <c r="V929" i="9" s="1"/>
  <c r="S929" i="9"/>
  <c r="P929" i="9"/>
  <c r="O929" i="9"/>
  <c r="V928" i="9"/>
  <c r="T928" i="9"/>
  <c r="S928" i="9"/>
  <c r="U928" i="9" s="1"/>
  <c r="P928" i="9"/>
  <c r="O928" i="9"/>
  <c r="U927" i="9"/>
  <c r="T927" i="9"/>
  <c r="V927" i="9" s="1"/>
  <c r="S927" i="9"/>
  <c r="P927" i="9"/>
  <c r="O927" i="9"/>
  <c r="V926" i="9"/>
  <c r="T926" i="9"/>
  <c r="S926" i="9"/>
  <c r="U926" i="9" s="1"/>
  <c r="P926" i="9"/>
  <c r="O926" i="9"/>
  <c r="U925" i="9"/>
  <c r="T925" i="9"/>
  <c r="V925" i="9" s="1"/>
  <c r="S925" i="9"/>
  <c r="P925" i="9"/>
  <c r="O925" i="9"/>
  <c r="V924" i="9"/>
  <c r="T924" i="9"/>
  <c r="S924" i="9"/>
  <c r="U924" i="9" s="1"/>
  <c r="P924" i="9"/>
  <c r="O924" i="9"/>
  <c r="U923" i="9"/>
  <c r="T923" i="9"/>
  <c r="V923" i="9" s="1"/>
  <c r="S923" i="9"/>
  <c r="P923" i="9"/>
  <c r="O923" i="9"/>
  <c r="V922" i="9"/>
  <c r="T922" i="9"/>
  <c r="S922" i="9"/>
  <c r="U922" i="9" s="1"/>
  <c r="P922" i="9"/>
  <c r="O922" i="9"/>
  <c r="U921" i="9"/>
  <c r="T921" i="9"/>
  <c r="V921" i="9" s="1"/>
  <c r="S921" i="9"/>
  <c r="P921" i="9"/>
  <c r="O921" i="9"/>
  <c r="V920" i="9"/>
  <c r="T920" i="9"/>
  <c r="S920" i="9"/>
  <c r="U920" i="9" s="1"/>
  <c r="P920" i="9"/>
  <c r="O920" i="9"/>
  <c r="U919" i="9"/>
  <c r="T919" i="9"/>
  <c r="V919" i="9" s="1"/>
  <c r="S919" i="9"/>
  <c r="P919" i="9"/>
  <c r="O919" i="9"/>
  <c r="V918" i="9"/>
  <c r="T918" i="9"/>
  <c r="S918" i="9"/>
  <c r="U918" i="9" s="1"/>
  <c r="P918" i="9"/>
  <c r="O918" i="9"/>
  <c r="U917" i="9"/>
  <c r="T917" i="9"/>
  <c r="V917" i="9" s="1"/>
  <c r="S917" i="9"/>
  <c r="P917" i="9"/>
  <c r="O917" i="9"/>
  <c r="V916" i="9"/>
  <c r="T916" i="9"/>
  <c r="S916" i="9"/>
  <c r="U916" i="9" s="1"/>
  <c r="P916" i="9"/>
  <c r="O916" i="9"/>
  <c r="U915" i="9"/>
  <c r="T915" i="9"/>
  <c r="V915" i="9" s="1"/>
  <c r="S915" i="9"/>
  <c r="P915" i="9"/>
  <c r="O915" i="9"/>
  <c r="V914" i="9"/>
  <c r="T914" i="9"/>
  <c r="S914" i="9"/>
  <c r="U914" i="9" s="1"/>
  <c r="P914" i="9"/>
  <c r="O914" i="9"/>
  <c r="U913" i="9"/>
  <c r="T913" i="9"/>
  <c r="V913" i="9" s="1"/>
  <c r="S913" i="9"/>
  <c r="P913" i="9"/>
  <c r="O913" i="9"/>
  <c r="V912" i="9"/>
  <c r="T912" i="9"/>
  <c r="S912" i="9"/>
  <c r="U912" i="9" s="1"/>
  <c r="P912" i="9"/>
  <c r="O912" i="9"/>
  <c r="U911" i="9"/>
  <c r="T911" i="9"/>
  <c r="V911" i="9" s="1"/>
  <c r="S911" i="9"/>
  <c r="P911" i="9"/>
  <c r="O911" i="9"/>
  <c r="V910" i="9"/>
  <c r="T910" i="9"/>
  <c r="S910" i="9"/>
  <c r="U910" i="9" s="1"/>
  <c r="P910" i="9"/>
  <c r="O910" i="9"/>
  <c r="U909" i="9"/>
  <c r="T909" i="9"/>
  <c r="V909" i="9" s="1"/>
  <c r="S909" i="9"/>
  <c r="P909" i="9"/>
  <c r="O909" i="9"/>
  <c r="V908" i="9"/>
  <c r="T908" i="9"/>
  <c r="S908" i="9"/>
  <c r="U908" i="9" s="1"/>
  <c r="P908" i="9"/>
  <c r="O908" i="9"/>
  <c r="U907" i="9"/>
  <c r="T907" i="9"/>
  <c r="V907" i="9" s="1"/>
  <c r="S907" i="9"/>
  <c r="P907" i="9"/>
  <c r="O907" i="9"/>
  <c r="V906" i="9"/>
  <c r="T906" i="9"/>
  <c r="S906" i="9"/>
  <c r="U906" i="9" s="1"/>
  <c r="P906" i="9"/>
  <c r="O906" i="9"/>
  <c r="U905" i="9"/>
  <c r="T905" i="9"/>
  <c r="V905" i="9" s="1"/>
  <c r="S905" i="9"/>
  <c r="P905" i="9"/>
  <c r="O905" i="9"/>
  <c r="V904" i="9"/>
  <c r="T904" i="9"/>
  <c r="S904" i="9"/>
  <c r="U904" i="9" s="1"/>
  <c r="P904" i="9"/>
  <c r="O904" i="9"/>
  <c r="U903" i="9"/>
  <c r="T903" i="9"/>
  <c r="V903" i="9" s="1"/>
  <c r="S903" i="9"/>
  <c r="P903" i="9"/>
  <c r="O903" i="9"/>
  <c r="V902" i="9"/>
  <c r="T902" i="9"/>
  <c r="S902" i="9"/>
  <c r="U902" i="9" s="1"/>
  <c r="P902" i="9"/>
  <c r="O902" i="9"/>
  <c r="U901" i="9"/>
  <c r="T901" i="9"/>
  <c r="V901" i="9" s="1"/>
  <c r="S901" i="9"/>
  <c r="P901" i="9"/>
  <c r="O901" i="9"/>
  <c r="V900" i="9"/>
  <c r="T900" i="9"/>
  <c r="S900" i="9"/>
  <c r="U900" i="9" s="1"/>
  <c r="P900" i="9"/>
  <c r="O900" i="9"/>
  <c r="U899" i="9"/>
  <c r="T899" i="9"/>
  <c r="V899" i="9" s="1"/>
  <c r="S899" i="9"/>
  <c r="P899" i="9"/>
  <c r="O899" i="9"/>
  <c r="V898" i="9"/>
  <c r="T898" i="9"/>
  <c r="S898" i="9"/>
  <c r="U898" i="9" s="1"/>
  <c r="P898" i="9"/>
  <c r="O898" i="9"/>
  <c r="U897" i="9"/>
  <c r="T897" i="9"/>
  <c r="V897" i="9" s="1"/>
  <c r="S897" i="9"/>
  <c r="P897" i="9"/>
  <c r="O897" i="9"/>
  <c r="V896" i="9"/>
  <c r="T896" i="9"/>
  <c r="S896" i="9"/>
  <c r="U896" i="9" s="1"/>
  <c r="P896" i="9"/>
  <c r="O896" i="9"/>
  <c r="U895" i="9"/>
  <c r="T895" i="9"/>
  <c r="V895" i="9" s="1"/>
  <c r="S895" i="9"/>
  <c r="P895" i="9"/>
  <c r="O895" i="9"/>
  <c r="V894" i="9"/>
  <c r="T894" i="9"/>
  <c r="S894" i="9"/>
  <c r="U894" i="9" s="1"/>
  <c r="P894" i="9"/>
  <c r="O894" i="9"/>
  <c r="U893" i="9"/>
  <c r="T893" i="9"/>
  <c r="V893" i="9" s="1"/>
  <c r="S893" i="9"/>
  <c r="P893" i="9"/>
  <c r="O893" i="9"/>
  <c r="V892" i="9"/>
  <c r="T892" i="9"/>
  <c r="S892" i="9"/>
  <c r="U892" i="9" s="1"/>
  <c r="P892" i="9"/>
  <c r="O892" i="9"/>
  <c r="U891" i="9"/>
  <c r="T891" i="9"/>
  <c r="V891" i="9" s="1"/>
  <c r="S891" i="9"/>
  <c r="P891" i="9"/>
  <c r="O891" i="9"/>
  <c r="V890" i="9"/>
  <c r="T890" i="9"/>
  <c r="S890" i="9"/>
  <c r="U890" i="9" s="1"/>
  <c r="P890" i="9"/>
  <c r="O890" i="9"/>
  <c r="U889" i="9"/>
  <c r="T889" i="9"/>
  <c r="V889" i="9" s="1"/>
  <c r="S889" i="9"/>
  <c r="P889" i="9"/>
  <c r="O889" i="9"/>
  <c r="V888" i="9"/>
  <c r="T888" i="9"/>
  <c r="S888" i="9"/>
  <c r="U888" i="9" s="1"/>
  <c r="P888" i="9"/>
  <c r="O888" i="9"/>
  <c r="U887" i="9"/>
  <c r="T887" i="9"/>
  <c r="V887" i="9" s="1"/>
  <c r="S887" i="9"/>
  <c r="P887" i="9"/>
  <c r="O887" i="9"/>
  <c r="V886" i="9"/>
  <c r="T886" i="9"/>
  <c r="S886" i="9"/>
  <c r="U886" i="9" s="1"/>
  <c r="P886" i="9"/>
  <c r="O886" i="9"/>
  <c r="U885" i="9"/>
  <c r="T885" i="9"/>
  <c r="V885" i="9" s="1"/>
  <c r="S885" i="9"/>
  <c r="P885" i="9"/>
  <c r="O885" i="9"/>
  <c r="V884" i="9"/>
  <c r="T884" i="9"/>
  <c r="S884" i="9"/>
  <c r="U884" i="9" s="1"/>
  <c r="P884" i="9"/>
  <c r="O884" i="9"/>
  <c r="U883" i="9"/>
  <c r="T883" i="9"/>
  <c r="V883" i="9" s="1"/>
  <c r="S883" i="9"/>
  <c r="P883" i="9"/>
  <c r="O883" i="9"/>
  <c r="V882" i="9"/>
  <c r="T882" i="9"/>
  <c r="S882" i="9"/>
  <c r="U882" i="9" s="1"/>
  <c r="P882" i="9"/>
  <c r="O882" i="9"/>
  <c r="U881" i="9"/>
  <c r="T881" i="9"/>
  <c r="V881" i="9" s="1"/>
  <c r="S881" i="9"/>
  <c r="P881" i="9"/>
  <c r="O881" i="9"/>
  <c r="V880" i="9"/>
  <c r="T880" i="9"/>
  <c r="S880" i="9"/>
  <c r="U880" i="9" s="1"/>
  <c r="P880" i="9"/>
  <c r="O880" i="9"/>
  <c r="U879" i="9"/>
  <c r="T879" i="9"/>
  <c r="V879" i="9" s="1"/>
  <c r="S879" i="9"/>
  <c r="P879" i="9"/>
  <c r="O879" i="9"/>
  <c r="V878" i="9"/>
  <c r="T878" i="9"/>
  <c r="S878" i="9"/>
  <c r="U878" i="9" s="1"/>
  <c r="P878" i="9"/>
  <c r="O878" i="9"/>
  <c r="U877" i="9"/>
  <c r="T877" i="9"/>
  <c r="V877" i="9" s="1"/>
  <c r="S877" i="9"/>
  <c r="P877" i="9"/>
  <c r="O877" i="9"/>
  <c r="V876" i="9"/>
  <c r="T876" i="9"/>
  <c r="S876" i="9"/>
  <c r="U876" i="9" s="1"/>
  <c r="P876" i="9"/>
  <c r="O876" i="9"/>
  <c r="U875" i="9"/>
  <c r="T875" i="9"/>
  <c r="V875" i="9" s="1"/>
  <c r="S875" i="9"/>
  <c r="P875" i="9"/>
  <c r="O875" i="9"/>
  <c r="V874" i="9"/>
  <c r="T874" i="9"/>
  <c r="S874" i="9"/>
  <c r="U874" i="9" s="1"/>
  <c r="P874" i="9"/>
  <c r="O874" i="9"/>
  <c r="U873" i="9"/>
  <c r="T873" i="9"/>
  <c r="V873" i="9" s="1"/>
  <c r="S873" i="9"/>
  <c r="P873" i="9"/>
  <c r="O873" i="9"/>
  <c r="V872" i="9"/>
  <c r="T872" i="9"/>
  <c r="S872" i="9"/>
  <c r="U872" i="9" s="1"/>
  <c r="P872" i="9"/>
  <c r="O872" i="9"/>
  <c r="U871" i="9"/>
  <c r="T871" i="9"/>
  <c r="V871" i="9" s="1"/>
  <c r="S871" i="9"/>
  <c r="P871" i="9"/>
  <c r="O871" i="9"/>
  <c r="V870" i="9"/>
  <c r="T870" i="9"/>
  <c r="S870" i="9"/>
  <c r="U870" i="9" s="1"/>
  <c r="P870" i="9"/>
  <c r="O870" i="9"/>
  <c r="U869" i="9"/>
  <c r="T869" i="9"/>
  <c r="V869" i="9" s="1"/>
  <c r="S869" i="9"/>
  <c r="P869" i="9"/>
  <c r="O869" i="9"/>
  <c r="V868" i="9"/>
  <c r="T868" i="9"/>
  <c r="S868" i="9"/>
  <c r="U868" i="9" s="1"/>
  <c r="P868" i="9"/>
  <c r="O868" i="9"/>
  <c r="U867" i="9"/>
  <c r="T867" i="9"/>
  <c r="V867" i="9" s="1"/>
  <c r="S867" i="9"/>
  <c r="P867" i="9"/>
  <c r="O867" i="9"/>
  <c r="V866" i="9"/>
  <c r="T866" i="9"/>
  <c r="S866" i="9"/>
  <c r="U866" i="9" s="1"/>
  <c r="P866" i="9"/>
  <c r="O866" i="9"/>
  <c r="U865" i="9"/>
  <c r="T865" i="9"/>
  <c r="V865" i="9" s="1"/>
  <c r="S865" i="9"/>
  <c r="P865" i="9"/>
  <c r="O865" i="9"/>
  <c r="V864" i="9"/>
  <c r="T864" i="9"/>
  <c r="S864" i="9"/>
  <c r="U864" i="9" s="1"/>
  <c r="P864" i="9"/>
  <c r="O864" i="9"/>
  <c r="U863" i="9"/>
  <c r="T863" i="9"/>
  <c r="V863" i="9" s="1"/>
  <c r="S863" i="9"/>
  <c r="P863" i="9"/>
  <c r="O863" i="9"/>
  <c r="V862" i="9"/>
  <c r="T862" i="9"/>
  <c r="S862" i="9"/>
  <c r="U862" i="9" s="1"/>
  <c r="P862" i="9"/>
  <c r="O862" i="9"/>
  <c r="U861" i="9"/>
  <c r="T861" i="9"/>
  <c r="V861" i="9" s="1"/>
  <c r="S861" i="9"/>
  <c r="P861" i="9"/>
  <c r="O861" i="9"/>
  <c r="V860" i="9"/>
  <c r="T860" i="9"/>
  <c r="S860" i="9"/>
  <c r="U860" i="9" s="1"/>
  <c r="P860" i="9"/>
  <c r="O860" i="9"/>
  <c r="U859" i="9"/>
  <c r="T859" i="9"/>
  <c r="V859" i="9" s="1"/>
  <c r="S859" i="9"/>
  <c r="P859" i="9"/>
  <c r="O859" i="9"/>
  <c r="V858" i="9"/>
  <c r="T858" i="9"/>
  <c r="S858" i="9"/>
  <c r="U858" i="9" s="1"/>
  <c r="P858" i="9"/>
  <c r="O858" i="9"/>
  <c r="U857" i="9"/>
  <c r="T857" i="9"/>
  <c r="V857" i="9" s="1"/>
  <c r="S857" i="9"/>
  <c r="P857" i="9"/>
  <c r="O857" i="9"/>
  <c r="V856" i="9"/>
  <c r="T856" i="9"/>
  <c r="S856" i="9"/>
  <c r="U856" i="9" s="1"/>
  <c r="P856" i="9"/>
  <c r="O856" i="9"/>
  <c r="U855" i="9"/>
  <c r="T855" i="9"/>
  <c r="V855" i="9" s="1"/>
  <c r="S855" i="9"/>
  <c r="P855" i="9"/>
  <c r="O855" i="9"/>
  <c r="V854" i="9"/>
  <c r="T854" i="9"/>
  <c r="S854" i="9"/>
  <c r="U854" i="9" s="1"/>
  <c r="P854" i="9"/>
  <c r="O854" i="9"/>
  <c r="U853" i="9"/>
  <c r="T853" i="9"/>
  <c r="V853" i="9" s="1"/>
  <c r="S853" i="9"/>
  <c r="P853" i="9"/>
  <c r="O853" i="9"/>
  <c r="V852" i="9"/>
  <c r="T852" i="9"/>
  <c r="S852" i="9"/>
  <c r="U852" i="9" s="1"/>
  <c r="P852" i="9"/>
  <c r="O852" i="9"/>
  <c r="U851" i="9"/>
  <c r="T851" i="9"/>
  <c r="V851" i="9" s="1"/>
  <c r="S851" i="9"/>
  <c r="P851" i="9"/>
  <c r="O851" i="9"/>
  <c r="V850" i="9"/>
  <c r="T850" i="9"/>
  <c r="S850" i="9"/>
  <c r="U850" i="9" s="1"/>
  <c r="P850" i="9"/>
  <c r="O850" i="9"/>
  <c r="U849" i="9"/>
  <c r="T849" i="9"/>
  <c r="V849" i="9" s="1"/>
  <c r="S849" i="9"/>
  <c r="P849" i="9"/>
  <c r="O849" i="9"/>
  <c r="V848" i="9"/>
  <c r="T848" i="9"/>
  <c r="S848" i="9"/>
  <c r="U848" i="9" s="1"/>
  <c r="P848" i="9"/>
  <c r="O848" i="9"/>
  <c r="U847" i="9"/>
  <c r="T847" i="9"/>
  <c r="V847" i="9" s="1"/>
  <c r="S847" i="9"/>
  <c r="P847" i="9"/>
  <c r="O847" i="9"/>
  <c r="V846" i="9"/>
  <c r="T846" i="9"/>
  <c r="S846" i="9"/>
  <c r="U846" i="9" s="1"/>
  <c r="P846" i="9"/>
  <c r="O846" i="9"/>
  <c r="U845" i="9"/>
  <c r="T845" i="9"/>
  <c r="V845" i="9" s="1"/>
  <c r="S845" i="9"/>
  <c r="P845" i="9"/>
  <c r="O845" i="9"/>
  <c r="V844" i="9"/>
  <c r="T844" i="9"/>
  <c r="S844" i="9"/>
  <c r="U844" i="9" s="1"/>
  <c r="P844" i="9"/>
  <c r="O844" i="9"/>
  <c r="U843" i="9"/>
  <c r="T843" i="9"/>
  <c r="V843" i="9" s="1"/>
  <c r="S843" i="9"/>
  <c r="P843" i="9"/>
  <c r="O843" i="9"/>
  <c r="V842" i="9"/>
  <c r="T842" i="9"/>
  <c r="S842" i="9"/>
  <c r="U842" i="9" s="1"/>
  <c r="P842" i="9"/>
  <c r="O842" i="9"/>
  <c r="U841" i="9"/>
  <c r="T841" i="9"/>
  <c r="V841" i="9" s="1"/>
  <c r="S841" i="9"/>
  <c r="P841" i="9"/>
  <c r="O841" i="9"/>
  <c r="V840" i="9"/>
  <c r="T840" i="9"/>
  <c r="S840" i="9"/>
  <c r="U840" i="9" s="1"/>
  <c r="P840" i="9"/>
  <c r="O840" i="9"/>
  <c r="U839" i="9"/>
  <c r="T839" i="9"/>
  <c r="V839" i="9" s="1"/>
  <c r="S839" i="9"/>
  <c r="P839" i="9"/>
  <c r="O839" i="9"/>
  <c r="V838" i="9"/>
  <c r="T838" i="9"/>
  <c r="S838" i="9"/>
  <c r="U838" i="9" s="1"/>
  <c r="P838" i="9"/>
  <c r="O838" i="9"/>
  <c r="U837" i="9"/>
  <c r="T837" i="9"/>
  <c r="V837" i="9" s="1"/>
  <c r="S837" i="9"/>
  <c r="P837" i="9"/>
  <c r="O837" i="9"/>
  <c r="V836" i="9"/>
  <c r="T836" i="9"/>
  <c r="S836" i="9"/>
  <c r="U836" i="9" s="1"/>
  <c r="P836" i="9"/>
  <c r="O836" i="9"/>
  <c r="U835" i="9"/>
  <c r="T835" i="9"/>
  <c r="V835" i="9" s="1"/>
  <c r="S835" i="9"/>
  <c r="P835" i="9"/>
  <c r="O835" i="9"/>
  <c r="V834" i="9"/>
  <c r="T834" i="9"/>
  <c r="S834" i="9"/>
  <c r="U834" i="9" s="1"/>
  <c r="P834" i="9"/>
  <c r="O834" i="9"/>
  <c r="U833" i="9"/>
  <c r="T833" i="9"/>
  <c r="V833" i="9" s="1"/>
  <c r="S833" i="9"/>
  <c r="P833" i="9"/>
  <c r="O833" i="9"/>
  <c r="V832" i="9"/>
  <c r="T832" i="9"/>
  <c r="S832" i="9"/>
  <c r="U832" i="9" s="1"/>
  <c r="P832" i="9"/>
  <c r="O832" i="9"/>
  <c r="U831" i="9"/>
  <c r="T831" i="9"/>
  <c r="V831" i="9" s="1"/>
  <c r="S831" i="9"/>
  <c r="P831" i="9"/>
  <c r="O831" i="9"/>
  <c r="V830" i="9"/>
  <c r="T830" i="9"/>
  <c r="S830" i="9"/>
  <c r="U830" i="9" s="1"/>
  <c r="P830" i="9"/>
  <c r="O830" i="9"/>
  <c r="U829" i="9"/>
  <c r="T829" i="9"/>
  <c r="V829" i="9" s="1"/>
  <c r="S829" i="9"/>
  <c r="P829" i="9"/>
  <c r="O829" i="9"/>
  <c r="V828" i="9"/>
  <c r="T828" i="9"/>
  <c r="S828" i="9"/>
  <c r="U828" i="9" s="1"/>
  <c r="P828" i="9"/>
  <c r="O828" i="9"/>
  <c r="U827" i="9"/>
  <c r="T827" i="9"/>
  <c r="V827" i="9" s="1"/>
  <c r="S827" i="9"/>
  <c r="P827" i="9"/>
  <c r="O827" i="9"/>
  <c r="V826" i="9"/>
  <c r="T826" i="9"/>
  <c r="S826" i="9"/>
  <c r="U826" i="9" s="1"/>
  <c r="P826" i="9"/>
  <c r="O826" i="9"/>
  <c r="U825" i="9"/>
  <c r="T825" i="9"/>
  <c r="V825" i="9" s="1"/>
  <c r="S825" i="9"/>
  <c r="P825" i="9"/>
  <c r="O825" i="9"/>
  <c r="V824" i="9"/>
  <c r="T824" i="9"/>
  <c r="S824" i="9"/>
  <c r="U824" i="9" s="1"/>
  <c r="P824" i="9"/>
  <c r="O824" i="9"/>
  <c r="U823" i="9"/>
  <c r="T823" i="9"/>
  <c r="V823" i="9" s="1"/>
  <c r="S823" i="9"/>
  <c r="P823" i="9"/>
  <c r="O823" i="9"/>
  <c r="V822" i="9"/>
  <c r="T822" i="9"/>
  <c r="S822" i="9"/>
  <c r="U822" i="9" s="1"/>
  <c r="P822" i="9"/>
  <c r="O822" i="9"/>
  <c r="U821" i="9"/>
  <c r="T821" i="9"/>
  <c r="V821" i="9" s="1"/>
  <c r="S821" i="9"/>
  <c r="P821" i="9"/>
  <c r="O821" i="9"/>
  <c r="V820" i="9"/>
  <c r="T820" i="9"/>
  <c r="S820" i="9"/>
  <c r="U820" i="9" s="1"/>
  <c r="P820" i="9"/>
  <c r="O820" i="9"/>
  <c r="U819" i="9"/>
  <c r="T819" i="9"/>
  <c r="V819" i="9" s="1"/>
  <c r="S819" i="9"/>
  <c r="P819" i="9"/>
  <c r="O819" i="9"/>
  <c r="V818" i="9"/>
  <c r="T818" i="9"/>
  <c r="S818" i="9"/>
  <c r="U818" i="9" s="1"/>
  <c r="P818" i="9"/>
  <c r="O818" i="9"/>
  <c r="U817" i="9"/>
  <c r="T817" i="9"/>
  <c r="V817" i="9" s="1"/>
  <c r="S817" i="9"/>
  <c r="P817" i="9"/>
  <c r="O817" i="9"/>
  <c r="V816" i="9"/>
  <c r="T816" i="9"/>
  <c r="S816" i="9"/>
  <c r="U816" i="9" s="1"/>
  <c r="P816" i="9"/>
  <c r="O816" i="9"/>
  <c r="U815" i="9"/>
  <c r="T815" i="9"/>
  <c r="V815" i="9" s="1"/>
  <c r="S815" i="9"/>
  <c r="P815" i="9"/>
  <c r="O815" i="9"/>
  <c r="V814" i="9"/>
  <c r="T814" i="9"/>
  <c r="S814" i="9"/>
  <c r="U814" i="9" s="1"/>
  <c r="P814" i="9"/>
  <c r="O814" i="9"/>
  <c r="U813" i="9"/>
  <c r="T813" i="9"/>
  <c r="V813" i="9" s="1"/>
  <c r="S813" i="9"/>
  <c r="P813" i="9"/>
  <c r="O813" i="9"/>
  <c r="V812" i="9"/>
  <c r="T812" i="9"/>
  <c r="S812" i="9"/>
  <c r="U812" i="9" s="1"/>
  <c r="P812" i="9"/>
  <c r="O812" i="9"/>
  <c r="U811" i="9"/>
  <c r="T811" i="9"/>
  <c r="V811" i="9" s="1"/>
  <c r="S811" i="9"/>
  <c r="P811" i="9"/>
  <c r="O811" i="9"/>
  <c r="V810" i="9"/>
  <c r="T810" i="9"/>
  <c r="S810" i="9"/>
  <c r="U810" i="9" s="1"/>
  <c r="P810" i="9"/>
  <c r="O810" i="9"/>
  <c r="U809" i="9"/>
  <c r="T809" i="9"/>
  <c r="V809" i="9" s="1"/>
  <c r="S809" i="9"/>
  <c r="P809" i="9"/>
  <c r="O809" i="9"/>
  <c r="V808" i="9"/>
  <c r="T808" i="9"/>
  <c r="S808" i="9"/>
  <c r="U808" i="9" s="1"/>
  <c r="P808" i="9"/>
  <c r="O808" i="9"/>
  <c r="U807" i="9"/>
  <c r="T807" i="9"/>
  <c r="V807" i="9" s="1"/>
  <c r="S807" i="9"/>
  <c r="P807" i="9"/>
  <c r="O807" i="9"/>
  <c r="V806" i="9"/>
  <c r="T806" i="9"/>
  <c r="S806" i="9"/>
  <c r="U806" i="9" s="1"/>
  <c r="P806" i="9"/>
  <c r="O806" i="9"/>
  <c r="U805" i="9"/>
  <c r="T805" i="9"/>
  <c r="V805" i="9" s="1"/>
  <c r="S805" i="9"/>
  <c r="P805" i="9"/>
  <c r="O805" i="9"/>
  <c r="V804" i="9"/>
  <c r="T804" i="9"/>
  <c r="S804" i="9"/>
  <c r="U804" i="9" s="1"/>
  <c r="P804" i="9"/>
  <c r="O804" i="9"/>
  <c r="U803" i="9"/>
  <c r="T803" i="9"/>
  <c r="V803" i="9" s="1"/>
  <c r="S803" i="9"/>
  <c r="P803" i="9"/>
  <c r="O803" i="9"/>
  <c r="V802" i="9"/>
  <c r="T802" i="9"/>
  <c r="S802" i="9"/>
  <c r="U802" i="9" s="1"/>
  <c r="P802" i="9"/>
  <c r="O802" i="9"/>
  <c r="U801" i="9"/>
  <c r="T801" i="9"/>
  <c r="V801" i="9" s="1"/>
  <c r="S801" i="9"/>
  <c r="P801" i="9"/>
  <c r="O801" i="9"/>
  <c r="V800" i="9"/>
  <c r="T800" i="9"/>
  <c r="S800" i="9"/>
  <c r="U800" i="9" s="1"/>
  <c r="P800" i="9"/>
  <c r="O800" i="9"/>
  <c r="U799" i="9"/>
  <c r="T799" i="9"/>
  <c r="V799" i="9" s="1"/>
  <c r="S799" i="9"/>
  <c r="P799" i="9"/>
  <c r="O799" i="9"/>
  <c r="V798" i="9"/>
  <c r="T798" i="9"/>
  <c r="S798" i="9"/>
  <c r="U798" i="9" s="1"/>
  <c r="P798" i="9"/>
  <c r="O798" i="9"/>
  <c r="U797" i="9"/>
  <c r="T797" i="9"/>
  <c r="V797" i="9" s="1"/>
  <c r="S797" i="9"/>
  <c r="P797" i="9"/>
  <c r="O797" i="9"/>
  <c r="V796" i="9"/>
  <c r="T796" i="9"/>
  <c r="S796" i="9"/>
  <c r="U796" i="9" s="1"/>
  <c r="P796" i="9"/>
  <c r="O796" i="9"/>
  <c r="U795" i="9"/>
  <c r="T795" i="9"/>
  <c r="V795" i="9" s="1"/>
  <c r="S795" i="9"/>
  <c r="P795" i="9"/>
  <c r="O795" i="9"/>
  <c r="V794" i="9"/>
  <c r="T794" i="9"/>
  <c r="S794" i="9"/>
  <c r="U794" i="9" s="1"/>
  <c r="P794" i="9"/>
  <c r="O794" i="9"/>
  <c r="U793" i="9"/>
  <c r="T793" i="9"/>
  <c r="V793" i="9" s="1"/>
  <c r="S793" i="9"/>
  <c r="P793" i="9"/>
  <c r="O793" i="9"/>
  <c r="V792" i="9"/>
  <c r="T792" i="9"/>
  <c r="S792" i="9"/>
  <c r="U792" i="9" s="1"/>
  <c r="P792" i="9"/>
  <c r="O792" i="9"/>
  <c r="U791" i="9"/>
  <c r="T791" i="9"/>
  <c r="V791" i="9" s="1"/>
  <c r="S791" i="9"/>
  <c r="P791" i="9"/>
  <c r="O791" i="9"/>
  <c r="V790" i="9"/>
  <c r="T790" i="9"/>
  <c r="S790" i="9"/>
  <c r="U790" i="9" s="1"/>
  <c r="P790" i="9"/>
  <c r="O790" i="9"/>
  <c r="U789" i="9"/>
  <c r="T789" i="9"/>
  <c r="V789" i="9" s="1"/>
  <c r="S789" i="9"/>
  <c r="P789" i="9"/>
  <c r="O789" i="9"/>
  <c r="V788" i="9"/>
  <c r="T788" i="9"/>
  <c r="S788" i="9"/>
  <c r="U788" i="9" s="1"/>
  <c r="P788" i="9"/>
  <c r="O788" i="9"/>
  <c r="U787" i="9"/>
  <c r="T787" i="9"/>
  <c r="V787" i="9" s="1"/>
  <c r="S787" i="9"/>
  <c r="P787" i="9"/>
  <c r="O787" i="9"/>
  <c r="V786" i="9"/>
  <c r="T786" i="9"/>
  <c r="S786" i="9"/>
  <c r="U786" i="9" s="1"/>
  <c r="P786" i="9"/>
  <c r="O786" i="9"/>
  <c r="U785" i="9"/>
  <c r="T785" i="9"/>
  <c r="V785" i="9" s="1"/>
  <c r="S785" i="9"/>
  <c r="P785" i="9"/>
  <c r="O785" i="9"/>
  <c r="V784" i="9"/>
  <c r="T784" i="9"/>
  <c r="S784" i="9"/>
  <c r="U784" i="9" s="1"/>
  <c r="P784" i="9"/>
  <c r="O784" i="9"/>
  <c r="U783" i="9"/>
  <c r="T783" i="9"/>
  <c r="V783" i="9" s="1"/>
  <c r="S783" i="9"/>
  <c r="P783" i="9"/>
  <c r="O783" i="9"/>
  <c r="V782" i="9"/>
  <c r="T782" i="9"/>
  <c r="S782" i="9"/>
  <c r="U782" i="9" s="1"/>
  <c r="P782" i="9"/>
  <c r="O782" i="9"/>
  <c r="U781" i="9"/>
  <c r="T781" i="9"/>
  <c r="V781" i="9" s="1"/>
  <c r="S781" i="9"/>
  <c r="P781" i="9"/>
  <c r="O781" i="9"/>
  <c r="V780" i="9"/>
  <c r="T780" i="9"/>
  <c r="S780" i="9"/>
  <c r="U780" i="9" s="1"/>
  <c r="P780" i="9"/>
  <c r="O780" i="9"/>
  <c r="U779" i="9"/>
  <c r="T779" i="9"/>
  <c r="V779" i="9" s="1"/>
  <c r="S779" i="9"/>
  <c r="P779" i="9"/>
  <c r="O779" i="9"/>
  <c r="V778" i="9"/>
  <c r="T778" i="9"/>
  <c r="S778" i="9"/>
  <c r="U778" i="9" s="1"/>
  <c r="P778" i="9"/>
  <c r="O778" i="9"/>
  <c r="U777" i="9"/>
  <c r="T777" i="9"/>
  <c r="V777" i="9" s="1"/>
  <c r="S777" i="9"/>
  <c r="P777" i="9"/>
  <c r="O777" i="9"/>
  <c r="V776" i="9"/>
  <c r="T776" i="9"/>
  <c r="S776" i="9"/>
  <c r="U776" i="9" s="1"/>
  <c r="P776" i="9"/>
  <c r="O776" i="9"/>
  <c r="U775" i="9"/>
  <c r="T775" i="9"/>
  <c r="V775" i="9" s="1"/>
  <c r="S775" i="9"/>
  <c r="P775" i="9"/>
  <c r="O775" i="9"/>
  <c r="V774" i="9"/>
  <c r="T774" i="9"/>
  <c r="S774" i="9"/>
  <c r="U774" i="9" s="1"/>
  <c r="P774" i="9"/>
  <c r="O774" i="9"/>
  <c r="U773" i="9"/>
  <c r="T773" i="9"/>
  <c r="V773" i="9" s="1"/>
  <c r="S773" i="9"/>
  <c r="P773" i="9"/>
  <c r="O773" i="9"/>
  <c r="V772" i="9"/>
  <c r="T772" i="9"/>
  <c r="S772" i="9"/>
  <c r="U772" i="9" s="1"/>
  <c r="P772" i="9"/>
  <c r="O772" i="9"/>
  <c r="U771" i="9"/>
  <c r="T771" i="9"/>
  <c r="V771" i="9" s="1"/>
  <c r="S771" i="9"/>
  <c r="P771" i="9"/>
  <c r="O771" i="9"/>
  <c r="V770" i="9"/>
  <c r="T770" i="9"/>
  <c r="S770" i="9"/>
  <c r="U770" i="9" s="1"/>
  <c r="P770" i="9"/>
  <c r="O770" i="9"/>
  <c r="U769" i="9"/>
  <c r="T769" i="9"/>
  <c r="V769" i="9" s="1"/>
  <c r="S769" i="9"/>
  <c r="P769" i="9"/>
  <c r="O769" i="9"/>
  <c r="V768" i="9"/>
  <c r="T768" i="9"/>
  <c r="S768" i="9"/>
  <c r="U768" i="9" s="1"/>
  <c r="P768" i="9"/>
  <c r="O768" i="9"/>
  <c r="U767" i="9"/>
  <c r="T767" i="9"/>
  <c r="V767" i="9" s="1"/>
  <c r="S767" i="9"/>
  <c r="P767" i="9"/>
  <c r="O767" i="9"/>
  <c r="V766" i="9"/>
  <c r="T766" i="9"/>
  <c r="S766" i="9"/>
  <c r="U766" i="9" s="1"/>
  <c r="P766" i="9"/>
  <c r="O766" i="9"/>
  <c r="U765" i="9"/>
  <c r="T765" i="9"/>
  <c r="V765" i="9" s="1"/>
  <c r="S765" i="9"/>
  <c r="P765" i="9"/>
  <c r="O765" i="9"/>
  <c r="V764" i="9"/>
  <c r="T764" i="9"/>
  <c r="S764" i="9"/>
  <c r="U764" i="9" s="1"/>
  <c r="P764" i="9"/>
  <c r="O764" i="9"/>
  <c r="U763" i="9"/>
  <c r="T763" i="9"/>
  <c r="V763" i="9" s="1"/>
  <c r="S763" i="9"/>
  <c r="P763" i="9"/>
  <c r="O763" i="9"/>
  <c r="V762" i="9"/>
  <c r="T762" i="9"/>
  <c r="S762" i="9"/>
  <c r="U762" i="9" s="1"/>
  <c r="P762" i="9"/>
  <c r="O762" i="9"/>
  <c r="U761" i="9"/>
  <c r="T761" i="9"/>
  <c r="V761" i="9" s="1"/>
  <c r="S761" i="9"/>
  <c r="P761" i="9"/>
  <c r="O761" i="9"/>
  <c r="V760" i="9"/>
  <c r="T760" i="9"/>
  <c r="S760" i="9"/>
  <c r="U760" i="9" s="1"/>
  <c r="P760" i="9"/>
  <c r="O760" i="9"/>
  <c r="U759" i="9"/>
  <c r="T759" i="9"/>
  <c r="V759" i="9" s="1"/>
  <c r="S759" i="9"/>
  <c r="P759" i="9"/>
  <c r="O759" i="9"/>
  <c r="V758" i="9"/>
  <c r="T758" i="9"/>
  <c r="S758" i="9"/>
  <c r="U758" i="9" s="1"/>
  <c r="P758" i="9"/>
  <c r="O758" i="9"/>
  <c r="U757" i="9"/>
  <c r="T757" i="9"/>
  <c r="V757" i="9" s="1"/>
  <c r="S757" i="9"/>
  <c r="P757" i="9"/>
  <c r="O757" i="9"/>
  <c r="V756" i="9"/>
  <c r="T756" i="9"/>
  <c r="S756" i="9"/>
  <c r="U756" i="9" s="1"/>
  <c r="P756" i="9"/>
  <c r="O756" i="9"/>
  <c r="U755" i="9"/>
  <c r="T755" i="9"/>
  <c r="V755" i="9" s="1"/>
  <c r="S755" i="9"/>
  <c r="P755" i="9"/>
  <c r="O755" i="9"/>
  <c r="V754" i="9"/>
  <c r="T754" i="9"/>
  <c r="S754" i="9"/>
  <c r="U754" i="9" s="1"/>
  <c r="P754" i="9"/>
  <c r="O754" i="9"/>
  <c r="U753" i="9"/>
  <c r="T753" i="9"/>
  <c r="V753" i="9" s="1"/>
  <c r="S753" i="9"/>
  <c r="P753" i="9"/>
  <c r="O753" i="9"/>
  <c r="V752" i="9"/>
  <c r="T752" i="9"/>
  <c r="S752" i="9"/>
  <c r="U752" i="9" s="1"/>
  <c r="P752" i="9"/>
  <c r="O752" i="9"/>
  <c r="U751" i="9"/>
  <c r="T751" i="9"/>
  <c r="V751" i="9" s="1"/>
  <c r="S751" i="9"/>
  <c r="P751" i="9"/>
  <c r="O751" i="9"/>
  <c r="V750" i="9"/>
  <c r="T750" i="9"/>
  <c r="S750" i="9"/>
  <c r="U750" i="9" s="1"/>
  <c r="P750" i="9"/>
  <c r="O750" i="9"/>
  <c r="U749" i="9"/>
  <c r="T749" i="9"/>
  <c r="V749" i="9" s="1"/>
  <c r="S749" i="9"/>
  <c r="P749" i="9"/>
  <c r="O749" i="9"/>
  <c r="V748" i="9"/>
  <c r="T748" i="9"/>
  <c r="S748" i="9"/>
  <c r="U748" i="9" s="1"/>
  <c r="P748" i="9"/>
  <c r="O748" i="9"/>
  <c r="U747" i="9"/>
  <c r="T747" i="9"/>
  <c r="V747" i="9" s="1"/>
  <c r="S747" i="9"/>
  <c r="P747" i="9"/>
  <c r="O747" i="9"/>
  <c r="V746" i="9"/>
  <c r="T746" i="9"/>
  <c r="S746" i="9"/>
  <c r="U746" i="9" s="1"/>
  <c r="P746" i="9"/>
  <c r="O746" i="9"/>
  <c r="U745" i="9"/>
  <c r="T745" i="9"/>
  <c r="V745" i="9" s="1"/>
  <c r="S745" i="9"/>
  <c r="P745" i="9"/>
  <c r="O745" i="9"/>
  <c r="V744" i="9"/>
  <c r="T744" i="9"/>
  <c r="S744" i="9"/>
  <c r="U744" i="9" s="1"/>
  <c r="P744" i="9"/>
  <c r="O744" i="9"/>
  <c r="U743" i="9"/>
  <c r="T743" i="9"/>
  <c r="V743" i="9" s="1"/>
  <c r="S743" i="9"/>
  <c r="P743" i="9"/>
  <c r="O743" i="9"/>
  <c r="V742" i="9"/>
  <c r="T742" i="9"/>
  <c r="S742" i="9"/>
  <c r="U742" i="9" s="1"/>
  <c r="P742" i="9"/>
  <c r="O742" i="9"/>
  <c r="U741" i="9"/>
  <c r="T741" i="9"/>
  <c r="V741" i="9" s="1"/>
  <c r="S741" i="9"/>
  <c r="P741" i="9"/>
  <c r="O741" i="9"/>
  <c r="V740" i="9"/>
  <c r="T740" i="9"/>
  <c r="S740" i="9"/>
  <c r="U740" i="9" s="1"/>
  <c r="P740" i="9"/>
  <c r="O740" i="9"/>
  <c r="U739" i="9"/>
  <c r="T739" i="9"/>
  <c r="V739" i="9" s="1"/>
  <c r="S739" i="9"/>
  <c r="P739" i="9"/>
  <c r="O739" i="9"/>
  <c r="V738" i="9"/>
  <c r="T738" i="9"/>
  <c r="S738" i="9"/>
  <c r="U738" i="9" s="1"/>
  <c r="P738" i="9"/>
  <c r="O738" i="9"/>
  <c r="U737" i="9"/>
  <c r="T737" i="9"/>
  <c r="V737" i="9" s="1"/>
  <c r="S737" i="9"/>
  <c r="P737" i="9"/>
  <c r="O737" i="9"/>
  <c r="V736" i="9"/>
  <c r="T736" i="9"/>
  <c r="S736" i="9"/>
  <c r="U736" i="9" s="1"/>
  <c r="P736" i="9"/>
  <c r="O736" i="9"/>
  <c r="U735" i="9"/>
  <c r="T735" i="9"/>
  <c r="V735" i="9" s="1"/>
  <c r="S735" i="9"/>
  <c r="P735" i="9"/>
  <c r="O735" i="9"/>
  <c r="V734" i="9"/>
  <c r="T734" i="9"/>
  <c r="S734" i="9"/>
  <c r="U734" i="9" s="1"/>
  <c r="P734" i="9"/>
  <c r="O734" i="9"/>
  <c r="U733" i="9"/>
  <c r="T733" i="9"/>
  <c r="V733" i="9" s="1"/>
  <c r="S733" i="9"/>
  <c r="P733" i="9"/>
  <c r="O733" i="9"/>
  <c r="V732" i="9"/>
  <c r="T732" i="9"/>
  <c r="S732" i="9"/>
  <c r="U732" i="9" s="1"/>
  <c r="P732" i="9"/>
  <c r="O732" i="9"/>
  <c r="U731" i="9"/>
  <c r="T731" i="9"/>
  <c r="V731" i="9" s="1"/>
  <c r="S731" i="9"/>
  <c r="P731" i="9"/>
  <c r="O731" i="9"/>
  <c r="V730" i="9"/>
  <c r="T730" i="9"/>
  <c r="S730" i="9"/>
  <c r="U730" i="9" s="1"/>
  <c r="P730" i="9"/>
  <c r="O730" i="9"/>
  <c r="U729" i="9"/>
  <c r="T729" i="9"/>
  <c r="V729" i="9" s="1"/>
  <c r="S729" i="9"/>
  <c r="P729" i="9"/>
  <c r="O729" i="9"/>
  <c r="V728" i="9"/>
  <c r="T728" i="9"/>
  <c r="S728" i="9"/>
  <c r="U728" i="9" s="1"/>
  <c r="P728" i="9"/>
  <c r="O728" i="9"/>
  <c r="U727" i="9"/>
  <c r="T727" i="9"/>
  <c r="V727" i="9" s="1"/>
  <c r="S727" i="9"/>
  <c r="P727" i="9"/>
  <c r="O727" i="9"/>
  <c r="V726" i="9"/>
  <c r="T726" i="9"/>
  <c r="S726" i="9"/>
  <c r="U726" i="9" s="1"/>
  <c r="P726" i="9"/>
  <c r="O726" i="9"/>
  <c r="U725" i="9"/>
  <c r="T725" i="9"/>
  <c r="V725" i="9" s="1"/>
  <c r="S725" i="9"/>
  <c r="P725" i="9"/>
  <c r="O725" i="9"/>
  <c r="V724" i="9"/>
  <c r="T724" i="9"/>
  <c r="S724" i="9"/>
  <c r="U724" i="9" s="1"/>
  <c r="P724" i="9"/>
  <c r="O724" i="9"/>
  <c r="U723" i="9"/>
  <c r="T723" i="9"/>
  <c r="V723" i="9" s="1"/>
  <c r="S723" i="9"/>
  <c r="P723" i="9"/>
  <c r="O723" i="9"/>
  <c r="V722" i="9"/>
  <c r="T722" i="9"/>
  <c r="S722" i="9"/>
  <c r="U722" i="9" s="1"/>
  <c r="P722" i="9"/>
  <c r="O722" i="9"/>
  <c r="U721" i="9"/>
  <c r="T721" i="9"/>
  <c r="V721" i="9" s="1"/>
  <c r="S721" i="9"/>
  <c r="P721" i="9"/>
  <c r="O721" i="9"/>
  <c r="V720" i="9"/>
  <c r="T720" i="9"/>
  <c r="S720" i="9"/>
  <c r="U720" i="9" s="1"/>
  <c r="P720" i="9"/>
  <c r="O720" i="9"/>
  <c r="U719" i="9"/>
  <c r="T719" i="9"/>
  <c r="V719" i="9" s="1"/>
  <c r="S719" i="9"/>
  <c r="P719" i="9"/>
  <c r="O719" i="9"/>
  <c r="V718" i="9"/>
  <c r="T718" i="9"/>
  <c r="S718" i="9"/>
  <c r="U718" i="9" s="1"/>
  <c r="P718" i="9"/>
  <c r="O718" i="9"/>
  <c r="U717" i="9"/>
  <c r="T717" i="9"/>
  <c r="V717" i="9" s="1"/>
  <c r="S717" i="9"/>
  <c r="P717" i="9"/>
  <c r="O717" i="9"/>
  <c r="V716" i="9"/>
  <c r="T716" i="9"/>
  <c r="S716" i="9"/>
  <c r="U716" i="9" s="1"/>
  <c r="P716" i="9"/>
  <c r="O716" i="9"/>
  <c r="U715" i="9"/>
  <c r="T715" i="9"/>
  <c r="V715" i="9" s="1"/>
  <c r="S715" i="9"/>
  <c r="P715" i="9"/>
  <c r="O715" i="9"/>
  <c r="V714" i="9"/>
  <c r="T714" i="9"/>
  <c r="S714" i="9"/>
  <c r="U714" i="9" s="1"/>
  <c r="P714" i="9"/>
  <c r="O714" i="9"/>
  <c r="U713" i="9"/>
  <c r="T713" i="9"/>
  <c r="V713" i="9" s="1"/>
  <c r="S713" i="9"/>
  <c r="P713" i="9"/>
  <c r="O713" i="9"/>
  <c r="V712" i="9"/>
  <c r="T712" i="9"/>
  <c r="S712" i="9"/>
  <c r="U712" i="9" s="1"/>
  <c r="P712" i="9"/>
  <c r="O712" i="9"/>
  <c r="U711" i="9"/>
  <c r="T711" i="9"/>
  <c r="V711" i="9" s="1"/>
  <c r="S711" i="9"/>
  <c r="P711" i="9"/>
  <c r="O711" i="9"/>
  <c r="V710" i="9"/>
  <c r="T710" i="9"/>
  <c r="S710" i="9"/>
  <c r="U710" i="9" s="1"/>
  <c r="P710" i="9"/>
  <c r="O710" i="9"/>
  <c r="U709" i="9"/>
  <c r="T709" i="9"/>
  <c r="V709" i="9" s="1"/>
  <c r="S709" i="9"/>
  <c r="P709" i="9"/>
  <c r="O709" i="9"/>
  <c r="V708" i="9"/>
  <c r="T708" i="9"/>
  <c r="S708" i="9"/>
  <c r="U708" i="9" s="1"/>
  <c r="P708" i="9"/>
  <c r="O708" i="9"/>
  <c r="U707" i="9"/>
  <c r="T707" i="9"/>
  <c r="V707" i="9" s="1"/>
  <c r="S707" i="9"/>
  <c r="P707" i="9"/>
  <c r="O707" i="9"/>
  <c r="V706" i="9"/>
  <c r="T706" i="9"/>
  <c r="S706" i="9"/>
  <c r="U706" i="9" s="1"/>
  <c r="P706" i="9"/>
  <c r="O706" i="9"/>
  <c r="U705" i="9"/>
  <c r="T705" i="9"/>
  <c r="V705" i="9" s="1"/>
  <c r="S705" i="9"/>
  <c r="P705" i="9"/>
  <c r="O705" i="9"/>
  <c r="V704" i="9"/>
  <c r="T704" i="9"/>
  <c r="S704" i="9"/>
  <c r="U704" i="9" s="1"/>
  <c r="P704" i="9"/>
  <c r="O704" i="9"/>
  <c r="U703" i="9"/>
  <c r="T703" i="9"/>
  <c r="V703" i="9" s="1"/>
  <c r="S703" i="9"/>
  <c r="P703" i="9"/>
  <c r="O703" i="9"/>
  <c r="V702" i="9"/>
  <c r="T702" i="9"/>
  <c r="S702" i="9"/>
  <c r="U702" i="9" s="1"/>
  <c r="P702" i="9"/>
  <c r="O702" i="9"/>
  <c r="U701" i="9"/>
  <c r="T701" i="9"/>
  <c r="V701" i="9" s="1"/>
  <c r="S701" i="9"/>
  <c r="P701" i="9"/>
  <c r="O701" i="9"/>
  <c r="V700" i="9"/>
  <c r="T700" i="9"/>
  <c r="S700" i="9"/>
  <c r="U700" i="9" s="1"/>
  <c r="P700" i="9"/>
  <c r="O700" i="9"/>
  <c r="U699" i="9"/>
  <c r="T699" i="9"/>
  <c r="V699" i="9" s="1"/>
  <c r="S699" i="9"/>
  <c r="P699" i="9"/>
  <c r="O699" i="9"/>
  <c r="V698" i="9"/>
  <c r="T698" i="9"/>
  <c r="S698" i="9"/>
  <c r="U698" i="9" s="1"/>
  <c r="P698" i="9"/>
  <c r="O698" i="9"/>
  <c r="U697" i="9"/>
  <c r="T697" i="9"/>
  <c r="V697" i="9" s="1"/>
  <c r="S697" i="9"/>
  <c r="P697" i="9"/>
  <c r="O697" i="9"/>
  <c r="V696" i="9"/>
  <c r="T696" i="9"/>
  <c r="S696" i="9"/>
  <c r="U696" i="9" s="1"/>
  <c r="P696" i="9"/>
  <c r="O696" i="9"/>
  <c r="U695" i="9"/>
  <c r="T695" i="9"/>
  <c r="V695" i="9" s="1"/>
  <c r="S695" i="9"/>
  <c r="P695" i="9"/>
  <c r="O695" i="9"/>
  <c r="V694" i="9"/>
  <c r="T694" i="9"/>
  <c r="S694" i="9"/>
  <c r="U694" i="9" s="1"/>
  <c r="P694" i="9"/>
  <c r="O694" i="9"/>
  <c r="U693" i="9"/>
  <c r="T693" i="9"/>
  <c r="V693" i="9" s="1"/>
  <c r="S693" i="9"/>
  <c r="P693" i="9"/>
  <c r="O693" i="9"/>
  <c r="V692" i="9"/>
  <c r="T692" i="9"/>
  <c r="S692" i="9"/>
  <c r="U692" i="9" s="1"/>
  <c r="P692" i="9"/>
  <c r="O692" i="9"/>
  <c r="U691" i="9"/>
  <c r="T691" i="9"/>
  <c r="V691" i="9" s="1"/>
  <c r="S691" i="9"/>
  <c r="P691" i="9"/>
  <c r="O691" i="9"/>
  <c r="V690" i="9"/>
  <c r="T690" i="9"/>
  <c r="S690" i="9"/>
  <c r="U690" i="9" s="1"/>
  <c r="P690" i="9"/>
  <c r="O690" i="9"/>
  <c r="U689" i="9"/>
  <c r="T689" i="9"/>
  <c r="V689" i="9" s="1"/>
  <c r="S689" i="9"/>
  <c r="P689" i="9"/>
  <c r="O689" i="9"/>
  <c r="V688" i="9"/>
  <c r="T688" i="9"/>
  <c r="S688" i="9"/>
  <c r="U688" i="9" s="1"/>
  <c r="P688" i="9"/>
  <c r="O688" i="9"/>
  <c r="U687" i="9"/>
  <c r="T687" i="9"/>
  <c r="V687" i="9" s="1"/>
  <c r="S687" i="9"/>
  <c r="P687" i="9"/>
  <c r="O687" i="9"/>
  <c r="V686" i="9"/>
  <c r="T686" i="9"/>
  <c r="S686" i="9"/>
  <c r="U686" i="9" s="1"/>
  <c r="P686" i="9"/>
  <c r="O686" i="9"/>
  <c r="U685" i="9"/>
  <c r="T685" i="9"/>
  <c r="V685" i="9" s="1"/>
  <c r="S685" i="9"/>
  <c r="P685" i="9"/>
  <c r="O685" i="9"/>
  <c r="V684" i="9"/>
  <c r="T684" i="9"/>
  <c r="S684" i="9"/>
  <c r="U684" i="9" s="1"/>
  <c r="P684" i="9"/>
  <c r="O684" i="9"/>
  <c r="U683" i="9"/>
  <c r="T683" i="9"/>
  <c r="V683" i="9" s="1"/>
  <c r="S683" i="9"/>
  <c r="P683" i="9"/>
  <c r="O683" i="9"/>
  <c r="V682" i="9"/>
  <c r="T682" i="9"/>
  <c r="S682" i="9"/>
  <c r="U682" i="9" s="1"/>
  <c r="P682" i="9"/>
  <c r="O682" i="9"/>
  <c r="U681" i="9"/>
  <c r="T681" i="9"/>
  <c r="V681" i="9" s="1"/>
  <c r="S681" i="9"/>
  <c r="P681" i="9"/>
  <c r="O681" i="9"/>
  <c r="V680" i="9"/>
  <c r="T680" i="9"/>
  <c r="S680" i="9"/>
  <c r="U680" i="9" s="1"/>
  <c r="P680" i="9"/>
  <c r="O680" i="9"/>
  <c r="U679" i="9"/>
  <c r="T679" i="9"/>
  <c r="V679" i="9" s="1"/>
  <c r="S679" i="9"/>
  <c r="P679" i="9"/>
  <c r="O679" i="9"/>
  <c r="V678" i="9"/>
  <c r="T678" i="9"/>
  <c r="S678" i="9"/>
  <c r="U678" i="9" s="1"/>
  <c r="P678" i="9"/>
  <c r="O678" i="9"/>
  <c r="U677" i="9"/>
  <c r="T677" i="9"/>
  <c r="V677" i="9" s="1"/>
  <c r="S677" i="9"/>
  <c r="P677" i="9"/>
  <c r="O677" i="9"/>
  <c r="V676" i="9"/>
  <c r="T676" i="9"/>
  <c r="S676" i="9"/>
  <c r="U676" i="9" s="1"/>
  <c r="P676" i="9"/>
  <c r="O676" i="9"/>
  <c r="U675" i="9"/>
  <c r="T675" i="9"/>
  <c r="V675" i="9" s="1"/>
  <c r="S675" i="9"/>
  <c r="P675" i="9"/>
  <c r="O675" i="9"/>
  <c r="V674" i="9"/>
  <c r="T674" i="9"/>
  <c r="S674" i="9"/>
  <c r="U674" i="9" s="1"/>
  <c r="P674" i="9"/>
  <c r="O674" i="9"/>
  <c r="U673" i="9"/>
  <c r="T673" i="9"/>
  <c r="V673" i="9" s="1"/>
  <c r="S673" i="9"/>
  <c r="P673" i="9"/>
  <c r="O673" i="9"/>
  <c r="V672" i="9"/>
  <c r="T672" i="9"/>
  <c r="S672" i="9"/>
  <c r="U672" i="9" s="1"/>
  <c r="P672" i="9"/>
  <c r="O672" i="9"/>
  <c r="U671" i="9"/>
  <c r="T671" i="9"/>
  <c r="V671" i="9" s="1"/>
  <c r="S671" i="9"/>
  <c r="P671" i="9"/>
  <c r="O671" i="9"/>
  <c r="V670" i="9"/>
  <c r="T670" i="9"/>
  <c r="S670" i="9"/>
  <c r="U670" i="9" s="1"/>
  <c r="P670" i="9"/>
  <c r="O670" i="9"/>
  <c r="U669" i="9"/>
  <c r="T669" i="9"/>
  <c r="V669" i="9" s="1"/>
  <c r="S669" i="9"/>
  <c r="P669" i="9"/>
  <c r="O669" i="9"/>
  <c r="V668" i="9"/>
  <c r="T668" i="9"/>
  <c r="S668" i="9"/>
  <c r="U668" i="9" s="1"/>
  <c r="P668" i="9"/>
  <c r="O668" i="9"/>
  <c r="U667" i="9"/>
  <c r="T667" i="9"/>
  <c r="V667" i="9" s="1"/>
  <c r="S667" i="9"/>
  <c r="P667" i="9"/>
  <c r="O667" i="9"/>
  <c r="V666" i="9"/>
  <c r="T666" i="9"/>
  <c r="S666" i="9"/>
  <c r="U666" i="9" s="1"/>
  <c r="P666" i="9"/>
  <c r="O666" i="9"/>
  <c r="U665" i="9"/>
  <c r="T665" i="9"/>
  <c r="V665" i="9" s="1"/>
  <c r="S665" i="9"/>
  <c r="P665" i="9"/>
  <c r="O665" i="9"/>
  <c r="V664" i="9"/>
  <c r="T664" i="9"/>
  <c r="S664" i="9"/>
  <c r="U664" i="9" s="1"/>
  <c r="P664" i="9"/>
  <c r="O664" i="9"/>
  <c r="U663" i="9"/>
  <c r="T663" i="9"/>
  <c r="V663" i="9" s="1"/>
  <c r="S663" i="9"/>
  <c r="P663" i="9"/>
  <c r="O663" i="9"/>
  <c r="V662" i="9"/>
  <c r="T662" i="9"/>
  <c r="S662" i="9"/>
  <c r="U662" i="9" s="1"/>
  <c r="P662" i="9"/>
  <c r="O662" i="9"/>
  <c r="U661" i="9"/>
  <c r="T661" i="9"/>
  <c r="V661" i="9" s="1"/>
  <c r="S661" i="9"/>
  <c r="P661" i="9"/>
  <c r="O661" i="9"/>
  <c r="V660" i="9"/>
  <c r="T660" i="9"/>
  <c r="S660" i="9"/>
  <c r="U660" i="9" s="1"/>
  <c r="P660" i="9"/>
  <c r="O660" i="9"/>
  <c r="U659" i="9"/>
  <c r="T659" i="9"/>
  <c r="V659" i="9" s="1"/>
  <c r="S659" i="9"/>
  <c r="P659" i="9"/>
  <c r="O659" i="9"/>
  <c r="V658" i="9"/>
  <c r="T658" i="9"/>
  <c r="S658" i="9"/>
  <c r="U658" i="9" s="1"/>
  <c r="P658" i="9"/>
  <c r="O658" i="9"/>
  <c r="U657" i="9"/>
  <c r="T657" i="9"/>
  <c r="V657" i="9" s="1"/>
  <c r="S657" i="9"/>
  <c r="P657" i="9"/>
  <c r="O657" i="9"/>
  <c r="V656" i="9"/>
  <c r="T656" i="9"/>
  <c r="S656" i="9"/>
  <c r="U656" i="9" s="1"/>
  <c r="P656" i="9"/>
  <c r="O656" i="9"/>
  <c r="U655" i="9"/>
  <c r="T655" i="9"/>
  <c r="V655" i="9" s="1"/>
  <c r="S655" i="9"/>
  <c r="P655" i="9"/>
  <c r="O655" i="9"/>
  <c r="V654" i="9"/>
  <c r="T654" i="9"/>
  <c r="S654" i="9"/>
  <c r="U654" i="9" s="1"/>
  <c r="P654" i="9"/>
  <c r="O654" i="9"/>
  <c r="U653" i="9"/>
  <c r="T653" i="9"/>
  <c r="V653" i="9" s="1"/>
  <c r="S653" i="9"/>
  <c r="P653" i="9"/>
  <c r="O653" i="9"/>
  <c r="V652" i="9"/>
  <c r="T652" i="9"/>
  <c r="S652" i="9"/>
  <c r="U652" i="9" s="1"/>
  <c r="P652" i="9"/>
  <c r="O652" i="9"/>
  <c r="U651" i="9"/>
  <c r="T651" i="9"/>
  <c r="V651" i="9" s="1"/>
  <c r="S651" i="9"/>
  <c r="P651" i="9"/>
  <c r="O651" i="9"/>
  <c r="V650" i="9"/>
  <c r="T650" i="9"/>
  <c r="S650" i="9"/>
  <c r="U650" i="9" s="1"/>
  <c r="P650" i="9"/>
  <c r="O650" i="9"/>
  <c r="U649" i="9"/>
  <c r="T649" i="9"/>
  <c r="V649" i="9" s="1"/>
  <c r="S649" i="9"/>
  <c r="P649" i="9"/>
  <c r="O649" i="9"/>
  <c r="V648" i="9"/>
  <c r="T648" i="9"/>
  <c r="S648" i="9"/>
  <c r="U648" i="9" s="1"/>
  <c r="P648" i="9"/>
  <c r="O648" i="9"/>
  <c r="U647" i="9"/>
  <c r="T647" i="9"/>
  <c r="V647" i="9" s="1"/>
  <c r="S647" i="9"/>
  <c r="P647" i="9"/>
  <c r="O647" i="9"/>
  <c r="V646" i="9"/>
  <c r="T646" i="9"/>
  <c r="S646" i="9"/>
  <c r="U646" i="9" s="1"/>
  <c r="P646" i="9"/>
  <c r="O646" i="9"/>
  <c r="U645" i="9"/>
  <c r="T645" i="9"/>
  <c r="V645" i="9" s="1"/>
  <c r="S645" i="9"/>
  <c r="P645" i="9"/>
  <c r="O645" i="9"/>
  <c r="V644" i="9"/>
  <c r="T644" i="9"/>
  <c r="S644" i="9"/>
  <c r="U644" i="9" s="1"/>
  <c r="P644" i="9"/>
  <c r="O644" i="9"/>
  <c r="U643" i="9"/>
  <c r="T643" i="9"/>
  <c r="V643" i="9" s="1"/>
  <c r="S643" i="9"/>
  <c r="P643" i="9"/>
  <c r="O643" i="9"/>
  <c r="V642" i="9"/>
  <c r="T642" i="9"/>
  <c r="S642" i="9"/>
  <c r="U642" i="9" s="1"/>
  <c r="P642" i="9"/>
  <c r="O642" i="9"/>
  <c r="U641" i="9"/>
  <c r="T641" i="9"/>
  <c r="V641" i="9" s="1"/>
  <c r="S641" i="9"/>
  <c r="P641" i="9"/>
  <c r="O641" i="9"/>
  <c r="V640" i="9"/>
  <c r="T640" i="9"/>
  <c r="S640" i="9"/>
  <c r="U640" i="9" s="1"/>
  <c r="P640" i="9"/>
  <c r="O640" i="9"/>
  <c r="U639" i="9"/>
  <c r="T639" i="9"/>
  <c r="V639" i="9" s="1"/>
  <c r="S639" i="9"/>
  <c r="P639" i="9"/>
  <c r="O639" i="9"/>
  <c r="V638" i="9"/>
  <c r="T638" i="9"/>
  <c r="S638" i="9"/>
  <c r="U638" i="9" s="1"/>
  <c r="P638" i="9"/>
  <c r="O638" i="9"/>
  <c r="U637" i="9"/>
  <c r="T637" i="9"/>
  <c r="V637" i="9" s="1"/>
  <c r="S637" i="9"/>
  <c r="P637" i="9"/>
  <c r="O637" i="9"/>
  <c r="V636" i="9"/>
  <c r="T636" i="9"/>
  <c r="S636" i="9"/>
  <c r="U636" i="9" s="1"/>
  <c r="P636" i="9"/>
  <c r="O636" i="9"/>
  <c r="U635" i="9"/>
  <c r="T635" i="9"/>
  <c r="V635" i="9" s="1"/>
  <c r="S635" i="9"/>
  <c r="P635" i="9"/>
  <c r="O635" i="9"/>
  <c r="V634" i="9"/>
  <c r="T634" i="9"/>
  <c r="S634" i="9"/>
  <c r="U634" i="9" s="1"/>
  <c r="P634" i="9"/>
  <c r="O634" i="9"/>
  <c r="U633" i="9"/>
  <c r="T633" i="9"/>
  <c r="V633" i="9" s="1"/>
  <c r="S633" i="9"/>
  <c r="P633" i="9"/>
  <c r="O633" i="9"/>
  <c r="V632" i="9"/>
  <c r="T632" i="9"/>
  <c r="S632" i="9"/>
  <c r="U632" i="9" s="1"/>
  <c r="P632" i="9"/>
  <c r="O632" i="9"/>
  <c r="U631" i="9"/>
  <c r="T631" i="9"/>
  <c r="V631" i="9" s="1"/>
  <c r="S631" i="9"/>
  <c r="P631" i="9"/>
  <c r="O631" i="9"/>
  <c r="V630" i="9"/>
  <c r="T630" i="9"/>
  <c r="S630" i="9"/>
  <c r="U630" i="9" s="1"/>
  <c r="P630" i="9"/>
  <c r="O630" i="9"/>
  <c r="U629" i="9"/>
  <c r="T629" i="9"/>
  <c r="V629" i="9" s="1"/>
  <c r="S629" i="9"/>
  <c r="P629" i="9"/>
  <c r="O629" i="9"/>
  <c r="V628" i="9"/>
  <c r="T628" i="9"/>
  <c r="S628" i="9"/>
  <c r="U628" i="9" s="1"/>
  <c r="P628" i="9"/>
  <c r="O628" i="9"/>
  <c r="U627" i="9"/>
  <c r="T627" i="9"/>
  <c r="V627" i="9" s="1"/>
  <c r="S627" i="9"/>
  <c r="P627" i="9"/>
  <c r="O627" i="9"/>
  <c r="V626" i="9"/>
  <c r="T626" i="9"/>
  <c r="S626" i="9"/>
  <c r="U626" i="9" s="1"/>
  <c r="P626" i="9"/>
  <c r="O626" i="9"/>
  <c r="U625" i="9"/>
  <c r="T625" i="9"/>
  <c r="V625" i="9" s="1"/>
  <c r="S625" i="9"/>
  <c r="P625" i="9"/>
  <c r="O625" i="9"/>
  <c r="V624" i="9"/>
  <c r="T624" i="9"/>
  <c r="S624" i="9"/>
  <c r="U624" i="9" s="1"/>
  <c r="P624" i="9"/>
  <c r="O624" i="9"/>
  <c r="U623" i="9"/>
  <c r="T623" i="9"/>
  <c r="V623" i="9" s="1"/>
  <c r="S623" i="9"/>
  <c r="P623" i="9"/>
  <c r="O623" i="9"/>
  <c r="V622" i="9"/>
  <c r="T622" i="9"/>
  <c r="S622" i="9"/>
  <c r="U622" i="9" s="1"/>
  <c r="P622" i="9"/>
  <c r="O622" i="9"/>
  <c r="U621" i="9"/>
  <c r="T621" i="9"/>
  <c r="V621" i="9" s="1"/>
  <c r="S621" i="9"/>
  <c r="P621" i="9"/>
  <c r="O621" i="9"/>
  <c r="V620" i="9"/>
  <c r="T620" i="9"/>
  <c r="S620" i="9"/>
  <c r="U620" i="9" s="1"/>
  <c r="P620" i="9"/>
  <c r="O620" i="9"/>
  <c r="U619" i="9"/>
  <c r="T619" i="9"/>
  <c r="V619" i="9" s="1"/>
  <c r="S619" i="9"/>
  <c r="P619" i="9"/>
  <c r="O619" i="9"/>
  <c r="V618" i="9"/>
  <c r="T618" i="9"/>
  <c r="S618" i="9"/>
  <c r="U618" i="9" s="1"/>
  <c r="P618" i="9"/>
  <c r="O618" i="9"/>
  <c r="U617" i="9"/>
  <c r="T617" i="9"/>
  <c r="V617" i="9" s="1"/>
  <c r="S617" i="9"/>
  <c r="P617" i="9"/>
  <c r="O617" i="9"/>
  <c r="V616" i="9"/>
  <c r="T616" i="9"/>
  <c r="S616" i="9"/>
  <c r="U616" i="9" s="1"/>
  <c r="P616" i="9"/>
  <c r="O616" i="9"/>
  <c r="U615" i="9"/>
  <c r="T615" i="9"/>
  <c r="V615" i="9" s="1"/>
  <c r="S615" i="9"/>
  <c r="P615" i="9"/>
  <c r="O615" i="9"/>
  <c r="V614" i="9"/>
  <c r="T614" i="9"/>
  <c r="S614" i="9"/>
  <c r="U614" i="9" s="1"/>
  <c r="P614" i="9"/>
  <c r="O614" i="9"/>
  <c r="U613" i="9"/>
  <c r="T613" i="9"/>
  <c r="V613" i="9" s="1"/>
  <c r="S613" i="9"/>
  <c r="P613" i="9"/>
  <c r="O613" i="9"/>
  <c r="V612" i="9"/>
  <c r="T612" i="9"/>
  <c r="S612" i="9"/>
  <c r="U612" i="9" s="1"/>
  <c r="P612" i="9"/>
  <c r="O612" i="9"/>
  <c r="U611" i="9"/>
  <c r="T611" i="9"/>
  <c r="V611" i="9" s="1"/>
  <c r="S611" i="9"/>
  <c r="P611" i="9"/>
  <c r="O611" i="9"/>
  <c r="V610" i="9"/>
  <c r="T610" i="9"/>
  <c r="S610" i="9"/>
  <c r="U610" i="9" s="1"/>
  <c r="P610" i="9"/>
  <c r="O610" i="9"/>
  <c r="U609" i="9"/>
  <c r="T609" i="9"/>
  <c r="V609" i="9" s="1"/>
  <c r="S609" i="9"/>
  <c r="P609" i="9"/>
  <c r="O609" i="9"/>
  <c r="V608" i="9"/>
  <c r="T608" i="9"/>
  <c r="S608" i="9"/>
  <c r="U608" i="9" s="1"/>
  <c r="P608" i="9"/>
  <c r="O608" i="9"/>
  <c r="U607" i="9"/>
  <c r="T607" i="9"/>
  <c r="V607" i="9" s="1"/>
  <c r="S607" i="9"/>
  <c r="P607" i="9"/>
  <c r="O607" i="9"/>
  <c r="V606" i="9"/>
  <c r="T606" i="9"/>
  <c r="S606" i="9"/>
  <c r="U606" i="9" s="1"/>
  <c r="P606" i="9"/>
  <c r="O606" i="9"/>
  <c r="U605" i="9"/>
  <c r="T605" i="9"/>
  <c r="V605" i="9" s="1"/>
  <c r="S605" i="9"/>
  <c r="P605" i="9"/>
  <c r="O605" i="9"/>
  <c r="V604" i="9"/>
  <c r="T604" i="9"/>
  <c r="S604" i="9"/>
  <c r="U604" i="9" s="1"/>
  <c r="P604" i="9"/>
  <c r="O604" i="9"/>
  <c r="U603" i="9"/>
  <c r="T603" i="9"/>
  <c r="V603" i="9" s="1"/>
  <c r="S603" i="9"/>
  <c r="P603" i="9"/>
  <c r="O603" i="9"/>
  <c r="V602" i="9"/>
  <c r="T602" i="9"/>
  <c r="S602" i="9"/>
  <c r="U602" i="9" s="1"/>
  <c r="P602" i="9"/>
  <c r="O602" i="9"/>
  <c r="U601" i="9"/>
  <c r="T601" i="9"/>
  <c r="V601" i="9" s="1"/>
  <c r="S601" i="9"/>
  <c r="P601" i="9"/>
  <c r="O601" i="9"/>
  <c r="V600" i="9"/>
  <c r="T600" i="9"/>
  <c r="S600" i="9"/>
  <c r="U600" i="9" s="1"/>
  <c r="P600" i="9"/>
  <c r="O600" i="9"/>
  <c r="U599" i="9"/>
  <c r="T599" i="9"/>
  <c r="V599" i="9" s="1"/>
  <c r="S599" i="9"/>
  <c r="P599" i="9"/>
  <c r="O599" i="9"/>
  <c r="V598" i="9"/>
  <c r="T598" i="9"/>
  <c r="S598" i="9"/>
  <c r="U598" i="9" s="1"/>
  <c r="P598" i="9"/>
  <c r="O598" i="9"/>
  <c r="U597" i="9"/>
  <c r="T597" i="9"/>
  <c r="V597" i="9" s="1"/>
  <c r="S597" i="9"/>
  <c r="P597" i="9"/>
  <c r="O597" i="9"/>
  <c r="V596" i="9"/>
  <c r="T596" i="9"/>
  <c r="S596" i="9"/>
  <c r="U596" i="9" s="1"/>
  <c r="P596" i="9"/>
  <c r="O596" i="9"/>
  <c r="U595" i="9"/>
  <c r="T595" i="9"/>
  <c r="V595" i="9" s="1"/>
  <c r="S595" i="9"/>
  <c r="P595" i="9"/>
  <c r="O595" i="9"/>
  <c r="V594" i="9"/>
  <c r="T594" i="9"/>
  <c r="S594" i="9"/>
  <c r="U594" i="9" s="1"/>
  <c r="P594" i="9"/>
  <c r="O594" i="9"/>
  <c r="U593" i="9"/>
  <c r="T593" i="9"/>
  <c r="V593" i="9" s="1"/>
  <c r="S593" i="9"/>
  <c r="P593" i="9"/>
  <c r="O593" i="9"/>
  <c r="V592" i="9"/>
  <c r="T592" i="9"/>
  <c r="S592" i="9"/>
  <c r="U592" i="9" s="1"/>
  <c r="P592" i="9"/>
  <c r="O592" i="9"/>
  <c r="U591" i="9"/>
  <c r="T591" i="9"/>
  <c r="V591" i="9" s="1"/>
  <c r="S591" i="9"/>
  <c r="P591" i="9"/>
  <c r="O591" i="9"/>
  <c r="V590" i="9"/>
  <c r="T590" i="9"/>
  <c r="S590" i="9"/>
  <c r="U590" i="9" s="1"/>
  <c r="P590" i="9"/>
  <c r="O590" i="9"/>
  <c r="U589" i="9"/>
  <c r="T589" i="9"/>
  <c r="V589" i="9" s="1"/>
  <c r="S589" i="9"/>
  <c r="P589" i="9"/>
  <c r="O589" i="9"/>
  <c r="V588" i="9"/>
  <c r="T588" i="9"/>
  <c r="S588" i="9"/>
  <c r="U588" i="9" s="1"/>
  <c r="P588" i="9"/>
  <c r="O588" i="9"/>
  <c r="U587" i="9"/>
  <c r="T587" i="9"/>
  <c r="V587" i="9" s="1"/>
  <c r="S587" i="9"/>
  <c r="P587" i="9"/>
  <c r="O587" i="9"/>
  <c r="V586" i="9"/>
  <c r="T586" i="9"/>
  <c r="S586" i="9"/>
  <c r="U586" i="9" s="1"/>
  <c r="P586" i="9"/>
  <c r="O586" i="9"/>
  <c r="U585" i="9"/>
  <c r="T585" i="9"/>
  <c r="V585" i="9" s="1"/>
  <c r="S585" i="9"/>
  <c r="P585" i="9"/>
  <c r="O585" i="9"/>
  <c r="V584" i="9"/>
  <c r="T584" i="9"/>
  <c r="S584" i="9"/>
  <c r="U584" i="9" s="1"/>
  <c r="P584" i="9"/>
  <c r="O584" i="9"/>
  <c r="U583" i="9"/>
  <c r="T583" i="9"/>
  <c r="V583" i="9" s="1"/>
  <c r="S583" i="9"/>
  <c r="P583" i="9"/>
  <c r="O583" i="9"/>
  <c r="V582" i="9"/>
  <c r="T582" i="9"/>
  <c r="S582" i="9"/>
  <c r="U582" i="9" s="1"/>
  <c r="P582" i="9"/>
  <c r="O582" i="9"/>
  <c r="U581" i="9"/>
  <c r="T581" i="9"/>
  <c r="V581" i="9" s="1"/>
  <c r="S581" i="9"/>
  <c r="P581" i="9"/>
  <c r="O581" i="9"/>
  <c r="V580" i="9"/>
  <c r="T580" i="9"/>
  <c r="S580" i="9"/>
  <c r="U580" i="9" s="1"/>
  <c r="P580" i="9"/>
  <c r="O580" i="9"/>
  <c r="U579" i="9"/>
  <c r="T579" i="9"/>
  <c r="V579" i="9" s="1"/>
  <c r="S579" i="9"/>
  <c r="P579" i="9"/>
  <c r="O579" i="9"/>
  <c r="V578" i="9"/>
  <c r="T578" i="9"/>
  <c r="S578" i="9"/>
  <c r="U578" i="9" s="1"/>
  <c r="P578" i="9"/>
  <c r="O578" i="9"/>
  <c r="U577" i="9"/>
  <c r="T577" i="9"/>
  <c r="V577" i="9" s="1"/>
  <c r="S577" i="9"/>
  <c r="P577" i="9"/>
  <c r="O577" i="9"/>
  <c r="V576" i="9"/>
  <c r="T576" i="9"/>
  <c r="S576" i="9"/>
  <c r="U576" i="9" s="1"/>
  <c r="P576" i="9"/>
  <c r="O576" i="9"/>
  <c r="U575" i="9"/>
  <c r="T575" i="9"/>
  <c r="V575" i="9" s="1"/>
  <c r="S575" i="9"/>
  <c r="P575" i="9"/>
  <c r="O575" i="9"/>
  <c r="V574" i="9"/>
  <c r="T574" i="9"/>
  <c r="S574" i="9"/>
  <c r="U574" i="9" s="1"/>
  <c r="P574" i="9"/>
  <c r="O574" i="9"/>
  <c r="U573" i="9"/>
  <c r="T573" i="9"/>
  <c r="V573" i="9" s="1"/>
  <c r="S573" i="9"/>
  <c r="P573" i="9"/>
  <c r="O573" i="9"/>
  <c r="V572" i="9"/>
  <c r="T572" i="9"/>
  <c r="S572" i="9"/>
  <c r="U572" i="9" s="1"/>
  <c r="P572" i="9"/>
  <c r="O572" i="9"/>
  <c r="U571" i="9"/>
  <c r="T571" i="9"/>
  <c r="V571" i="9" s="1"/>
  <c r="S571" i="9"/>
  <c r="P571" i="9"/>
  <c r="O571" i="9"/>
  <c r="V570" i="9"/>
  <c r="T570" i="9"/>
  <c r="S570" i="9"/>
  <c r="U570" i="9" s="1"/>
  <c r="P570" i="9"/>
  <c r="O570" i="9"/>
  <c r="U569" i="9"/>
  <c r="T569" i="9"/>
  <c r="V569" i="9" s="1"/>
  <c r="S569" i="9"/>
  <c r="P569" i="9"/>
  <c r="O569" i="9"/>
  <c r="V568" i="9"/>
  <c r="T568" i="9"/>
  <c r="S568" i="9"/>
  <c r="U568" i="9" s="1"/>
  <c r="P568" i="9"/>
  <c r="O568" i="9"/>
  <c r="U567" i="9"/>
  <c r="T567" i="9"/>
  <c r="V567" i="9" s="1"/>
  <c r="S567" i="9"/>
  <c r="P567" i="9"/>
  <c r="O567" i="9"/>
  <c r="V566" i="9"/>
  <c r="T566" i="9"/>
  <c r="S566" i="9"/>
  <c r="U566" i="9" s="1"/>
  <c r="P566" i="9"/>
  <c r="O566" i="9"/>
  <c r="U565" i="9"/>
  <c r="T565" i="9"/>
  <c r="V565" i="9" s="1"/>
  <c r="S565" i="9"/>
  <c r="P565" i="9"/>
  <c r="O565" i="9"/>
  <c r="V564" i="9"/>
  <c r="T564" i="9"/>
  <c r="S564" i="9"/>
  <c r="U564" i="9" s="1"/>
  <c r="P564" i="9"/>
  <c r="O564" i="9"/>
  <c r="U563" i="9"/>
  <c r="T563" i="9"/>
  <c r="V563" i="9" s="1"/>
  <c r="S563" i="9"/>
  <c r="P563" i="9"/>
  <c r="O563" i="9"/>
  <c r="V562" i="9"/>
  <c r="T562" i="9"/>
  <c r="S562" i="9"/>
  <c r="U562" i="9" s="1"/>
  <c r="P562" i="9"/>
  <c r="O562" i="9"/>
  <c r="U561" i="9"/>
  <c r="T561" i="9"/>
  <c r="V561" i="9" s="1"/>
  <c r="S561" i="9"/>
  <c r="P561" i="9"/>
  <c r="O561" i="9"/>
  <c r="V560" i="9"/>
  <c r="T560" i="9"/>
  <c r="S560" i="9"/>
  <c r="U560" i="9" s="1"/>
  <c r="P560" i="9"/>
  <c r="O560" i="9"/>
  <c r="U559" i="9"/>
  <c r="T559" i="9"/>
  <c r="V559" i="9" s="1"/>
  <c r="S559" i="9"/>
  <c r="P559" i="9"/>
  <c r="O559" i="9"/>
  <c r="V558" i="9"/>
  <c r="T558" i="9"/>
  <c r="S558" i="9"/>
  <c r="U558" i="9" s="1"/>
  <c r="P558" i="9"/>
  <c r="O558" i="9"/>
  <c r="U557" i="9"/>
  <c r="T557" i="9"/>
  <c r="V557" i="9" s="1"/>
  <c r="S557" i="9"/>
  <c r="P557" i="9"/>
  <c r="O557" i="9"/>
  <c r="V556" i="9"/>
  <c r="T556" i="9"/>
  <c r="S556" i="9"/>
  <c r="U556" i="9" s="1"/>
  <c r="P556" i="9"/>
  <c r="O556" i="9"/>
  <c r="U555" i="9"/>
  <c r="T555" i="9"/>
  <c r="V555" i="9" s="1"/>
  <c r="S555" i="9"/>
  <c r="P555" i="9"/>
  <c r="O555" i="9"/>
  <c r="V554" i="9"/>
  <c r="T554" i="9"/>
  <c r="S554" i="9"/>
  <c r="U554" i="9" s="1"/>
  <c r="P554" i="9"/>
  <c r="O554" i="9"/>
  <c r="U553" i="9"/>
  <c r="T553" i="9"/>
  <c r="V553" i="9" s="1"/>
  <c r="S553" i="9"/>
  <c r="P553" i="9"/>
  <c r="O553" i="9"/>
  <c r="V552" i="9"/>
  <c r="T552" i="9"/>
  <c r="S552" i="9"/>
  <c r="U552" i="9" s="1"/>
  <c r="P552" i="9"/>
  <c r="O552" i="9"/>
  <c r="U551" i="9"/>
  <c r="T551" i="9"/>
  <c r="V551" i="9" s="1"/>
  <c r="S551" i="9"/>
  <c r="P551" i="9"/>
  <c r="O551" i="9"/>
  <c r="V550" i="9"/>
  <c r="T550" i="9"/>
  <c r="S550" i="9"/>
  <c r="U550" i="9" s="1"/>
  <c r="P550" i="9"/>
  <c r="O550" i="9"/>
  <c r="U549" i="9"/>
  <c r="T549" i="9"/>
  <c r="V549" i="9" s="1"/>
  <c r="S549" i="9"/>
  <c r="P549" i="9"/>
  <c r="O549" i="9"/>
  <c r="V548" i="9"/>
  <c r="T548" i="9"/>
  <c r="S548" i="9"/>
  <c r="U548" i="9" s="1"/>
  <c r="P548" i="9"/>
  <c r="O548" i="9"/>
  <c r="U547" i="9"/>
  <c r="T547" i="9"/>
  <c r="V547" i="9" s="1"/>
  <c r="S547" i="9"/>
  <c r="P547" i="9"/>
  <c r="O547" i="9"/>
  <c r="V546" i="9"/>
  <c r="T546" i="9"/>
  <c r="S546" i="9"/>
  <c r="U546" i="9" s="1"/>
  <c r="P546" i="9"/>
  <c r="O546" i="9"/>
  <c r="U545" i="9"/>
  <c r="T545" i="9"/>
  <c r="V545" i="9" s="1"/>
  <c r="S545" i="9"/>
  <c r="P545" i="9"/>
  <c r="O545" i="9"/>
  <c r="V544" i="9"/>
  <c r="T544" i="9"/>
  <c r="S544" i="9"/>
  <c r="U544" i="9" s="1"/>
  <c r="P544" i="9"/>
  <c r="O544" i="9"/>
  <c r="U543" i="9"/>
  <c r="T543" i="9"/>
  <c r="V543" i="9" s="1"/>
  <c r="S543" i="9"/>
  <c r="P543" i="9"/>
  <c r="O543" i="9"/>
  <c r="V542" i="9"/>
  <c r="T542" i="9"/>
  <c r="S542" i="9"/>
  <c r="U542" i="9" s="1"/>
  <c r="P542" i="9"/>
  <c r="O542" i="9"/>
  <c r="U541" i="9"/>
  <c r="T541" i="9"/>
  <c r="V541" i="9" s="1"/>
  <c r="S541" i="9"/>
  <c r="P541" i="9"/>
  <c r="O541" i="9"/>
  <c r="V540" i="9"/>
  <c r="T540" i="9"/>
  <c r="S540" i="9"/>
  <c r="U540" i="9" s="1"/>
  <c r="P540" i="9"/>
  <c r="O540" i="9"/>
  <c r="U539" i="9"/>
  <c r="T539" i="9"/>
  <c r="V539" i="9" s="1"/>
  <c r="S539" i="9"/>
  <c r="P539" i="9"/>
  <c r="O539" i="9"/>
  <c r="V538" i="9"/>
  <c r="T538" i="9"/>
  <c r="S538" i="9"/>
  <c r="U538" i="9" s="1"/>
  <c r="P538" i="9"/>
  <c r="O538" i="9"/>
  <c r="U537" i="9"/>
  <c r="T537" i="9"/>
  <c r="V537" i="9" s="1"/>
  <c r="S537" i="9"/>
  <c r="P537" i="9"/>
  <c r="O537" i="9"/>
  <c r="V536" i="9"/>
  <c r="T536" i="9"/>
  <c r="S536" i="9"/>
  <c r="U536" i="9" s="1"/>
  <c r="P536" i="9"/>
  <c r="O536" i="9"/>
  <c r="U535" i="9"/>
  <c r="T535" i="9"/>
  <c r="V535" i="9" s="1"/>
  <c r="S535" i="9"/>
  <c r="P535" i="9"/>
  <c r="O535" i="9"/>
  <c r="V534" i="9"/>
  <c r="T534" i="9"/>
  <c r="S534" i="9"/>
  <c r="U534" i="9" s="1"/>
  <c r="P534" i="9"/>
  <c r="O534" i="9"/>
  <c r="U533" i="9"/>
  <c r="T533" i="9"/>
  <c r="V533" i="9" s="1"/>
  <c r="S533" i="9"/>
  <c r="P533" i="9"/>
  <c r="O533" i="9"/>
  <c r="V532" i="9"/>
  <c r="T532" i="9"/>
  <c r="S532" i="9"/>
  <c r="U532" i="9" s="1"/>
  <c r="P532" i="9"/>
  <c r="O532" i="9"/>
  <c r="U531" i="9"/>
  <c r="T531" i="9"/>
  <c r="V531" i="9" s="1"/>
  <c r="S531" i="9"/>
  <c r="P531" i="9"/>
  <c r="O531" i="9"/>
  <c r="V530" i="9"/>
  <c r="T530" i="9"/>
  <c r="S530" i="9"/>
  <c r="U530" i="9" s="1"/>
  <c r="P530" i="9"/>
  <c r="O530" i="9"/>
  <c r="U529" i="9"/>
  <c r="T529" i="9"/>
  <c r="V529" i="9" s="1"/>
  <c r="S529" i="9"/>
  <c r="P529" i="9"/>
  <c r="O529" i="9"/>
  <c r="V528" i="9"/>
  <c r="T528" i="9"/>
  <c r="S528" i="9"/>
  <c r="U528" i="9" s="1"/>
  <c r="P528" i="9"/>
  <c r="O528" i="9"/>
  <c r="U527" i="9"/>
  <c r="T527" i="9"/>
  <c r="V527" i="9" s="1"/>
  <c r="S527" i="9"/>
  <c r="P527" i="9"/>
  <c r="O527" i="9"/>
  <c r="V526" i="9"/>
  <c r="T526" i="9"/>
  <c r="S526" i="9"/>
  <c r="U526" i="9" s="1"/>
  <c r="P526" i="9"/>
  <c r="O526" i="9"/>
  <c r="U525" i="9"/>
  <c r="T525" i="9"/>
  <c r="V525" i="9" s="1"/>
  <c r="S525" i="9"/>
  <c r="P525" i="9"/>
  <c r="O525" i="9"/>
  <c r="V524" i="9"/>
  <c r="T524" i="9"/>
  <c r="S524" i="9"/>
  <c r="U524" i="9" s="1"/>
  <c r="P524" i="9"/>
  <c r="O524" i="9"/>
  <c r="U523" i="9"/>
  <c r="T523" i="9"/>
  <c r="V523" i="9" s="1"/>
  <c r="S523" i="9"/>
  <c r="P523" i="9"/>
  <c r="O523" i="9"/>
  <c r="V522" i="9"/>
  <c r="T522" i="9"/>
  <c r="S522" i="9"/>
  <c r="U522" i="9" s="1"/>
  <c r="P522" i="9"/>
  <c r="O522" i="9"/>
  <c r="U521" i="9"/>
  <c r="T521" i="9"/>
  <c r="V521" i="9" s="1"/>
  <c r="S521" i="9"/>
  <c r="P521" i="9"/>
  <c r="O521" i="9"/>
  <c r="V520" i="9"/>
  <c r="T520" i="9"/>
  <c r="S520" i="9"/>
  <c r="U520" i="9" s="1"/>
  <c r="P520" i="9"/>
  <c r="O520" i="9"/>
  <c r="U519" i="9"/>
  <c r="T519" i="9"/>
  <c r="V519" i="9" s="1"/>
  <c r="S519" i="9"/>
  <c r="P519" i="9"/>
  <c r="O519" i="9"/>
  <c r="V518" i="9"/>
  <c r="T518" i="9"/>
  <c r="S518" i="9"/>
  <c r="U518" i="9" s="1"/>
  <c r="P518" i="9"/>
  <c r="O518" i="9"/>
  <c r="U517" i="9"/>
  <c r="T517" i="9"/>
  <c r="V517" i="9" s="1"/>
  <c r="S517" i="9"/>
  <c r="P517" i="9"/>
  <c r="O517" i="9"/>
  <c r="V516" i="9"/>
  <c r="T516" i="9"/>
  <c r="S516" i="9"/>
  <c r="U516" i="9" s="1"/>
  <c r="P516" i="9"/>
  <c r="O516" i="9"/>
  <c r="U515" i="9"/>
  <c r="T515" i="9"/>
  <c r="V515" i="9" s="1"/>
  <c r="S515" i="9"/>
  <c r="P515" i="9"/>
  <c r="O515" i="9"/>
  <c r="V514" i="9"/>
  <c r="T514" i="9"/>
  <c r="S514" i="9"/>
  <c r="U514" i="9" s="1"/>
  <c r="P514" i="9"/>
  <c r="O514" i="9"/>
  <c r="U513" i="9"/>
  <c r="T513" i="9"/>
  <c r="V513" i="9" s="1"/>
  <c r="S513" i="9"/>
  <c r="P513" i="9"/>
  <c r="O513" i="9"/>
  <c r="V512" i="9"/>
  <c r="T512" i="9"/>
  <c r="S512" i="9"/>
  <c r="U512" i="9" s="1"/>
  <c r="P512" i="9"/>
  <c r="O512" i="9"/>
  <c r="U511" i="9"/>
  <c r="T511" i="9"/>
  <c r="V511" i="9" s="1"/>
  <c r="S511" i="9"/>
  <c r="P511" i="9"/>
  <c r="O511" i="9"/>
  <c r="V510" i="9"/>
  <c r="T510" i="9"/>
  <c r="S510" i="9"/>
  <c r="U510" i="9" s="1"/>
  <c r="P510" i="9"/>
  <c r="O510" i="9"/>
  <c r="U509" i="9"/>
  <c r="T509" i="9"/>
  <c r="V509" i="9" s="1"/>
  <c r="S509" i="9"/>
  <c r="P509" i="9"/>
  <c r="O509" i="9"/>
  <c r="V508" i="9"/>
  <c r="T508" i="9"/>
  <c r="S508" i="9"/>
  <c r="U508" i="9" s="1"/>
  <c r="P508" i="9"/>
  <c r="O508" i="9"/>
  <c r="U507" i="9"/>
  <c r="T507" i="9"/>
  <c r="V507" i="9" s="1"/>
  <c r="S507" i="9"/>
  <c r="P507" i="9"/>
  <c r="O507" i="9"/>
  <c r="V506" i="9"/>
  <c r="T506" i="9"/>
  <c r="S506" i="9"/>
  <c r="U506" i="9" s="1"/>
  <c r="P506" i="9"/>
  <c r="O506" i="9"/>
  <c r="U505" i="9"/>
  <c r="T505" i="9"/>
  <c r="V505" i="9" s="1"/>
  <c r="S505" i="9"/>
  <c r="P505" i="9"/>
  <c r="O505" i="9"/>
  <c r="V504" i="9"/>
  <c r="T504" i="9"/>
  <c r="S504" i="9"/>
  <c r="U504" i="9" s="1"/>
  <c r="P504" i="9"/>
  <c r="O504" i="9"/>
  <c r="U503" i="9"/>
  <c r="T503" i="9"/>
  <c r="V503" i="9" s="1"/>
  <c r="S503" i="9"/>
  <c r="P503" i="9"/>
  <c r="O503" i="9"/>
  <c r="V502" i="9"/>
  <c r="T502" i="9"/>
  <c r="S502" i="9"/>
  <c r="U502" i="9" s="1"/>
  <c r="P502" i="9"/>
  <c r="O502" i="9"/>
  <c r="U501" i="9"/>
  <c r="T501" i="9"/>
  <c r="V501" i="9" s="1"/>
  <c r="S501" i="9"/>
  <c r="P501" i="9"/>
  <c r="O501" i="9"/>
  <c r="V500" i="9"/>
  <c r="T500" i="9"/>
  <c r="S500" i="9"/>
  <c r="U500" i="9" s="1"/>
  <c r="P500" i="9"/>
  <c r="O500" i="9"/>
  <c r="U499" i="9"/>
  <c r="T499" i="9"/>
  <c r="V499" i="9" s="1"/>
  <c r="S499" i="9"/>
  <c r="P499" i="9"/>
  <c r="O499" i="9"/>
  <c r="V498" i="9"/>
  <c r="T498" i="9"/>
  <c r="S498" i="9"/>
  <c r="U498" i="9" s="1"/>
  <c r="P498" i="9"/>
  <c r="O498" i="9"/>
  <c r="U497" i="9"/>
  <c r="T497" i="9"/>
  <c r="V497" i="9" s="1"/>
  <c r="S497" i="9"/>
  <c r="P497" i="9"/>
  <c r="O497" i="9"/>
  <c r="V496" i="9"/>
  <c r="T496" i="9"/>
  <c r="S496" i="9"/>
  <c r="U496" i="9" s="1"/>
  <c r="P496" i="9"/>
  <c r="O496" i="9"/>
  <c r="U495" i="9"/>
  <c r="T495" i="9"/>
  <c r="V495" i="9" s="1"/>
  <c r="S495" i="9"/>
  <c r="P495" i="9"/>
  <c r="O495" i="9"/>
  <c r="V494" i="9"/>
  <c r="T494" i="9"/>
  <c r="S494" i="9"/>
  <c r="U494" i="9" s="1"/>
  <c r="P494" i="9"/>
  <c r="O494" i="9"/>
  <c r="U493" i="9"/>
  <c r="T493" i="9"/>
  <c r="V493" i="9" s="1"/>
  <c r="S493" i="9"/>
  <c r="P493" i="9"/>
  <c r="O493" i="9"/>
  <c r="V492" i="9"/>
  <c r="T492" i="9"/>
  <c r="S492" i="9"/>
  <c r="U492" i="9" s="1"/>
  <c r="P492" i="9"/>
  <c r="O492" i="9"/>
  <c r="U491" i="9"/>
  <c r="T491" i="9"/>
  <c r="V491" i="9" s="1"/>
  <c r="S491" i="9"/>
  <c r="P491" i="9"/>
  <c r="O491" i="9"/>
  <c r="V490" i="9"/>
  <c r="T490" i="9"/>
  <c r="S490" i="9"/>
  <c r="U490" i="9" s="1"/>
  <c r="P490" i="9"/>
  <c r="O490" i="9"/>
  <c r="U489" i="9"/>
  <c r="T489" i="9"/>
  <c r="V489" i="9" s="1"/>
  <c r="S489" i="9"/>
  <c r="P489" i="9"/>
  <c r="O489" i="9"/>
  <c r="V488" i="9"/>
  <c r="T488" i="9"/>
  <c r="S488" i="9"/>
  <c r="U488" i="9" s="1"/>
  <c r="P488" i="9"/>
  <c r="O488" i="9"/>
  <c r="U487" i="9"/>
  <c r="T487" i="9"/>
  <c r="V487" i="9" s="1"/>
  <c r="S487" i="9"/>
  <c r="P487" i="9"/>
  <c r="O487" i="9"/>
  <c r="V486" i="9"/>
  <c r="T486" i="9"/>
  <c r="S486" i="9"/>
  <c r="U486" i="9" s="1"/>
  <c r="P486" i="9"/>
  <c r="O486" i="9"/>
  <c r="U485" i="9"/>
  <c r="T485" i="9"/>
  <c r="V485" i="9" s="1"/>
  <c r="S485" i="9"/>
  <c r="P485" i="9"/>
  <c r="O485" i="9"/>
  <c r="V484" i="9"/>
  <c r="T484" i="9"/>
  <c r="S484" i="9"/>
  <c r="U484" i="9" s="1"/>
  <c r="P484" i="9"/>
  <c r="O484" i="9"/>
  <c r="U483" i="9"/>
  <c r="T483" i="9"/>
  <c r="V483" i="9" s="1"/>
  <c r="S483" i="9"/>
  <c r="P483" i="9"/>
  <c r="O483" i="9"/>
  <c r="V482" i="9"/>
  <c r="T482" i="9"/>
  <c r="S482" i="9"/>
  <c r="U482" i="9" s="1"/>
  <c r="P482" i="9"/>
  <c r="O482" i="9"/>
  <c r="U481" i="9"/>
  <c r="T481" i="9"/>
  <c r="V481" i="9" s="1"/>
  <c r="S481" i="9"/>
  <c r="P481" i="9"/>
  <c r="O481" i="9"/>
  <c r="V480" i="9"/>
  <c r="T480" i="9"/>
  <c r="S480" i="9"/>
  <c r="U480" i="9" s="1"/>
  <c r="P480" i="9"/>
  <c r="O480" i="9"/>
  <c r="U479" i="9"/>
  <c r="T479" i="9"/>
  <c r="V479" i="9" s="1"/>
  <c r="S479" i="9"/>
  <c r="P479" i="9"/>
  <c r="O479" i="9"/>
  <c r="V478" i="9"/>
  <c r="T478" i="9"/>
  <c r="S478" i="9"/>
  <c r="U478" i="9" s="1"/>
  <c r="P478" i="9"/>
  <c r="O478" i="9"/>
  <c r="U477" i="9"/>
  <c r="T477" i="9"/>
  <c r="V477" i="9" s="1"/>
  <c r="S477" i="9"/>
  <c r="P477" i="9"/>
  <c r="O477" i="9"/>
  <c r="V476" i="9"/>
  <c r="T476" i="9"/>
  <c r="S476" i="9"/>
  <c r="U476" i="9" s="1"/>
  <c r="P476" i="9"/>
  <c r="O476" i="9"/>
  <c r="U475" i="9"/>
  <c r="T475" i="9"/>
  <c r="V475" i="9" s="1"/>
  <c r="S475" i="9"/>
  <c r="P475" i="9"/>
  <c r="O475" i="9"/>
  <c r="V474" i="9"/>
  <c r="T474" i="9"/>
  <c r="S474" i="9"/>
  <c r="U474" i="9" s="1"/>
  <c r="P474" i="9"/>
  <c r="O474" i="9"/>
  <c r="U473" i="9"/>
  <c r="T473" i="9"/>
  <c r="V473" i="9" s="1"/>
  <c r="S473" i="9"/>
  <c r="P473" i="9"/>
  <c r="O473" i="9"/>
  <c r="V472" i="9"/>
  <c r="T472" i="9"/>
  <c r="S472" i="9"/>
  <c r="U472" i="9" s="1"/>
  <c r="P472" i="9"/>
  <c r="O472" i="9"/>
  <c r="U471" i="9"/>
  <c r="T471" i="9"/>
  <c r="V471" i="9" s="1"/>
  <c r="S471" i="9"/>
  <c r="P471" i="9"/>
  <c r="O471" i="9"/>
  <c r="V470" i="9"/>
  <c r="T470" i="9"/>
  <c r="S470" i="9"/>
  <c r="U470" i="9" s="1"/>
  <c r="P470" i="9"/>
  <c r="O470" i="9"/>
  <c r="U469" i="9"/>
  <c r="T469" i="9"/>
  <c r="V469" i="9" s="1"/>
  <c r="S469" i="9"/>
  <c r="P469" i="9"/>
  <c r="O469" i="9"/>
  <c r="V468" i="9"/>
  <c r="T468" i="9"/>
  <c r="S468" i="9"/>
  <c r="U468" i="9" s="1"/>
  <c r="P468" i="9"/>
  <c r="O468" i="9"/>
  <c r="U467" i="9"/>
  <c r="T467" i="9"/>
  <c r="V467" i="9" s="1"/>
  <c r="S467" i="9"/>
  <c r="P467" i="9"/>
  <c r="O467" i="9"/>
  <c r="V466" i="9"/>
  <c r="T466" i="9"/>
  <c r="S466" i="9"/>
  <c r="U466" i="9" s="1"/>
  <c r="P466" i="9"/>
  <c r="O466" i="9"/>
  <c r="U465" i="9"/>
  <c r="T465" i="9"/>
  <c r="V465" i="9" s="1"/>
  <c r="S465" i="9"/>
  <c r="P465" i="9"/>
  <c r="O465" i="9"/>
  <c r="V464" i="9"/>
  <c r="T464" i="9"/>
  <c r="S464" i="9"/>
  <c r="U464" i="9" s="1"/>
  <c r="P464" i="9"/>
  <c r="O464" i="9"/>
  <c r="U463" i="9"/>
  <c r="T463" i="9"/>
  <c r="V463" i="9" s="1"/>
  <c r="S463" i="9"/>
  <c r="P463" i="9"/>
  <c r="O463" i="9"/>
  <c r="V462" i="9"/>
  <c r="T462" i="9"/>
  <c r="S462" i="9"/>
  <c r="U462" i="9" s="1"/>
  <c r="P462" i="9"/>
  <c r="O462" i="9"/>
  <c r="U461" i="9"/>
  <c r="T461" i="9"/>
  <c r="V461" i="9" s="1"/>
  <c r="S461" i="9"/>
  <c r="P461" i="9"/>
  <c r="O461" i="9"/>
  <c r="V460" i="9"/>
  <c r="T460" i="9"/>
  <c r="S460" i="9"/>
  <c r="U460" i="9" s="1"/>
  <c r="P460" i="9"/>
  <c r="O460" i="9"/>
  <c r="U459" i="9"/>
  <c r="T459" i="9"/>
  <c r="V459" i="9" s="1"/>
  <c r="S459" i="9"/>
  <c r="P459" i="9"/>
  <c r="O459" i="9"/>
  <c r="V458" i="9"/>
  <c r="T458" i="9"/>
  <c r="S458" i="9"/>
  <c r="U458" i="9" s="1"/>
  <c r="P458" i="9"/>
  <c r="O458" i="9"/>
  <c r="U457" i="9"/>
  <c r="T457" i="9"/>
  <c r="V457" i="9" s="1"/>
  <c r="S457" i="9"/>
  <c r="P457" i="9"/>
  <c r="O457" i="9"/>
  <c r="V456" i="9"/>
  <c r="T456" i="9"/>
  <c r="S456" i="9"/>
  <c r="U456" i="9" s="1"/>
  <c r="P456" i="9"/>
  <c r="O456" i="9"/>
  <c r="U455" i="9"/>
  <c r="T455" i="9"/>
  <c r="V455" i="9" s="1"/>
  <c r="S455" i="9"/>
  <c r="P455" i="9"/>
  <c r="O455" i="9"/>
  <c r="V454" i="9"/>
  <c r="T454" i="9"/>
  <c r="S454" i="9"/>
  <c r="U454" i="9" s="1"/>
  <c r="P454" i="9"/>
  <c r="O454" i="9"/>
  <c r="U453" i="9"/>
  <c r="T453" i="9"/>
  <c r="V453" i="9" s="1"/>
  <c r="S453" i="9"/>
  <c r="P453" i="9"/>
  <c r="O453" i="9"/>
  <c r="V452" i="9"/>
  <c r="T452" i="9"/>
  <c r="S452" i="9"/>
  <c r="U452" i="9" s="1"/>
  <c r="P452" i="9"/>
  <c r="O452" i="9"/>
  <c r="U451" i="9"/>
  <c r="T451" i="9"/>
  <c r="V451" i="9" s="1"/>
  <c r="S451" i="9"/>
  <c r="P451" i="9"/>
  <c r="O451" i="9"/>
  <c r="V450" i="9"/>
  <c r="T450" i="9"/>
  <c r="S450" i="9"/>
  <c r="U450" i="9" s="1"/>
  <c r="P450" i="9"/>
  <c r="O450" i="9"/>
  <c r="U449" i="9"/>
  <c r="T449" i="9"/>
  <c r="V449" i="9" s="1"/>
  <c r="S449" i="9"/>
  <c r="P449" i="9"/>
  <c r="O449" i="9"/>
  <c r="V448" i="9"/>
  <c r="T448" i="9"/>
  <c r="S448" i="9"/>
  <c r="U448" i="9" s="1"/>
  <c r="P448" i="9"/>
  <c r="O448" i="9"/>
  <c r="U447" i="9"/>
  <c r="T447" i="9"/>
  <c r="V447" i="9" s="1"/>
  <c r="S447" i="9"/>
  <c r="P447" i="9"/>
  <c r="O447" i="9"/>
  <c r="V446" i="9"/>
  <c r="T446" i="9"/>
  <c r="S446" i="9"/>
  <c r="U446" i="9" s="1"/>
  <c r="P446" i="9"/>
  <c r="O446" i="9"/>
  <c r="U445" i="9"/>
  <c r="T445" i="9"/>
  <c r="V445" i="9" s="1"/>
  <c r="S445" i="9"/>
  <c r="P445" i="9"/>
  <c r="O445" i="9"/>
  <c r="V444" i="9"/>
  <c r="T444" i="9"/>
  <c r="S444" i="9"/>
  <c r="U444" i="9" s="1"/>
  <c r="P444" i="9"/>
  <c r="O444" i="9"/>
  <c r="U443" i="9"/>
  <c r="T443" i="9"/>
  <c r="V443" i="9" s="1"/>
  <c r="S443" i="9"/>
  <c r="P443" i="9"/>
  <c r="O443" i="9"/>
  <c r="V442" i="9"/>
  <c r="T442" i="9"/>
  <c r="S442" i="9"/>
  <c r="U442" i="9" s="1"/>
  <c r="P442" i="9"/>
  <c r="O442" i="9"/>
  <c r="U441" i="9"/>
  <c r="T441" i="9"/>
  <c r="V441" i="9" s="1"/>
  <c r="S441" i="9"/>
  <c r="P441" i="9"/>
  <c r="O441" i="9"/>
  <c r="V440" i="9"/>
  <c r="T440" i="9"/>
  <c r="S440" i="9"/>
  <c r="U440" i="9" s="1"/>
  <c r="P440" i="9"/>
  <c r="O440" i="9"/>
  <c r="U439" i="9"/>
  <c r="T439" i="9"/>
  <c r="V439" i="9" s="1"/>
  <c r="S439" i="9"/>
  <c r="P439" i="9"/>
  <c r="O439" i="9"/>
  <c r="V438" i="9"/>
  <c r="T438" i="9"/>
  <c r="S438" i="9"/>
  <c r="U438" i="9" s="1"/>
  <c r="P438" i="9"/>
  <c r="O438" i="9"/>
  <c r="U437" i="9"/>
  <c r="T437" i="9"/>
  <c r="V437" i="9" s="1"/>
  <c r="S437" i="9"/>
  <c r="P437" i="9"/>
  <c r="O437" i="9"/>
  <c r="V436" i="9"/>
  <c r="T436" i="9"/>
  <c r="S436" i="9"/>
  <c r="U436" i="9" s="1"/>
  <c r="P436" i="9"/>
  <c r="O436" i="9"/>
  <c r="U435" i="9"/>
  <c r="T435" i="9"/>
  <c r="V435" i="9" s="1"/>
  <c r="S435" i="9"/>
  <c r="P435" i="9"/>
  <c r="O435" i="9"/>
  <c r="V434" i="9"/>
  <c r="T434" i="9"/>
  <c r="S434" i="9"/>
  <c r="U434" i="9" s="1"/>
  <c r="P434" i="9"/>
  <c r="O434" i="9"/>
  <c r="U433" i="9"/>
  <c r="T433" i="9"/>
  <c r="V433" i="9" s="1"/>
  <c r="S433" i="9"/>
  <c r="P433" i="9"/>
  <c r="O433" i="9"/>
  <c r="V432" i="9"/>
  <c r="T432" i="9"/>
  <c r="S432" i="9"/>
  <c r="U432" i="9" s="1"/>
  <c r="P432" i="9"/>
  <c r="O432" i="9"/>
  <c r="U431" i="9"/>
  <c r="T431" i="9"/>
  <c r="V431" i="9" s="1"/>
  <c r="S431" i="9"/>
  <c r="P431" i="9"/>
  <c r="O431" i="9"/>
  <c r="V430" i="9"/>
  <c r="T430" i="9"/>
  <c r="S430" i="9"/>
  <c r="U430" i="9" s="1"/>
  <c r="P430" i="9"/>
  <c r="O430" i="9"/>
  <c r="U429" i="9"/>
  <c r="T429" i="9"/>
  <c r="V429" i="9" s="1"/>
  <c r="S429" i="9"/>
  <c r="P429" i="9"/>
  <c r="O429" i="9"/>
  <c r="V428" i="9"/>
  <c r="T428" i="9"/>
  <c r="S428" i="9"/>
  <c r="U428" i="9" s="1"/>
  <c r="P428" i="9"/>
  <c r="O428" i="9"/>
  <c r="U427" i="9"/>
  <c r="T427" i="9"/>
  <c r="V427" i="9" s="1"/>
  <c r="S427" i="9"/>
  <c r="P427" i="9"/>
  <c r="O427" i="9"/>
  <c r="V426" i="9"/>
  <c r="T426" i="9"/>
  <c r="S426" i="9"/>
  <c r="U426" i="9" s="1"/>
  <c r="P426" i="9"/>
  <c r="O426" i="9"/>
  <c r="U425" i="9"/>
  <c r="T425" i="9"/>
  <c r="V425" i="9" s="1"/>
  <c r="S425" i="9"/>
  <c r="P425" i="9"/>
  <c r="O425" i="9"/>
  <c r="V424" i="9"/>
  <c r="T424" i="9"/>
  <c r="S424" i="9"/>
  <c r="U424" i="9" s="1"/>
  <c r="P424" i="9"/>
  <c r="O424" i="9"/>
  <c r="U423" i="9"/>
  <c r="T423" i="9"/>
  <c r="V423" i="9" s="1"/>
  <c r="S423" i="9"/>
  <c r="P423" i="9"/>
  <c r="O423" i="9"/>
  <c r="V422" i="9"/>
  <c r="T422" i="9"/>
  <c r="S422" i="9"/>
  <c r="U422" i="9" s="1"/>
  <c r="P422" i="9"/>
  <c r="O422" i="9"/>
  <c r="U421" i="9"/>
  <c r="T421" i="9"/>
  <c r="V421" i="9" s="1"/>
  <c r="S421" i="9"/>
  <c r="P421" i="9"/>
  <c r="O421" i="9"/>
  <c r="V420" i="9"/>
  <c r="T420" i="9"/>
  <c r="S420" i="9"/>
  <c r="U420" i="9" s="1"/>
  <c r="P420" i="9"/>
  <c r="O420" i="9"/>
  <c r="U419" i="9"/>
  <c r="T419" i="9"/>
  <c r="V419" i="9" s="1"/>
  <c r="S419" i="9"/>
  <c r="P419" i="9"/>
  <c r="O419" i="9"/>
  <c r="V418" i="9"/>
  <c r="T418" i="9"/>
  <c r="S418" i="9"/>
  <c r="U418" i="9" s="1"/>
  <c r="P418" i="9"/>
  <c r="O418" i="9"/>
  <c r="U417" i="9"/>
  <c r="T417" i="9"/>
  <c r="V417" i="9" s="1"/>
  <c r="S417" i="9"/>
  <c r="P417" i="9"/>
  <c r="O417" i="9"/>
  <c r="V416" i="9"/>
  <c r="T416" i="9"/>
  <c r="S416" i="9"/>
  <c r="U416" i="9" s="1"/>
  <c r="P416" i="9"/>
  <c r="O416" i="9"/>
  <c r="U415" i="9"/>
  <c r="T415" i="9"/>
  <c r="V415" i="9" s="1"/>
  <c r="S415" i="9"/>
  <c r="P415" i="9"/>
  <c r="O415" i="9"/>
  <c r="V414" i="9"/>
  <c r="T414" i="9"/>
  <c r="S414" i="9"/>
  <c r="U414" i="9" s="1"/>
  <c r="P414" i="9"/>
  <c r="O414" i="9"/>
  <c r="U413" i="9"/>
  <c r="T413" i="9"/>
  <c r="V413" i="9" s="1"/>
  <c r="S413" i="9"/>
  <c r="P413" i="9"/>
  <c r="O413" i="9"/>
  <c r="V412" i="9"/>
  <c r="T412" i="9"/>
  <c r="S412" i="9"/>
  <c r="U412" i="9" s="1"/>
  <c r="P412" i="9"/>
  <c r="O412" i="9"/>
  <c r="U411" i="9"/>
  <c r="T411" i="9"/>
  <c r="V411" i="9" s="1"/>
  <c r="S411" i="9"/>
  <c r="P411" i="9"/>
  <c r="O411" i="9"/>
  <c r="V410" i="9"/>
  <c r="T410" i="9"/>
  <c r="S410" i="9"/>
  <c r="U410" i="9" s="1"/>
  <c r="P410" i="9"/>
  <c r="O410" i="9"/>
  <c r="U409" i="9"/>
  <c r="T409" i="9"/>
  <c r="V409" i="9" s="1"/>
  <c r="S409" i="9"/>
  <c r="P409" i="9"/>
  <c r="O409" i="9"/>
  <c r="V408" i="9"/>
  <c r="T408" i="9"/>
  <c r="S408" i="9"/>
  <c r="U408" i="9" s="1"/>
  <c r="P408" i="9"/>
  <c r="O408" i="9"/>
  <c r="U407" i="9"/>
  <c r="T407" i="9"/>
  <c r="V407" i="9" s="1"/>
  <c r="S407" i="9"/>
  <c r="P407" i="9"/>
  <c r="O407" i="9"/>
  <c r="V406" i="9"/>
  <c r="T406" i="9"/>
  <c r="S406" i="9"/>
  <c r="U406" i="9" s="1"/>
  <c r="P406" i="9"/>
  <c r="O406" i="9"/>
  <c r="U405" i="9"/>
  <c r="T405" i="9"/>
  <c r="V405" i="9" s="1"/>
  <c r="S405" i="9"/>
  <c r="P405" i="9"/>
  <c r="O405" i="9"/>
  <c r="V404" i="9"/>
  <c r="T404" i="9"/>
  <c r="S404" i="9"/>
  <c r="U404" i="9" s="1"/>
  <c r="P404" i="9"/>
  <c r="O404" i="9"/>
  <c r="U403" i="9"/>
  <c r="T403" i="9"/>
  <c r="V403" i="9" s="1"/>
  <c r="S403" i="9"/>
  <c r="P403" i="9"/>
  <c r="O403" i="9"/>
  <c r="V402" i="9"/>
  <c r="T402" i="9"/>
  <c r="S402" i="9"/>
  <c r="U402" i="9" s="1"/>
  <c r="P402" i="9"/>
  <c r="O402" i="9"/>
  <c r="U401" i="9"/>
  <c r="T401" i="9"/>
  <c r="V401" i="9" s="1"/>
  <c r="S401" i="9"/>
  <c r="P401" i="9"/>
  <c r="O401" i="9"/>
  <c r="V400" i="9"/>
  <c r="T400" i="9"/>
  <c r="S400" i="9"/>
  <c r="U400" i="9" s="1"/>
  <c r="P400" i="9"/>
  <c r="O400" i="9"/>
  <c r="U399" i="9"/>
  <c r="T399" i="9"/>
  <c r="V399" i="9" s="1"/>
  <c r="S399" i="9"/>
  <c r="P399" i="9"/>
  <c r="O399" i="9"/>
  <c r="V398" i="9"/>
  <c r="T398" i="9"/>
  <c r="S398" i="9"/>
  <c r="U398" i="9" s="1"/>
  <c r="P398" i="9"/>
  <c r="O398" i="9"/>
  <c r="U397" i="9"/>
  <c r="T397" i="9"/>
  <c r="V397" i="9" s="1"/>
  <c r="S397" i="9"/>
  <c r="P397" i="9"/>
  <c r="O397" i="9"/>
  <c r="V396" i="9"/>
  <c r="T396" i="9"/>
  <c r="S396" i="9"/>
  <c r="U396" i="9" s="1"/>
  <c r="P396" i="9"/>
  <c r="O396" i="9"/>
  <c r="U395" i="9"/>
  <c r="T395" i="9"/>
  <c r="V395" i="9" s="1"/>
  <c r="S395" i="9"/>
  <c r="P395" i="9"/>
  <c r="O395" i="9"/>
  <c r="V394" i="9"/>
  <c r="T394" i="9"/>
  <c r="S394" i="9"/>
  <c r="U394" i="9" s="1"/>
  <c r="P394" i="9"/>
  <c r="O394" i="9"/>
  <c r="U393" i="9"/>
  <c r="T393" i="9"/>
  <c r="V393" i="9" s="1"/>
  <c r="S393" i="9"/>
  <c r="P393" i="9"/>
  <c r="O393" i="9"/>
  <c r="V392" i="9"/>
  <c r="T392" i="9"/>
  <c r="S392" i="9"/>
  <c r="U392" i="9" s="1"/>
  <c r="P392" i="9"/>
  <c r="O392" i="9"/>
  <c r="U391" i="9"/>
  <c r="T391" i="9"/>
  <c r="V391" i="9" s="1"/>
  <c r="S391" i="9"/>
  <c r="P391" i="9"/>
  <c r="O391" i="9"/>
  <c r="V390" i="9"/>
  <c r="T390" i="9"/>
  <c r="S390" i="9"/>
  <c r="U390" i="9" s="1"/>
  <c r="P390" i="9"/>
  <c r="O390" i="9"/>
  <c r="U389" i="9"/>
  <c r="T389" i="9"/>
  <c r="V389" i="9" s="1"/>
  <c r="S389" i="9"/>
  <c r="P389" i="9"/>
  <c r="O389" i="9"/>
  <c r="V388" i="9"/>
  <c r="T388" i="9"/>
  <c r="S388" i="9"/>
  <c r="U388" i="9" s="1"/>
  <c r="P388" i="9"/>
  <c r="O388" i="9"/>
  <c r="U387" i="9"/>
  <c r="T387" i="9"/>
  <c r="V387" i="9" s="1"/>
  <c r="S387" i="9"/>
  <c r="P387" i="9"/>
  <c r="O387" i="9"/>
  <c r="V386" i="9"/>
  <c r="T386" i="9"/>
  <c r="S386" i="9"/>
  <c r="U386" i="9" s="1"/>
  <c r="P386" i="9"/>
  <c r="O386" i="9"/>
  <c r="U385" i="9"/>
  <c r="T385" i="9"/>
  <c r="V385" i="9" s="1"/>
  <c r="S385" i="9"/>
  <c r="P385" i="9"/>
  <c r="O385" i="9"/>
  <c r="V384" i="9"/>
  <c r="T384" i="9"/>
  <c r="S384" i="9"/>
  <c r="U384" i="9" s="1"/>
  <c r="P384" i="9"/>
  <c r="O384" i="9"/>
  <c r="U383" i="9"/>
  <c r="T383" i="9"/>
  <c r="V383" i="9" s="1"/>
  <c r="S383" i="9"/>
  <c r="P383" i="9"/>
  <c r="O383" i="9"/>
  <c r="V382" i="9"/>
  <c r="T382" i="9"/>
  <c r="S382" i="9"/>
  <c r="U382" i="9" s="1"/>
  <c r="P382" i="9"/>
  <c r="O382" i="9"/>
  <c r="U381" i="9"/>
  <c r="T381" i="9"/>
  <c r="V381" i="9" s="1"/>
  <c r="S381" i="9"/>
  <c r="P381" i="9"/>
  <c r="O381" i="9"/>
  <c r="V380" i="9"/>
  <c r="T380" i="9"/>
  <c r="S380" i="9"/>
  <c r="U380" i="9" s="1"/>
  <c r="P380" i="9"/>
  <c r="O380" i="9"/>
  <c r="U379" i="9"/>
  <c r="T379" i="9"/>
  <c r="V379" i="9" s="1"/>
  <c r="S379" i="9"/>
  <c r="P379" i="9"/>
  <c r="O379" i="9"/>
  <c r="V378" i="9"/>
  <c r="T378" i="9"/>
  <c r="S378" i="9"/>
  <c r="U378" i="9" s="1"/>
  <c r="P378" i="9"/>
  <c r="O378" i="9"/>
  <c r="U377" i="9"/>
  <c r="T377" i="9"/>
  <c r="V377" i="9" s="1"/>
  <c r="S377" i="9"/>
  <c r="P377" i="9"/>
  <c r="O377" i="9"/>
  <c r="V376" i="9"/>
  <c r="T376" i="9"/>
  <c r="S376" i="9"/>
  <c r="U376" i="9" s="1"/>
  <c r="P376" i="9"/>
  <c r="O376" i="9"/>
  <c r="U375" i="9"/>
  <c r="T375" i="9"/>
  <c r="V375" i="9" s="1"/>
  <c r="S375" i="9"/>
  <c r="P375" i="9"/>
  <c r="O375" i="9"/>
  <c r="V374" i="9"/>
  <c r="T374" i="9"/>
  <c r="S374" i="9"/>
  <c r="U374" i="9" s="1"/>
  <c r="P374" i="9"/>
  <c r="O374" i="9"/>
  <c r="U373" i="9"/>
  <c r="T373" i="9"/>
  <c r="V373" i="9" s="1"/>
  <c r="S373" i="9"/>
  <c r="P373" i="9"/>
  <c r="O373" i="9"/>
  <c r="V372" i="9"/>
  <c r="T372" i="9"/>
  <c r="S372" i="9"/>
  <c r="U372" i="9" s="1"/>
  <c r="P372" i="9"/>
  <c r="O372" i="9"/>
  <c r="U371" i="9"/>
  <c r="T371" i="9"/>
  <c r="V371" i="9" s="1"/>
  <c r="S371" i="9"/>
  <c r="P371" i="9"/>
  <c r="O371" i="9"/>
  <c r="V370" i="9"/>
  <c r="T370" i="9"/>
  <c r="S370" i="9"/>
  <c r="U370" i="9" s="1"/>
  <c r="P370" i="9"/>
  <c r="O370" i="9"/>
  <c r="U369" i="9"/>
  <c r="T369" i="9"/>
  <c r="V369" i="9" s="1"/>
  <c r="S369" i="9"/>
  <c r="P369" i="9"/>
  <c r="O369" i="9"/>
  <c r="V368" i="9"/>
  <c r="T368" i="9"/>
  <c r="S368" i="9"/>
  <c r="U368" i="9" s="1"/>
  <c r="P368" i="9"/>
  <c r="O368" i="9"/>
  <c r="U367" i="9"/>
  <c r="T367" i="9"/>
  <c r="V367" i="9" s="1"/>
  <c r="S367" i="9"/>
  <c r="P367" i="9"/>
  <c r="O367" i="9"/>
  <c r="V366" i="9"/>
  <c r="T366" i="9"/>
  <c r="S366" i="9"/>
  <c r="U366" i="9" s="1"/>
  <c r="P366" i="9"/>
  <c r="O366" i="9"/>
  <c r="U365" i="9"/>
  <c r="T365" i="9"/>
  <c r="V365" i="9" s="1"/>
  <c r="S365" i="9"/>
  <c r="P365" i="9"/>
  <c r="O365" i="9"/>
  <c r="V364" i="9"/>
  <c r="T364" i="9"/>
  <c r="S364" i="9"/>
  <c r="U364" i="9" s="1"/>
  <c r="P364" i="9"/>
  <c r="O364" i="9"/>
  <c r="U363" i="9"/>
  <c r="T363" i="9"/>
  <c r="V363" i="9" s="1"/>
  <c r="S363" i="9"/>
  <c r="P363" i="9"/>
  <c r="O363" i="9"/>
  <c r="V362" i="9"/>
  <c r="T362" i="9"/>
  <c r="S362" i="9"/>
  <c r="U362" i="9" s="1"/>
  <c r="P362" i="9"/>
  <c r="O362" i="9"/>
  <c r="U361" i="9"/>
  <c r="T361" i="9"/>
  <c r="V361" i="9" s="1"/>
  <c r="S361" i="9"/>
  <c r="P361" i="9"/>
  <c r="O361" i="9"/>
  <c r="V360" i="9"/>
  <c r="T360" i="9"/>
  <c r="S360" i="9"/>
  <c r="U360" i="9" s="1"/>
  <c r="P360" i="9"/>
  <c r="O360" i="9"/>
  <c r="U359" i="9"/>
  <c r="T359" i="9"/>
  <c r="V359" i="9" s="1"/>
  <c r="S359" i="9"/>
  <c r="P359" i="9"/>
  <c r="O359" i="9"/>
  <c r="V358" i="9"/>
  <c r="T358" i="9"/>
  <c r="S358" i="9"/>
  <c r="U358" i="9" s="1"/>
  <c r="P358" i="9"/>
  <c r="O358" i="9"/>
  <c r="U357" i="9"/>
  <c r="T357" i="9"/>
  <c r="V357" i="9" s="1"/>
  <c r="S357" i="9"/>
  <c r="P357" i="9"/>
  <c r="O357" i="9"/>
  <c r="V356" i="9"/>
  <c r="T356" i="9"/>
  <c r="S356" i="9"/>
  <c r="U356" i="9" s="1"/>
  <c r="P356" i="9"/>
  <c r="O356" i="9"/>
  <c r="U355" i="9"/>
  <c r="T355" i="9"/>
  <c r="V355" i="9" s="1"/>
  <c r="S355" i="9"/>
  <c r="P355" i="9"/>
  <c r="O355" i="9"/>
  <c r="V354" i="9"/>
  <c r="T354" i="9"/>
  <c r="S354" i="9"/>
  <c r="U354" i="9" s="1"/>
  <c r="P354" i="9"/>
  <c r="O354" i="9"/>
  <c r="U353" i="9"/>
  <c r="T353" i="9"/>
  <c r="V353" i="9" s="1"/>
  <c r="S353" i="9"/>
  <c r="P353" i="9"/>
  <c r="O353" i="9"/>
  <c r="V352" i="9"/>
  <c r="T352" i="9"/>
  <c r="S352" i="9"/>
  <c r="U352" i="9" s="1"/>
  <c r="P352" i="9"/>
  <c r="O352" i="9"/>
  <c r="U351" i="9"/>
  <c r="T351" i="9"/>
  <c r="V351" i="9" s="1"/>
  <c r="S351" i="9"/>
  <c r="P351" i="9"/>
  <c r="O351" i="9"/>
  <c r="V350" i="9"/>
  <c r="T350" i="9"/>
  <c r="S350" i="9"/>
  <c r="U350" i="9" s="1"/>
  <c r="P350" i="9"/>
  <c r="O350" i="9"/>
  <c r="U349" i="9"/>
  <c r="T349" i="9"/>
  <c r="V349" i="9" s="1"/>
  <c r="S349" i="9"/>
  <c r="P349" i="9"/>
  <c r="O349" i="9"/>
  <c r="V348" i="9"/>
  <c r="T348" i="9"/>
  <c r="S348" i="9"/>
  <c r="U348" i="9" s="1"/>
  <c r="P348" i="9"/>
  <c r="O348" i="9"/>
  <c r="U347" i="9"/>
  <c r="T347" i="9"/>
  <c r="V347" i="9" s="1"/>
  <c r="S347" i="9"/>
  <c r="P347" i="9"/>
  <c r="O347" i="9"/>
  <c r="V346" i="9"/>
  <c r="T346" i="9"/>
  <c r="S346" i="9"/>
  <c r="U346" i="9" s="1"/>
  <c r="P346" i="9"/>
  <c r="O346" i="9"/>
  <c r="U345" i="9"/>
  <c r="T345" i="9"/>
  <c r="V345" i="9" s="1"/>
  <c r="S345" i="9"/>
  <c r="P345" i="9"/>
  <c r="O345" i="9"/>
  <c r="V344" i="9"/>
  <c r="T344" i="9"/>
  <c r="S344" i="9"/>
  <c r="U344" i="9" s="1"/>
  <c r="P344" i="9"/>
  <c r="O344" i="9"/>
  <c r="U343" i="9"/>
  <c r="T343" i="9"/>
  <c r="V343" i="9" s="1"/>
  <c r="S343" i="9"/>
  <c r="P343" i="9"/>
  <c r="O343" i="9"/>
  <c r="V342" i="9"/>
  <c r="T342" i="9"/>
  <c r="S342" i="9"/>
  <c r="U342" i="9" s="1"/>
  <c r="P342" i="9"/>
  <c r="O342" i="9"/>
  <c r="U341" i="9"/>
  <c r="T341" i="9"/>
  <c r="V341" i="9" s="1"/>
  <c r="S341" i="9"/>
  <c r="P341" i="9"/>
  <c r="O341" i="9"/>
  <c r="V340" i="9"/>
  <c r="T340" i="9"/>
  <c r="S340" i="9"/>
  <c r="U340" i="9" s="1"/>
  <c r="P340" i="9"/>
  <c r="O340" i="9"/>
  <c r="U339" i="9"/>
  <c r="T339" i="9"/>
  <c r="V339" i="9" s="1"/>
  <c r="S339" i="9"/>
  <c r="P339" i="9"/>
  <c r="O339" i="9"/>
  <c r="V338" i="9"/>
  <c r="T338" i="9"/>
  <c r="S338" i="9"/>
  <c r="U338" i="9" s="1"/>
  <c r="P338" i="9"/>
  <c r="O338" i="9"/>
  <c r="U337" i="9"/>
  <c r="T337" i="9"/>
  <c r="V337" i="9" s="1"/>
  <c r="S337" i="9"/>
  <c r="P337" i="9"/>
  <c r="O337" i="9"/>
  <c r="V336" i="9"/>
  <c r="T336" i="9"/>
  <c r="S336" i="9"/>
  <c r="U336" i="9" s="1"/>
  <c r="P336" i="9"/>
  <c r="O336" i="9"/>
  <c r="U335" i="9"/>
  <c r="T335" i="9"/>
  <c r="V335" i="9" s="1"/>
  <c r="S335" i="9"/>
  <c r="P335" i="9"/>
  <c r="O335" i="9"/>
  <c r="V334" i="9"/>
  <c r="T334" i="9"/>
  <c r="S334" i="9"/>
  <c r="U334" i="9" s="1"/>
  <c r="P334" i="9"/>
  <c r="O334" i="9"/>
  <c r="U333" i="9"/>
  <c r="T333" i="9"/>
  <c r="V333" i="9" s="1"/>
  <c r="S333" i="9"/>
  <c r="P333" i="9"/>
  <c r="O333" i="9"/>
  <c r="V332" i="9"/>
  <c r="T332" i="9"/>
  <c r="S332" i="9"/>
  <c r="U332" i="9" s="1"/>
  <c r="P332" i="9"/>
  <c r="O332" i="9"/>
  <c r="U331" i="9"/>
  <c r="T331" i="9"/>
  <c r="V331" i="9" s="1"/>
  <c r="S331" i="9"/>
  <c r="P331" i="9"/>
  <c r="O331" i="9"/>
  <c r="V330" i="9"/>
  <c r="T330" i="9"/>
  <c r="S330" i="9"/>
  <c r="U330" i="9" s="1"/>
  <c r="P330" i="9"/>
  <c r="O330" i="9"/>
  <c r="U329" i="9"/>
  <c r="T329" i="9"/>
  <c r="V329" i="9" s="1"/>
  <c r="S329" i="9"/>
  <c r="P329" i="9"/>
  <c r="O329" i="9"/>
  <c r="V328" i="9"/>
  <c r="T328" i="9"/>
  <c r="S328" i="9"/>
  <c r="U328" i="9" s="1"/>
  <c r="P328" i="9"/>
  <c r="O328" i="9"/>
  <c r="U327" i="9"/>
  <c r="T327" i="9"/>
  <c r="V327" i="9" s="1"/>
  <c r="S327" i="9"/>
  <c r="P327" i="9"/>
  <c r="O327" i="9"/>
  <c r="V326" i="9"/>
  <c r="T326" i="9"/>
  <c r="S326" i="9"/>
  <c r="U326" i="9" s="1"/>
  <c r="P326" i="9"/>
  <c r="O326" i="9"/>
  <c r="U325" i="9"/>
  <c r="T325" i="9"/>
  <c r="V325" i="9" s="1"/>
  <c r="S325" i="9"/>
  <c r="P325" i="9"/>
  <c r="O325" i="9"/>
  <c r="V324" i="9"/>
  <c r="T324" i="9"/>
  <c r="S324" i="9"/>
  <c r="U324" i="9" s="1"/>
  <c r="P324" i="9"/>
  <c r="O324" i="9"/>
  <c r="U323" i="9"/>
  <c r="T323" i="9"/>
  <c r="V323" i="9" s="1"/>
  <c r="S323" i="9"/>
  <c r="P323" i="9"/>
  <c r="O323" i="9"/>
  <c r="V322" i="9"/>
  <c r="T322" i="9"/>
  <c r="S322" i="9"/>
  <c r="U322" i="9" s="1"/>
  <c r="P322" i="9"/>
  <c r="O322" i="9"/>
  <c r="U321" i="9"/>
  <c r="T321" i="9"/>
  <c r="V321" i="9" s="1"/>
  <c r="S321" i="9"/>
  <c r="P321" i="9"/>
  <c r="O321" i="9"/>
  <c r="V320" i="9"/>
  <c r="T320" i="9"/>
  <c r="S320" i="9"/>
  <c r="U320" i="9" s="1"/>
  <c r="P320" i="9"/>
  <c r="O320" i="9"/>
  <c r="U319" i="9"/>
  <c r="T319" i="9"/>
  <c r="V319" i="9" s="1"/>
  <c r="S319" i="9"/>
  <c r="P319" i="9"/>
  <c r="O319" i="9"/>
  <c r="V318" i="9"/>
  <c r="T318" i="9"/>
  <c r="S318" i="9"/>
  <c r="U318" i="9" s="1"/>
  <c r="P318" i="9"/>
  <c r="O318" i="9"/>
  <c r="U317" i="9"/>
  <c r="T317" i="9"/>
  <c r="V317" i="9" s="1"/>
  <c r="S317" i="9"/>
  <c r="P317" i="9"/>
  <c r="O317" i="9"/>
  <c r="V316" i="9"/>
  <c r="T316" i="9"/>
  <c r="S316" i="9"/>
  <c r="U316" i="9" s="1"/>
  <c r="P316" i="9"/>
  <c r="O316" i="9"/>
  <c r="U315" i="9"/>
  <c r="T315" i="9"/>
  <c r="V315" i="9" s="1"/>
  <c r="S315" i="9"/>
  <c r="P315" i="9"/>
  <c r="O315" i="9"/>
  <c r="V314" i="9"/>
  <c r="T314" i="9"/>
  <c r="S314" i="9"/>
  <c r="U314" i="9" s="1"/>
  <c r="P314" i="9"/>
  <c r="O314" i="9"/>
  <c r="U313" i="9"/>
  <c r="T313" i="9"/>
  <c r="V313" i="9" s="1"/>
  <c r="S313" i="9"/>
  <c r="P313" i="9"/>
  <c r="O313" i="9"/>
  <c r="V312" i="9"/>
  <c r="T312" i="9"/>
  <c r="S312" i="9"/>
  <c r="U312" i="9" s="1"/>
  <c r="P312" i="9"/>
  <c r="O312" i="9"/>
  <c r="U311" i="9"/>
  <c r="T311" i="9"/>
  <c r="V311" i="9" s="1"/>
  <c r="S311" i="9"/>
  <c r="P311" i="9"/>
  <c r="O311" i="9"/>
  <c r="V310" i="9"/>
  <c r="T310" i="9"/>
  <c r="S310" i="9"/>
  <c r="U310" i="9" s="1"/>
  <c r="P310" i="9"/>
  <c r="O310" i="9"/>
  <c r="U309" i="9"/>
  <c r="T309" i="9"/>
  <c r="V309" i="9" s="1"/>
  <c r="S309" i="9"/>
  <c r="P309" i="9"/>
  <c r="O309" i="9"/>
  <c r="V308" i="9"/>
  <c r="T308" i="9"/>
  <c r="S308" i="9"/>
  <c r="U308" i="9" s="1"/>
  <c r="P308" i="9"/>
  <c r="O308" i="9"/>
  <c r="U307" i="9"/>
  <c r="T307" i="9"/>
  <c r="V307" i="9" s="1"/>
  <c r="S307" i="9"/>
  <c r="P307" i="9"/>
  <c r="O307" i="9"/>
  <c r="V306" i="9"/>
  <c r="T306" i="9"/>
  <c r="S306" i="9"/>
  <c r="U306" i="9" s="1"/>
  <c r="P306" i="9"/>
  <c r="O306" i="9"/>
  <c r="U305" i="9"/>
  <c r="T305" i="9"/>
  <c r="V305" i="9" s="1"/>
  <c r="S305" i="9"/>
  <c r="P305" i="9"/>
  <c r="O305" i="9"/>
  <c r="V304" i="9"/>
  <c r="T304" i="9"/>
  <c r="S304" i="9"/>
  <c r="U304" i="9" s="1"/>
  <c r="P304" i="9"/>
  <c r="O304" i="9"/>
  <c r="U303" i="9"/>
  <c r="T303" i="9"/>
  <c r="V303" i="9" s="1"/>
  <c r="S303" i="9"/>
  <c r="P303" i="9"/>
  <c r="O303" i="9"/>
  <c r="V302" i="9"/>
  <c r="T302" i="9"/>
  <c r="S302" i="9"/>
  <c r="U302" i="9" s="1"/>
  <c r="P302" i="9"/>
  <c r="O302" i="9"/>
  <c r="U301" i="9"/>
  <c r="T301" i="9"/>
  <c r="V301" i="9" s="1"/>
  <c r="S301" i="9"/>
  <c r="P301" i="9"/>
  <c r="O301" i="9"/>
  <c r="V300" i="9"/>
  <c r="T300" i="9"/>
  <c r="S300" i="9"/>
  <c r="U300" i="9" s="1"/>
  <c r="P300" i="9"/>
  <c r="O300" i="9"/>
  <c r="U299" i="9"/>
  <c r="T299" i="9"/>
  <c r="V299" i="9" s="1"/>
  <c r="S299" i="9"/>
  <c r="P299" i="9"/>
  <c r="O299" i="9"/>
  <c r="V298" i="9"/>
  <c r="T298" i="9"/>
  <c r="S298" i="9"/>
  <c r="U298" i="9" s="1"/>
  <c r="P298" i="9"/>
  <c r="O298" i="9"/>
  <c r="U297" i="9"/>
  <c r="T297" i="9"/>
  <c r="V297" i="9" s="1"/>
  <c r="S297" i="9"/>
  <c r="P297" i="9"/>
  <c r="O297" i="9"/>
  <c r="V296" i="9"/>
  <c r="T296" i="9"/>
  <c r="S296" i="9"/>
  <c r="U296" i="9" s="1"/>
  <c r="P296" i="9"/>
  <c r="O296" i="9"/>
  <c r="U295" i="9"/>
  <c r="T295" i="9"/>
  <c r="V295" i="9" s="1"/>
  <c r="S295" i="9"/>
  <c r="P295" i="9"/>
  <c r="O295" i="9"/>
  <c r="V294" i="9"/>
  <c r="T294" i="9"/>
  <c r="S294" i="9"/>
  <c r="U294" i="9" s="1"/>
  <c r="P294" i="9"/>
  <c r="O294" i="9"/>
  <c r="U293" i="9"/>
  <c r="T293" i="9"/>
  <c r="V293" i="9" s="1"/>
  <c r="S293" i="9"/>
  <c r="P293" i="9"/>
  <c r="O293" i="9"/>
  <c r="V292" i="9"/>
  <c r="T292" i="9"/>
  <c r="S292" i="9"/>
  <c r="U292" i="9" s="1"/>
  <c r="P292" i="9"/>
  <c r="O292" i="9"/>
  <c r="U291" i="9"/>
  <c r="T291" i="9"/>
  <c r="V291" i="9" s="1"/>
  <c r="S291" i="9"/>
  <c r="P291" i="9"/>
  <c r="O291" i="9"/>
  <c r="V290" i="9"/>
  <c r="T290" i="9"/>
  <c r="S290" i="9"/>
  <c r="U290" i="9" s="1"/>
  <c r="P290" i="9"/>
  <c r="O290" i="9"/>
  <c r="U289" i="9"/>
  <c r="T289" i="9"/>
  <c r="V289" i="9" s="1"/>
  <c r="S289" i="9"/>
  <c r="P289" i="9"/>
  <c r="O289" i="9"/>
  <c r="V288" i="9"/>
  <c r="T288" i="9"/>
  <c r="S288" i="9"/>
  <c r="U288" i="9" s="1"/>
  <c r="P288" i="9"/>
  <c r="O288" i="9"/>
  <c r="U287" i="9"/>
  <c r="T287" i="9"/>
  <c r="V287" i="9" s="1"/>
  <c r="S287" i="9"/>
  <c r="P287" i="9"/>
  <c r="O287" i="9"/>
  <c r="V286" i="9"/>
  <c r="T286" i="9"/>
  <c r="S286" i="9"/>
  <c r="U286" i="9" s="1"/>
  <c r="P286" i="9"/>
  <c r="O286" i="9"/>
  <c r="U285" i="9"/>
  <c r="T285" i="9"/>
  <c r="V285" i="9" s="1"/>
  <c r="S285" i="9"/>
  <c r="P285" i="9"/>
  <c r="O285" i="9"/>
  <c r="V284" i="9"/>
  <c r="T284" i="9"/>
  <c r="S284" i="9"/>
  <c r="U284" i="9" s="1"/>
  <c r="P284" i="9"/>
  <c r="O284" i="9"/>
  <c r="U283" i="9"/>
  <c r="T283" i="9"/>
  <c r="V283" i="9" s="1"/>
  <c r="S283" i="9"/>
  <c r="P283" i="9"/>
  <c r="O283" i="9"/>
  <c r="V282" i="9"/>
  <c r="T282" i="9"/>
  <c r="S282" i="9"/>
  <c r="U282" i="9" s="1"/>
  <c r="P282" i="9"/>
  <c r="O282" i="9"/>
  <c r="U281" i="9"/>
  <c r="T281" i="9"/>
  <c r="V281" i="9" s="1"/>
  <c r="S281" i="9"/>
  <c r="P281" i="9"/>
  <c r="O281" i="9"/>
  <c r="V280" i="9"/>
  <c r="T280" i="9"/>
  <c r="S280" i="9"/>
  <c r="U280" i="9" s="1"/>
  <c r="P280" i="9"/>
  <c r="O280" i="9"/>
  <c r="U279" i="9"/>
  <c r="T279" i="9"/>
  <c r="V279" i="9" s="1"/>
  <c r="S279" i="9"/>
  <c r="P279" i="9"/>
  <c r="O279" i="9"/>
  <c r="V278" i="9"/>
  <c r="T278" i="9"/>
  <c r="S278" i="9"/>
  <c r="U278" i="9" s="1"/>
  <c r="P278" i="9"/>
  <c r="O278" i="9"/>
  <c r="U277" i="9"/>
  <c r="T277" i="9"/>
  <c r="V277" i="9" s="1"/>
  <c r="S277" i="9"/>
  <c r="P277" i="9"/>
  <c r="O277" i="9"/>
  <c r="V276" i="9"/>
  <c r="T276" i="9"/>
  <c r="S276" i="9"/>
  <c r="U276" i="9" s="1"/>
  <c r="P276" i="9"/>
  <c r="O276" i="9"/>
  <c r="U275" i="9"/>
  <c r="T275" i="9"/>
  <c r="V275" i="9" s="1"/>
  <c r="S275" i="9"/>
  <c r="P275" i="9"/>
  <c r="O275" i="9"/>
  <c r="V274" i="9"/>
  <c r="T274" i="9"/>
  <c r="S274" i="9"/>
  <c r="U274" i="9" s="1"/>
  <c r="P274" i="9"/>
  <c r="O274" i="9"/>
  <c r="U273" i="9"/>
  <c r="T273" i="9"/>
  <c r="V273" i="9" s="1"/>
  <c r="S273" i="9"/>
  <c r="P273" i="9"/>
  <c r="O273" i="9"/>
  <c r="V272" i="9"/>
  <c r="T272" i="9"/>
  <c r="S272" i="9"/>
  <c r="U272" i="9" s="1"/>
  <c r="P272" i="9"/>
  <c r="O272" i="9"/>
  <c r="U271" i="9"/>
  <c r="T271" i="9"/>
  <c r="V271" i="9" s="1"/>
  <c r="S271" i="9"/>
  <c r="P271" i="9"/>
  <c r="O271" i="9"/>
  <c r="V270" i="9"/>
  <c r="T270" i="9"/>
  <c r="S270" i="9"/>
  <c r="U270" i="9" s="1"/>
  <c r="P270" i="9"/>
  <c r="O270" i="9"/>
  <c r="U269" i="9"/>
  <c r="T269" i="9"/>
  <c r="V269" i="9" s="1"/>
  <c r="S269" i="9"/>
  <c r="P269" i="9"/>
  <c r="O269" i="9"/>
  <c r="V268" i="9"/>
  <c r="T268" i="9"/>
  <c r="S268" i="9"/>
  <c r="U268" i="9" s="1"/>
  <c r="P268" i="9"/>
  <c r="O268" i="9"/>
  <c r="U267" i="9"/>
  <c r="T267" i="9"/>
  <c r="V267" i="9" s="1"/>
  <c r="S267" i="9"/>
  <c r="P267" i="9"/>
  <c r="O267" i="9"/>
  <c r="V266" i="9"/>
  <c r="T266" i="9"/>
  <c r="S266" i="9"/>
  <c r="U266" i="9" s="1"/>
  <c r="P266" i="9"/>
  <c r="O266" i="9"/>
  <c r="U265" i="9"/>
  <c r="T265" i="9"/>
  <c r="V265" i="9" s="1"/>
  <c r="S265" i="9"/>
  <c r="P265" i="9"/>
  <c r="O265" i="9"/>
  <c r="V264" i="9"/>
  <c r="T264" i="9"/>
  <c r="S264" i="9"/>
  <c r="U264" i="9" s="1"/>
  <c r="P264" i="9"/>
  <c r="O264" i="9"/>
  <c r="U263" i="9"/>
  <c r="T263" i="9"/>
  <c r="V263" i="9" s="1"/>
  <c r="S263" i="9"/>
  <c r="P263" i="9"/>
  <c r="O263" i="9"/>
  <c r="V262" i="9"/>
  <c r="T262" i="9"/>
  <c r="S262" i="9"/>
  <c r="U262" i="9" s="1"/>
  <c r="P262" i="9"/>
  <c r="O262" i="9"/>
  <c r="U261" i="9"/>
  <c r="T261" i="9"/>
  <c r="V261" i="9" s="1"/>
  <c r="S261" i="9"/>
  <c r="P261" i="9"/>
  <c r="O261" i="9"/>
  <c r="V260" i="9"/>
  <c r="T260" i="9"/>
  <c r="S260" i="9"/>
  <c r="U260" i="9" s="1"/>
  <c r="P260" i="9"/>
  <c r="O260" i="9"/>
  <c r="U259" i="9"/>
  <c r="T259" i="9"/>
  <c r="V259" i="9" s="1"/>
  <c r="S259" i="9"/>
  <c r="P259" i="9"/>
  <c r="O259" i="9"/>
  <c r="V258" i="9"/>
  <c r="T258" i="9"/>
  <c r="S258" i="9"/>
  <c r="U258" i="9" s="1"/>
  <c r="P258" i="9"/>
  <c r="O258" i="9"/>
  <c r="U257" i="9"/>
  <c r="T257" i="9"/>
  <c r="V257" i="9" s="1"/>
  <c r="S257" i="9"/>
  <c r="P257" i="9"/>
  <c r="O257" i="9"/>
  <c r="V256" i="9"/>
  <c r="T256" i="9"/>
  <c r="S256" i="9"/>
  <c r="U256" i="9" s="1"/>
  <c r="P256" i="9"/>
  <c r="O256" i="9"/>
  <c r="U255" i="9"/>
  <c r="T255" i="9"/>
  <c r="V255" i="9" s="1"/>
  <c r="S255" i="9"/>
  <c r="P255" i="9"/>
  <c r="O255" i="9"/>
  <c r="V254" i="9"/>
  <c r="T254" i="9"/>
  <c r="S254" i="9"/>
  <c r="U254" i="9" s="1"/>
  <c r="P254" i="9"/>
  <c r="O254" i="9"/>
  <c r="U253" i="9"/>
  <c r="T253" i="9"/>
  <c r="V253" i="9" s="1"/>
  <c r="S253" i="9"/>
  <c r="P253" i="9"/>
  <c r="O253" i="9"/>
  <c r="V252" i="9"/>
  <c r="T252" i="9"/>
  <c r="S252" i="9"/>
  <c r="U252" i="9" s="1"/>
  <c r="P252" i="9"/>
  <c r="O252" i="9"/>
  <c r="U251" i="9"/>
  <c r="T251" i="9"/>
  <c r="V251" i="9" s="1"/>
  <c r="S251" i="9"/>
  <c r="P251" i="9"/>
  <c r="O251" i="9"/>
  <c r="V250" i="9"/>
  <c r="T250" i="9"/>
  <c r="S250" i="9"/>
  <c r="U250" i="9" s="1"/>
  <c r="P250" i="9"/>
  <c r="O250" i="9"/>
  <c r="U249" i="9"/>
  <c r="T249" i="9"/>
  <c r="V249" i="9" s="1"/>
  <c r="S249" i="9"/>
  <c r="P249" i="9"/>
  <c r="O249" i="9"/>
  <c r="V248" i="9"/>
  <c r="T248" i="9"/>
  <c r="S248" i="9"/>
  <c r="U248" i="9" s="1"/>
  <c r="P248" i="9"/>
  <c r="O248" i="9"/>
  <c r="U247" i="9"/>
  <c r="T247" i="9"/>
  <c r="V247" i="9" s="1"/>
  <c r="S247" i="9"/>
  <c r="P247" i="9"/>
  <c r="O247" i="9"/>
  <c r="V246" i="9"/>
  <c r="T246" i="9"/>
  <c r="S246" i="9"/>
  <c r="U246" i="9" s="1"/>
  <c r="P246" i="9"/>
  <c r="O246" i="9"/>
  <c r="U245" i="9"/>
  <c r="T245" i="9"/>
  <c r="V245" i="9" s="1"/>
  <c r="S245" i="9"/>
  <c r="P245" i="9"/>
  <c r="O245" i="9"/>
  <c r="V244" i="9"/>
  <c r="T244" i="9"/>
  <c r="S244" i="9"/>
  <c r="U244" i="9" s="1"/>
  <c r="P244" i="9"/>
  <c r="O244" i="9"/>
  <c r="U243" i="9"/>
  <c r="T243" i="9"/>
  <c r="V243" i="9" s="1"/>
  <c r="S243" i="9"/>
  <c r="P243" i="9"/>
  <c r="O243" i="9"/>
  <c r="V242" i="9"/>
  <c r="T242" i="9"/>
  <c r="S242" i="9"/>
  <c r="U242" i="9" s="1"/>
  <c r="P242" i="9"/>
  <c r="O242" i="9"/>
  <c r="U241" i="9"/>
  <c r="T241" i="9"/>
  <c r="V241" i="9" s="1"/>
  <c r="S241" i="9"/>
  <c r="P241" i="9"/>
  <c r="O241" i="9"/>
  <c r="V240" i="9"/>
  <c r="T240" i="9"/>
  <c r="S240" i="9"/>
  <c r="U240" i="9" s="1"/>
  <c r="P240" i="9"/>
  <c r="O240" i="9"/>
  <c r="U239" i="9"/>
  <c r="T239" i="9"/>
  <c r="V239" i="9" s="1"/>
  <c r="S239" i="9"/>
  <c r="P239" i="9"/>
  <c r="O239" i="9"/>
  <c r="V238" i="9"/>
  <c r="T238" i="9"/>
  <c r="S238" i="9"/>
  <c r="U238" i="9" s="1"/>
  <c r="P238" i="9"/>
  <c r="O238" i="9"/>
  <c r="U237" i="9"/>
  <c r="T237" i="9"/>
  <c r="V237" i="9" s="1"/>
  <c r="S237" i="9"/>
  <c r="P237" i="9"/>
  <c r="O237" i="9"/>
  <c r="V236" i="9"/>
  <c r="T236" i="9"/>
  <c r="S236" i="9"/>
  <c r="U236" i="9" s="1"/>
  <c r="P236" i="9"/>
  <c r="O236" i="9"/>
  <c r="U235" i="9"/>
  <c r="T235" i="9"/>
  <c r="V235" i="9" s="1"/>
  <c r="S235" i="9"/>
  <c r="P235" i="9"/>
  <c r="O235" i="9"/>
  <c r="V234" i="9"/>
  <c r="T234" i="9"/>
  <c r="S234" i="9"/>
  <c r="U234" i="9" s="1"/>
  <c r="P234" i="9"/>
  <c r="O234" i="9"/>
  <c r="U233" i="9"/>
  <c r="T233" i="9"/>
  <c r="V233" i="9" s="1"/>
  <c r="S233" i="9"/>
  <c r="P233" i="9"/>
  <c r="O233" i="9"/>
  <c r="V232" i="9"/>
  <c r="T232" i="9"/>
  <c r="S232" i="9"/>
  <c r="U232" i="9" s="1"/>
  <c r="P232" i="9"/>
  <c r="O232" i="9"/>
  <c r="U231" i="9"/>
  <c r="T231" i="9"/>
  <c r="V231" i="9" s="1"/>
  <c r="S231" i="9"/>
  <c r="P231" i="9"/>
  <c r="O231" i="9"/>
  <c r="V230" i="9"/>
  <c r="T230" i="9"/>
  <c r="S230" i="9"/>
  <c r="U230" i="9" s="1"/>
  <c r="P230" i="9"/>
  <c r="O230" i="9"/>
  <c r="U229" i="9"/>
  <c r="T229" i="9"/>
  <c r="V229" i="9" s="1"/>
  <c r="S229" i="9"/>
  <c r="P229" i="9"/>
  <c r="O229" i="9"/>
  <c r="V228" i="9"/>
  <c r="T228" i="9"/>
  <c r="S228" i="9"/>
  <c r="U228" i="9" s="1"/>
  <c r="P228" i="9"/>
  <c r="O228" i="9"/>
  <c r="U227" i="9"/>
  <c r="T227" i="9"/>
  <c r="V227" i="9" s="1"/>
  <c r="S227" i="9"/>
  <c r="P227" i="9"/>
  <c r="O227" i="9"/>
  <c r="V226" i="9"/>
  <c r="T226" i="9"/>
  <c r="S226" i="9"/>
  <c r="U226" i="9" s="1"/>
  <c r="P226" i="9"/>
  <c r="O226" i="9"/>
  <c r="U225" i="9"/>
  <c r="T225" i="9"/>
  <c r="V225" i="9" s="1"/>
  <c r="S225" i="9"/>
  <c r="P225" i="9"/>
  <c r="O225" i="9"/>
  <c r="V224" i="9"/>
  <c r="T224" i="9"/>
  <c r="S224" i="9"/>
  <c r="U224" i="9" s="1"/>
  <c r="P224" i="9"/>
  <c r="O224" i="9"/>
  <c r="U223" i="9"/>
  <c r="T223" i="9"/>
  <c r="V223" i="9" s="1"/>
  <c r="S223" i="9"/>
  <c r="P223" i="9"/>
  <c r="O223" i="9"/>
  <c r="V222" i="9"/>
  <c r="T222" i="9"/>
  <c r="S222" i="9"/>
  <c r="U222" i="9" s="1"/>
  <c r="P222" i="9"/>
  <c r="O222" i="9"/>
  <c r="U221" i="9"/>
  <c r="T221" i="9"/>
  <c r="V221" i="9" s="1"/>
  <c r="S221" i="9"/>
  <c r="P221" i="9"/>
  <c r="O221" i="9"/>
  <c r="V220" i="9"/>
  <c r="T220" i="9"/>
  <c r="S220" i="9"/>
  <c r="U220" i="9" s="1"/>
  <c r="P220" i="9"/>
  <c r="O220" i="9"/>
  <c r="U219" i="9"/>
  <c r="T219" i="9"/>
  <c r="V219" i="9" s="1"/>
  <c r="S219" i="9"/>
  <c r="P219" i="9"/>
  <c r="O219" i="9"/>
  <c r="V218" i="9"/>
  <c r="T218" i="9"/>
  <c r="S218" i="9"/>
  <c r="U218" i="9" s="1"/>
  <c r="P218" i="9"/>
  <c r="O218" i="9"/>
  <c r="U217" i="9"/>
  <c r="T217" i="9"/>
  <c r="V217" i="9" s="1"/>
  <c r="S217" i="9"/>
  <c r="P217" i="9"/>
  <c r="O217" i="9"/>
  <c r="V216" i="9"/>
  <c r="T216" i="9"/>
  <c r="S216" i="9"/>
  <c r="U216" i="9" s="1"/>
  <c r="P216" i="9"/>
  <c r="O216" i="9"/>
  <c r="U215" i="9"/>
  <c r="T215" i="9"/>
  <c r="V215" i="9" s="1"/>
  <c r="S215" i="9"/>
  <c r="P215" i="9"/>
  <c r="O215" i="9"/>
  <c r="V214" i="9"/>
  <c r="T214" i="9"/>
  <c r="S214" i="9"/>
  <c r="U214" i="9" s="1"/>
  <c r="P214" i="9"/>
  <c r="O214" i="9"/>
  <c r="U213" i="9"/>
  <c r="T213" i="9"/>
  <c r="V213" i="9" s="1"/>
  <c r="S213" i="9"/>
  <c r="P213" i="9"/>
  <c r="O213" i="9"/>
  <c r="V212" i="9"/>
  <c r="T212" i="9"/>
  <c r="S212" i="9"/>
  <c r="U212" i="9" s="1"/>
  <c r="P212" i="9"/>
  <c r="O212" i="9"/>
  <c r="U211" i="9"/>
  <c r="T211" i="9"/>
  <c r="V211" i="9" s="1"/>
  <c r="S211" i="9"/>
  <c r="P211" i="9"/>
  <c r="O211" i="9"/>
  <c r="V210" i="9"/>
  <c r="T210" i="9"/>
  <c r="S210" i="9"/>
  <c r="U210" i="9" s="1"/>
  <c r="P210" i="9"/>
  <c r="O210" i="9"/>
  <c r="U209" i="9"/>
  <c r="T209" i="9"/>
  <c r="V209" i="9" s="1"/>
  <c r="S209" i="9"/>
  <c r="P209" i="9"/>
  <c r="O209" i="9"/>
  <c r="V208" i="9"/>
  <c r="T208" i="9"/>
  <c r="S208" i="9"/>
  <c r="U208" i="9" s="1"/>
  <c r="P208" i="9"/>
  <c r="O208" i="9"/>
  <c r="U207" i="9"/>
  <c r="T207" i="9"/>
  <c r="V207" i="9" s="1"/>
  <c r="S207" i="9"/>
  <c r="P207" i="9"/>
  <c r="O207" i="9"/>
  <c r="V206" i="9"/>
  <c r="T206" i="9"/>
  <c r="S206" i="9"/>
  <c r="U206" i="9" s="1"/>
  <c r="P206" i="9"/>
  <c r="O206" i="9"/>
  <c r="U205" i="9"/>
  <c r="T205" i="9"/>
  <c r="V205" i="9" s="1"/>
  <c r="S205" i="9"/>
  <c r="P205" i="9"/>
  <c r="O205" i="9"/>
  <c r="V204" i="9"/>
  <c r="T204" i="9"/>
  <c r="S204" i="9"/>
  <c r="U204" i="9" s="1"/>
  <c r="P204" i="9"/>
  <c r="O204" i="9"/>
  <c r="U203" i="9"/>
  <c r="T203" i="9"/>
  <c r="V203" i="9" s="1"/>
  <c r="S203" i="9"/>
  <c r="P203" i="9"/>
  <c r="O203" i="9"/>
  <c r="V202" i="9"/>
  <c r="T202" i="9"/>
  <c r="S202" i="9"/>
  <c r="U202" i="9" s="1"/>
  <c r="P202" i="9"/>
  <c r="O202" i="9"/>
  <c r="U201" i="9"/>
  <c r="T201" i="9"/>
  <c r="V201" i="9" s="1"/>
  <c r="S201" i="9"/>
  <c r="P201" i="9"/>
  <c r="O201" i="9"/>
  <c r="V200" i="9"/>
  <c r="T200" i="9"/>
  <c r="S200" i="9"/>
  <c r="U200" i="9" s="1"/>
  <c r="P200" i="9"/>
  <c r="O200" i="9"/>
  <c r="U199" i="9"/>
  <c r="T199" i="9"/>
  <c r="V199" i="9" s="1"/>
  <c r="S199" i="9"/>
  <c r="P199" i="9"/>
  <c r="O199" i="9"/>
  <c r="V198" i="9"/>
  <c r="T198" i="9"/>
  <c r="S198" i="9"/>
  <c r="U198" i="9" s="1"/>
  <c r="P198" i="9"/>
  <c r="O198" i="9"/>
  <c r="U197" i="9"/>
  <c r="T197" i="9"/>
  <c r="V197" i="9" s="1"/>
  <c r="S197" i="9"/>
  <c r="P197" i="9"/>
  <c r="O197" i="9"/>
  <c r="V196" i="9"/>
  <c r="T196" i="9"/>
  <c r="S196" i="9"/>
  <c r="U196" i="9" s="1"/>
  <c r="P196" i="9"/>
  <c r="O196" i="9"/>
  <c r="U195" i="9"/>
  <c r="T195" i="9"/>
  <c r="V195" i="9" s="1"/>
  <c r="S195" i="9"/>
  <c r="P195" i="9"/>
  <c r="O195" i="9"/>
  <c r="V194" i="9"/>
  <c r="T194" i="9"/>
  <c r="S194" i="9"/>
  <c r="U194" i="9" s="1"/>
  <c r="P194" i="9"/>
  <c r="O194" i="9"/>
  <c r="U193" i="9"/>
  <c r="T193" i="9"/>
  <c r="V193" i="9" s="1"/>
  <c r="S193" i="9"/>
  <c r="P193" i="9"/>
  <c r="O193" i="9"/>
  <c r="V192" i="9"/>
  <c r="T192" i="9"/>
  <c r="S192" i="9"/>
  <c r="U192" i="9" s="1"/>
  <c r="P192" i="9"/>
  <c r="O192" i="9"/>
  <c r="U191" i="9"/>
  <c r="T191" i="9"/>
  <c r="V191" i="9" s="1"/>
  <c r="S191" i="9"/>
  <c r="P191" i="9"/>
  <c r="O191" i="9"/>
  <c r="V190" i="9"/>
  <c r="T190" i="9"/>
  <c r="S190" i="9"/>
  <c r="U190" i="9" s="1"/>
  <c r="P190" i="9"/>
  <c r="O190" i="9"/>
  <c r="U189" i="9"/>
  <c r="T189" i="9"/>
  <c r="V189" i="9" s="1"/>
  <c r="S189" i="9"/>
  <c r="P189" i="9"/>
  <c r="O189" i="9"/>
  <c r="V188" i="9"/>
  <c r="T188" i="9"/>
  <c r="S188" i="9"/>
  <c r="U188" i="9" s="1"/>
  <c r="P188" i="9"/>
  <c r="O188" i="9"/>
  <c r="U187" i="9"/>
  <c r="T187" i="9"/>
  <c r="V187" i="9" s="1"/>
  <c r="S187" i="9"/>
  <c r="P187" i="9"/>
  <c r="O187" i="9"/>
  <c r="V186" i="9"/>
  <c r="T186" i="9"/>
  <c r="S186" i="9"/>
  <c r="U186" i="9" s="1"/>
  <c r="P186" i="9"/>
  <c r="O186" i="9"/>
  <c r="U185" i="9"/>
  <c r="T185" i="9"/>
  <c r="V185" i="9" s="1"/>
  <c r="S185" i="9"/>
  <c r="P185" i="9"/>
  <c r="O185" i="9"/>
  <c r="V184" i="9"/>
  <c r="T184" i="9"/>
  <c r="S184" i="9"/>
  <c r="U184" i="9" s="1"/>
  <c r="P184" i="9"/>
  <c r="O184" i="9"/>
  <c r="U183" i="9"/>
  <c r="T183" i="9"/>
  <c r="V183" i="9" s="1"/>
  <c r="S183" i="9"/>
  <c r="P183" i="9"/>
  <c r="O183" i="9"/>
  <c r="V182" i="9"/>
  <c r="T182" i="9"/>
  <c r="S182" i="9"/>
  <c r="U182" i="9" s="1"/>
  <c r="P182" i="9"/>
  <c r="O182" i="9"/>
  <c r="U181" i="9"/>
  <c r="T181" i="9"/>
  <c r="V181" i="9" s="1"/>
  <c r="S181" i="9"/>
  <c r="P181" i="9"/>
  <c r="O181" i="9"/>
  <c r="V180" i="9"/>
  <c r="T180" i="9"/>
  <c r="S180" i="9"/>
  <c r="U180" i="9" s="1"/>
  <c r="P180" i="9"/>
  <c r="O180" i="9"/>
  <c r="U179" i="9"/>
  <c r="T179" i="9"/>
  <c r="V179" i="9" s="1"/>
  <c r="S179" i="9"/>
  <c r="P179" i="9"/>
  <c r="O179" i="9"/>
  <c r="V178" i="9"/>
  <c r="T178" i="9"/>
  <c r="S178" i="9"/>
  <c r="U178" i="9" s="1"/>
  <c r="P178" i="9"/>
  <c r="O178" i="9"/>
  <c r="U177" i="9"/>
  <c r="T177" i="9"/>
  <c r="V177" i="9" s="1"/>
  <c r="S177" i="9"/>
  <c r="P177" i="9"/>
  <c r="O177" i="9"/>
  <c r="V176" i="9"/>
  <c r="T176" i="9"/>
  <c r="S176" i="9"/>
  <c r="U176" i="9" s="1"/>
  <c r="P176" i="9"/>
  <c r="O176" i="9"/>
  <c r="U175" i="9"/>
  <c r="T175" i="9"/>
  <c r="V175" i="9" s="1"/>
  <c r="S175" i="9"/>
  <c r="P175" i="9"/>
  <c r="O175" i="9"/>
  <c r="V174" i="9"/>
  <c r="T174" i="9"/>
  <c r="S174" i="9"/>
  <c r="U174" i="9" s="1"/>
  <c r="P174" i="9"/>
  <c r="O174" i="9"/>
  <c r="U173" i="9"/>
  <c r="T173" i="9"/>
  <c r="V173" i="9" s="1"/>
  <c r="S173" i="9"/>
  <c r="P173" i="9"/>
  <c r="O173" i="9"/>
  <c r="V172" i="9"/>
  <c r="T172" i="9"/>
  <c r="S172" i="9"/>
  <c r="U172" i="9" s="1"/>
  <c r="P172" i="9"/>
  <c r="O172" i="9"/>
  <c r="U171" i="9"/>
  <c r="T171" i="9"/>
  <c r="V171" i="9" s="1"/>
  <c r="S171" i="9"/>
  <c r="P171" i="9"/>
  <c r="O171" i="9"/>
  <c r="V170" i="9"/>
  <c r="T170" i="9"/>
  <c r="S170" i="9"/>
  <c r="U170" i="9" s="1"/>
  <c r="P170" i="9"/>
  <c r="O170" i="9"/>
  <c r="U169" i="9"/>
  <c r="T169" i="9"/>
  <c r="V169" i="9" s="1"/>
  <c r="S169" i="9"/>
  <c r="P169" i="9"/>
  <c r="O169" i="9"/>
  <c r="V168" i="9"/>
  <c r="T168" i="9"/>
  <c r="S168" i="9"/>
  <c r="U168" i="9" s="1"/>
  <c r="P168" i="9"/>
  <c r="O168" i="9"/>
  <c r="U167" i="9"/>
  <c r="T167" i="9"/>
  <c r="V167" i="9" s="1"/>
  <c r="S167" i="9"/>
  <c r="P167" i="9"/>
  <c r="O167" i="9"/>
  <c r="V166" i="9"/>
  <c r="T166" i="9"/>
  <c r="S166" i="9"/>
  <c r="U166" i="9" s="1"/>
  <c r="P166" i="9"/>
  <c r="O166" i="9"/>
  <c r="U165" i="9"/>
  <c r="T165" i="9"/>
  <c r="V165" i="9" s="1"/>
  <c r="S165" i="9"/>
  <c r="P165" i="9"/>
  <c r="O165" i="9"/>
  <c r="V164" i="9"/>
  <c r="T164" i="9"/>
  <c r="S164" i="9"/>
  <c r="U164" i="9" s="1"/>
  <c r="P164" i="9"/>
  <c r="O164" i="9"/>
  <c r="U163" i="9"/>
  <c r="T163" i="9"/>
  <c r="V163" i="9" s="1"/>
  <c r="S163" i="9"/>
  <c r="P163" i="9"/>
  <c r="O163" i="9"/>
  <c r="V162" i="9"/>
  <c r="T162" i="9"/>
  <c r="S162" i="9"/>
  <c r="U162" i="9" s="1"/>
  <c r="P162" i="9"/>
  <c r="O162" i="9"/>
  <c r="U161" i="9"/>
  <c r="T161" i="9"/>
  <c r="V161" i="9" s="1"/>
  <c r="S161" i="9"/>
  <c r="P161" i="9"/>
  <c r="O161" i="9"/>
  <c r="V160" i="9"/>
  <c r="T160" i="9"/>
  <c r="S160" i="9"/>
  <c r="U160" i="9" s="1"/>
  <c r="P160" i="9"/>
  <c r="O160" i="9"/>
  <c r="U159" i="9"/>
  <c r="T159" i="9"/>
  <c r="V159" i="9" s="1"/>
  <c r="S159" i="9"/>
  <c r="P159" i="9"/>
  <c r="O159" i="9"/>
  <c r="V158" i="9"/>
  <c r="T158" i="9"/>
  <c r="S158" i="9"/>
  <c r="U158" i="9" s="1"/>
  <c r="P158" i="9"/>
  <c r="O158" i="9"/>
  <c r="U157" i="9"/>
  <c r="T157" i="9"/>
  <c r="V157" i="9" s="1"/>
  <c r="S157" i="9"/>
  <c r="P157" i="9"/>
  <c r="O157" i="9"/>
  <c r="V156" i="9"/>
  <c r="T156" i="9"/>
  <c r="S156" i="9"/>
  <c r="U156" i="9" s="1"/>
  <c r="P156" i="9"/>
  <c r="O156" i="9"/>
  <c r="U155" i="9"/>
  <c r="T155" i="9"/>
  <c r="V155" i="9" s="1"/>
  <c r="S155" i="9"/>
  <c r="P155" i="9"/>
  <c r="O155" i="9"/>
  <c r="V154" i="9"/>
  <c r="T154" i="9"/>
  <c r="S154" i="9"/>
  <c r="U154" i="9" s="1"/>
  <c r="P154" i="9"/>
  <c r="O154" i="9"/>
  <c r="U153" i="9"/>
  <c r="T153" i="9"/>
  <c r="V153" i="9" s="1"/>
  <c r="S153" i="9"/>
  <c r="P153" i="9"/>
  <c r="O153" i="9"/>
  <c r="V152" i="9"/>
  <c r="T152" i="9"/>
  <c r="S152" i="9"/>
  <c r="U152" i="9" s="1"/>
  <c r="P152" i="9"/>
  <c r="O152" i="9"/>
  <c r="U151" i="9"/>
  <c r="T151" i="9"/>
  <c r="V151" i="9" s="1"/>
  <c r="S151" i="9"/>
  <c r="P151" i="9"/>
  <c r="O151" i="9"/>
  <c r="V150" i="9"/>
  <c r="T150" i="9"/>
  <c r="S150" i="9"/>
  <c r="U150" i="9" s="1"/>
  <c r="P150" i="9"/>
  <c r="O150" i="9"/>
  <c r="U149" i="9"/>
  <c r="T149" i="9"/>
  <c r="V149" i="9" s="1"/>
  <c r="S149" i="9"/>
  <c r="P149" i="9"/>
  <c r="O149" i="9"/>
  <c r="V148" i="9"/>
  <c r="T148" i="9"/>
  <c r="S148" i="9"/>
  <c r="U148" i="9" s="1"/>
  <c r="P148" i="9"/>
  <c r="O148" i="9"/>
  <c r="U147" i="9"/>
  <c r="T147" i="9"/>
  <c r="V147" i="9" s="1"/>
  <c r="S147" i="9"/>
  <c r="P147" i="9"/>
  <c r="O147" i="9"/>
  <c r="V146" i="9"/>
  <c r="T146" i="9"/>
  <c r="S146" i="9"/>
  <c r="U146" i="9" s="1"/>
  <c r="P146" i="9"/>
  <c r="O146" i="9"/>
  <c r="U145" i="9"/>
  <c r="T145" i="9"/>
  <c r="V145" i="9" s="1"/>
  <c r="S145" i="9"/>
  <c r="P145" i="9"/>
  <c r="O145" i="9"/>
  <c r="V144" i="9"/>
  <c r="T144" i="9"/>
  <c r="S144" i="9"/>
  <c r="U144" i="9" s="1"/>
  <c r="P144" i="9"/>
  <c r="O144" i="9"/>
  <c r="U143" i="9"/>
  <c r="T143" i="9"/>
  <c r="V143" i="9" s="1"/>
  <c r="S143" i="9"/>
  <c r="P143" i="9"/>
  <c r="O143" i="9"/>
  <c r="V142" i="9"/>
  <c r="T142" i="9"/>
  <c r="S142" i="9"/>
  <c r="U142" i="9" s="1"/>
  <c r="P142" i="9"/>
  <c r="O142" i="9"/>
  <c r="U141" i="9"/>
  <c r="T141" i="9"/>
  <c r="V141" i="9" s="1"/>
  <c r="S141" i="9"/>
  <c r="P141" i="9"/>
  <c r="O141" i="9"/>
  <c r="V140" i="9"/>
  <c r="T140" i="9"/>
  <c r="S140" i="9"/>
  <c r="U140" i="9" s="1"/>
  <c r="P140" i="9"/>
  <c r="O140" i="9"/>
  <c r="U139" i="9"/>
  <c r="T139" i="9"/>
  <c r="V139" i="9" s="1"/>
  <c r="S139" i="9"/>
  <c r="P139" i="9"/>
  <c r="O139" i="9"/>
  <c r="V138" i="9"/>
  <c r="T138" i="9"/>
  <c r="S138" i="9"/>
  <c r="U138" i="9" s="1"/>
  <c r="P138" i="9"/>
  <c r="O138" i="9"/>
  <c r="U137" i="9"/>
  <c r="T137" i="9"/>
  <c r="V137" i="9" s="1"/>
  <c r="S137" i="9"/>
  <c r="P137" i="9"/>
  <c r="O137" i="9"/>
  <c r="V136" i="9"/>
  <c r="T136" i="9"/>
  <c r="S136" i="9"/>
  <c r="U136" i="9" s="1"/>
  <c r="P136" i="9"/>
  <c r="O136" i="9"/>
  <c r="U135" i="9"/>
  <c r="T135" i="9"/>
  <c r="V135" i="9" s="1"/>
  <c r="S135" i="9"/>
  <c r="P135" i="9"/>
  <c r="O135" i="9"/>
  <c r="V134" i="9"/>
  <c r="T134" i="9"/>
  <c r="S134" i="9"/>
  <c r="U134" i="9" s="1"/>
  <c r="P134" i="9"/>
  <c r="O134" i="9"/>
  <c r="U133" i="9"/>
  <c r="T133" i="9"/>
  <c r="V133" i="9" s="1"/>
  <c r="S133" i="9"/>
  <c r="P133" i="9"/>
  <c r="O133" i="9"/>
  <c r="V132" i="9"/>
  <c r="T132" i="9"/>
  <c r="S132" i="9"/>
  <c r="U132" i="9" s="1"/>
  <c r="P132" i="9"/>
  <c r="O132" i="9"/>
  <c r="U131" i="9"/>
  <c r="T131" i="9"/>
  <c r="V131" i="9" s="1"/>
  <c r="S131" i="9"/>
  <c r="P131" i="9"/>
  <c r="O131" i="9"/>
  <c r="V130" i="9"/>
  <c r="T130" i="9"/>
  <c r="S130" i="9"/>
  <c r="U130" i="9" s="1"/>
  <c r="P130" i="9"/>
  <c r="O130" i="9"/>
  <c r="U129" i="9"/>
  <c r="T129" i="9"/>
  <c r="V129" i="9" s="1"/>
  <c r="S129" i="9"/>
  <c r="P129" i="9"/>
  <c r="O129" i="9"/>
  <c r="V128" i="9"/>
  <c r="T128" i="9"/>
  <c r="S128" i="9"/>
  <c r="U128" i="9" s="1"/>
  <c r="P128" i="9"/>
  <c r="O128" i="9"/>
  <c r="U127" i="9"/>
  <c r="T127" i="9"/>
  <c r="V127" i="9" s="1"/>
  <c r="S127" i="9"/>
  <c r="P127" i="9"/>
  <c r="O127" i="9"/>
  <c r="V126" i="9"/>
  <c r="T126" i="9"/>
  <c r="S126" i="9"/>
  <c r="U126" i="9" s="1"/>
  <c r="P126" i="9"/>
  <c r="O126" i="9"/>
  <c r="V125" i="9"/>
  <c r="U125" i="9"/>
  <c r="T125" i="9"/>
  <c r="S125" i="9"/>
  <c r="P125" i="9"/>
  <c r="O125" i="9"/>
  <c r="T124" i="9"/>
  <c r="V124" i="9" s="1"/>
  <c r="S124" i="9"/>
  <c r="U124" i="9" s="1"/>
  <c r="P124" i="9"/>
  <c r="O124" i="9"/>
  <c r="V123" i="9"/>
  <c r="U123" i="9"/>
  <c r="T123" i="9"/>
  <c r="S123" i="9"/>
  <c r="P123" i="9"/>
  <c r="O123" i="9"/>
  <c r="V122" i="9"/>
  <c r="T122" i="9"/>
  <c r="S122" i="9"/>
  <c r="U122" i="9" s="1"/>
  <c r="P122" i="9"/>
  <c r="O122" i="9"/>
  <c r="U121" i="9"/>
  <c r="T121" i="9"/>
  <c r="V121" i="9" s="1"/>
  <c r="S121" i="9"/>
  <c r="P121" i="9"/>
  <c r="O121" i="9"/>
  <c r="T120" i="9"/>
  <c r="V120" i="9" s="1"/>
  <c r="S120" i="9"/>
  <c r="U120" i="9" s="1"/>
  <c r="P120" i="9"/>
  <c r="O120" i="9"/>
  <c r="U119" i="9"/>
  <c r="T119" i="9"/>
  <c r="V119" i="9" s="1"/>
  <c r="S119" i="9"/>
  <c r="P119" i="9"/>
  <c r="O119" i="9"/>
  <c r="V118" i="9"/>
  <c r="T118" i="9"/>
  <c r="S118" i="9"/>
  <c r="U118" i="9" s="1"/>
  <c r="P118" i="9"/>
  <c r="O118" i="9"/>
  <c r="V117" i="9"/>
  <c r="U117" i="9"/>
  <c r="T117" i="9"/>
  <c r="S117" i="9"/>
  <c r="P117" i="9"/>
  <c r="O117" i="9"/>
  <c r="T116" i="9"/>
  <c r="V116" i="9" s="1"/>
  <c r="S116" i="9"/>
  <c r="U116" i="9" s="1"/>
  <c r="P116" i="9"/>
  <c r="O116" i="9"/>
  <c r="V115" i="9"/>
  <c r="U115" i="9"/>
  <c r="T115" i="9"/>
  <c r="S115" i="9"/>
  <c r="P115" i="9"/>
  <c r="O115" i="9"/>
  <c r="V114" i="9"/>
  <c r="T114" i="9"/>
  <c r="S114" i="9"/>
  <c r="U114" i="9" s="1"/>
  <c r="P114" i="9"/>
  <c r="O114" i="9"/>
  <c r="U113" i="9"/>
  <c r="T113" i="9"/>
  <c r="V113" i="9" s="1"/>
  <c r="S113" i="9"/>
  <c r="P113" i="9"/>
  <c r="O113" i="9"/>
  <c r="T112" i="9"/>
  <c r="V112" i="9" s="1"/>
  <c r="S112" i="9"/>
  <c r="U112" i="9" s="1"/>
  <c r="P112" i="9"/>
  <c r="O112" i="9"/>
  <c r="U111" i="9"/>
  <c r="T111" i="9"/>
  <c r="V111" i="9" s="1"/>
  <c r="S111" i="9"/>
  <c r="P111" i="9"/>
  <c r="O111" i="9"/>
  <c r="V110" i="9"/>
  <c r="T110" i="9"/>
  <c r="S110" i="9"/>
  <c r="U110" i="9" s="1"/>
  <c r="P110" i="9"/>
  <c r="O110" i="9"/>
  <c r="V109" i="9"/>
  <c r="U109" i="9"/>
  <c r="T109" i="9"/>
  <c r="S109" i="9"/>
  <c r="P109" i="9"/>
  <c r="O109" i="9"/>
  <c r="T108" i="9"/>
  <c r="V108" i="9" s="1"/>
  <c r="S108" i="9"/>
  <c r="U108" i="9" s="1"/>
  <c r="P108" i="9"/>
  <c r="O108" i="9"/>
  <c r="V107" i="9"/>
  <c r="U107" i="9"/>
  <c r="T107" i="9"/>
  <c r="S107" i="9"/>
  <c r="P107" i="9"/>
  <c r="O107" i="9"/>
  <c r="V106" i="9"/>
  <c r="T106" i="9"/>
  <c r="S106" i="9"/>
  <c r="U106" i="9" s="1"/>
  <c r="P106" i="9"/>
  <c r="O106" i="9"/>
  <c r="U105" i="9"/>
  <c r="T105" i="9"/>
  <c r="V105" i="9" s="1"/>
  <c r="S105" i="9"/>
  <c r="P105" i="9"/>
  <c r="O105" i="9"/>
  <c r="T104" i="9"/>
  <c r="V104" i="9" s="1"/>
  <c r="S104" i="9"/>
  <c r="U104" i="9" s="1"/>
  <c r="P104" i="9"/>
  <c r="O104" i="9"/>
  <c r="U103" i="9"/>
  <c r="T103" i="9"/>
  <c r="V103" i="9" s="1"/>
  <c r="S103" i="9"/>
  <c r="P103" i="9"/>
  <c r="O103" i="9"/>
  <c r="V102" i="9"/>
  <c r="T102" i="9"/>
  <c r="S102" i="9"/>
  <c r="U102" i="9" s="1"/>
  <c r="P102" i="9"/>
  <c r="O102" i="9"/>
  <c r="V101" i="9"/>
  <c r="U101" i="9"/>
  <c r="T101" i="9"/>
  <c r="S101" i="9"/>
  <c r="P101" i="9"/>
  <c r="O101" i="9"/>
  <c r="T100" i="9"/>
  <c r="V100" i="9" s="1"/>
  <c r="S100" i="9"/>
  <c r="U100" i="9" s="1"/>
  <c r="P100" i="9"/>
  <c r="O100" i="9"/>
  <c r="V99" i="9"/>
  <c r="U99" i="9"/>
  <c r="T99" i="9"/>
  <c r="S99" i="9"/>
  <c r="P99" i="9"/>
  <c r="O99" i="9"/>
  <c r="V98" i="9"/>
  <c r="T98" i="9"/>
  <c r="S98" i="9"/>
  <c r="U98" i="9" s="1"/>
  <c r="P98" i="9"/>
  <c r="O98" i="9"/>
  <c r="U97" i="9"/>
  <c r="T97" i="9"/>
  <c r="V97" i="9" s="1"/>
  <c r="S97" i="9"/>
  <c r="P97" i="9"/>
  <c r="O97" i="9"/>
  <c r="T96" i="9"/>
  <c r="V96" i="9" s="1"/>
  <c r="S96" i="9"/>
  <c r="U96" i="9" s="1"/>
  <c r="P96" i="9"/>
  <c r="O96" i="9"/>
  <c r="U95" i="9"/>
  <c r="T95" i="9"/>
  <c r="V95" i="9" s="1"/>
  <c r="S95" i="9"/>
  <c r="P95" i="9"/>
  <c r="O95" i="9"/>
  <c r="V94" i="9"/>
  <c r="T94" i="9"/>
  <c r="S94" i="9"/>
  <c r="U94" i="9" s="1"/>
  <c r="P94" i="9"/>
  <c r="O94" i="9"/>
  <c r="V93" i="9"/>
  <c r="U93" i="9"/>
  <c r="T93" i="9"/>
  <c r="S93" i="9"/>
  <c r="P93" i="9"/>
  <c r="O93" i="9"/>
  <c r="T92" i="9"/>
  <c r="V92" i="9" s="1"/>
  <c r="S92" i="9"/>
  <c r="U92" i="9" s="1"/>
  <c r="P92" i="9"/>
  <c r="O92" i="9"/>
  <c r="V91" i="9"/>
  <c r="U91" i="9"/>
  <c r="T91" i="9"/>
  <c r="S91" i="9"/>
  <c r="P91" i="9"/>
  <c r="O91" i="9"/>
  <c r="V90" i="9"/>
  <c r="T90" i="9"/>
  <c r="S90" i="9"/>
  <c r="U90" i="9" s="1"/>
  <c r="P90" i="9"/>
  <c r="O90" i="9"/>
  <c r="U89" i="9"/>
  <c r="T89" i="9"/>
  <c r="V89" i="9" s="1"/>
  <c r="S89" i="9"/>
  <c r="P89" i="9"/>
  <c r="O89" i="9"/>
  <c r="T88" i="9"/>
  <c r="V88" i="9" s="1"/>
  <c r="S88" i="9"/>
  <c r="U88" i="9" s="1"/>
  <c r="P88" i="9"/>
  <c r="O88" i="9"/>
  <c r="U87" i="9"/>
  <c r="T87" i="9"/>
  <c r="V87" i="9" s="1"/>
  <c r="S87" i="9"/>
  <c r="P87" i="9"/>
  <c r="O87" i="9"/>
  <c r="V86" i="9"/>
  <c r="T86" i="9"/>
  <c r="S86" i="9"/>
  <c r="U86" i="9" s="1"/>
  <c r="P86" i="9"/>
  <c r="O86" i="9"/>
  <c r="V85" i="9"/>
  <c r="U85" i="9"/>
  <c r="T85" i="9"/>
  <c r="S85" i="9"/>
  <c r="P85" i="9"/>
  <c r="O85" i="9"/>
  <c r="T84" i="9"/>
  <c r="V84" i="9" s="1"/>
  <c r="S84" i="9"/>
  <c r="U84" i="9" s="1"/>
  <c r="P84" i="9"/>
  <c r="O84" i="9"/>
  <c r="V83" i="9"/>
  <c r="U83" i="9"/>
  <c r="T83" i="9"/>
  <c r="S83" i="9"/>
  <c r="P83" i="9"/>
  <c r="O83" i="9"/>
  <c r="V82" i="9"/>
  <c r="T82" i="9"/>
  <c r="S82" i="9"/>
  <c r="U82" i="9" s="1"/>
  <c r="P82" i="9"/>
  <c r="O82" i="9"/>
  <c r="U81" i="9"/>
  <c r="T81" i="9"/>
  <c r="V81" i="9" s="1"/>
  <c r="S81" i="9"/>
  <c r="P81" i="9"/>
  <c r="O81" i="9"/>
  <c r="T80" i="9"/>
  <c r="V80" i="9" s="1"/>
  <c r="S80" i="9"/>
  <c r="U80" i="9" s="1"/>
  <c r="P80" i="9"/>
  <c r="O80" i="9"/>
  <c r="U79" i="9"/>
  <c r="T79" i="9"/>
  <c r="V79" i="9" s="1"/>
  <c r="S79" i="9"/>
  <c r="P79" i="9"/>
  <c r="O79" i="9"/>
  <c r="V78" i="9"/>
  <c r="T78" i="9"/>
  <c r="S78" i="9"/>
  <c r="U78" i="9" s="1"/>
  <c r="P78" i="9"/>
  <c r="O78" i="9"/>
  <c r="V77" i="9"/>
  <c r="U77" i="9"/>
  <c r="T77" i="9"/>
  <c r="S77" i="9"/>
  <c r="P77" i="9"/>
  <c r="O77" i="9"/>
  <c r="T76" i="9"/>
  <c r="V76" i="9" s="1"/>
  <c r="S76" i="9"/>
  <c r="U76" i="9" s="1"/>
  <c r="P76" i="9"/>
  <c r="O76" i="9"/>
  <c r="V75" i="9"/>
  <c r="U75" i="9"/>
  <c r="T75" i="9"/>
  <c r="S75" i="9"/>
  <c r="P75" i="9"/>
  <c r="O75" i="9"/>
  <c r="V74" i="9"/>
  <c r="T74" i="9"/>
  <c r="S74" i="9"/>
  <c r="U74" i="9" s="1"/>
  <c r="P74" i="9"/>
  <c r="O74" i="9"/>
  <c r="U73" i="9"/>
  <c r="T73" i="9"/>
  <c r="V73" i="9" s="1"/>
  <c r="S73" i="9"/>
  <c r="P73" i="9"/>
  <c r="O73" i="9"/>
  <c r="T72" i="9"/>
  <c r="V72" i="9" s="1"/>
  <c r="S72" i="9"/>
  <c r="U72" i="9" s="1"/>
  <c r="P72" i="9"/>
  <c r="O72" i="9"/>
  <c r="U71" i="9"/>
  <c r="T71" i="9"/>
  <c r="V71" i="9" s="1"/>
  <c r="S71" i="9"/>
  <c r="P71" i="9"/>
  <c r="O71" i="9"/>
  <c r="V70" i="9"/>
  <c r="T70" i="9"/>
  <c r="S70" i="9"/>
  <c r="U70" i="9" s="1"/>
  <c r="P70" i="9"/>
  <c r="O70" i="9"/>
  <c r="V69" i="9"/>
  <c r="U69" i="9"/>
  <c r="T69" i="9"/>
  <c r="S69" i="9"/>
  <c r="P69" i="9"/>
  <c r="O69" i="9"/>
  <c r="T68" i="9"/>
  <c r="V68" i="9" s="1"/>
  <c r="S68" i="9"/>
  <c r="U68" i="9" s="1"/>
  <c r="P68" i="9"/>
  <c r="O68" i="9"/>
  <c r="V67" i="9"/>
  <c r="U67" i="9"/>
  <c r="T67" i="9"/>
  <c r="S67" i="9"/>
  <c r="P67" i="9"/>
  <c r="O67" i="9"/>
  <c r="V66" i="9"/>
  <c r="T66" i="9"/>
  <c r="S66" i="9"/>
  <c r="U66" i="9" s="1"/>
  <c r="P66" i="9"/>
  <c r="O66" i="9"/>
  <c r="U65" i="9"/>
  <c r="T65" i="9"/>
  <c r="V65" i="9" s="1"/>
  <c r="S65" i="9"/>
  <c r="P65" i="9"/>
  <c r="O65" i="9"/>
  <c r="T64" i="9"/>
  <c r="V64" i="9" s="1"/>
  <c r="S64" i="9"/>
  <c r="U64" i="9" s="1"/>
  <c r="P64" i="9"/>
  <c r="O64" i="9"/>
  <c r="U63" i="9"/>
  <c r="T63" i="9"/>
  <c r="V63" i="9" s="1"/>
  <c r="S63" i="9"/>
  <c r="P63" i="9"/>
  <c r="O63" i="9"/>
  <c r="V62" i="9"/>
  <c r="T62" i="9"/>
  <c r="S62" i="9"/>
  <c r="U62" i="9" s="1"/>
  <c r="P62" i="9"/>
  <c r="O62" i="9"/>
  <c r="V61" i="9"/>
  <c r="U61" i="9"/>
  <c r="T61" i="9"/>
  <c r="S61" i="9"/>
  <c r="P61" i="9"/>
  <c r="O61" i="9"/>
  <c r="T60" i="9"/>
  <c r="V60" i="9" s="1"/>
  <c r="S60" i="9"/>
  <c r="U60" i="9" s="1"/>
  <c r="P60" i="9"/>
  <c r="O60" i="9"/>
  <c r="V59" i="9"/>
  <c r="U59" i="9"/>
  <c r="T59" i="9"/>
  <c r="S59" i="9"/>
  <c r="P59" i="9"/>
  <c r="O59" i="9"/>
  <c r="V58" i="9"/>
  <c r="T58" i="9"/>
  <c r="S58" i="9"/>
  <c r="U58" i="9" s="1"/>
  <c r="P58" i="9"/>
  <c r="O58" i="9"/>
  <c r="U57" i="9"/>
  <c r="T57" i="9"/>
  <c r="V57" i="9" s="1"/>
  <c r="S57" i="9"/>
  <c r="P57" i="9"/>
  <c r="O57" i="9"/>
  <c r="T56" i="9"/>
  <c r="V56" i="9" s="1"/>
  <c r="S56" i="9"/>
  <c r="U56" i="9" s="1"/>
  <c r="P56" i="9"/>
  <c r="O56" i="9"/>
  <c r="U55" i="9"/>
  <c r="T55" i="9"/>
  <c r="V55" i="9" s="1"/>
  <c r="S55" i="9"/>
  <c r="P55" i="9"/>
  <c r="O55" i="9"/>
  <c r="V54" i="9"/>
  <c r="T54" i="9"/>
  <c r="S54" i="9"/>
  <c r="U54" i="9" s="1"/>
  <c r="P54" i="9"/>
  <c r="O54" i="9"/>
  <c r="V53" i="9"/>
  <c r="U53" i="9"/>
  <c r="T53" i="9"/>
  <c r="S53" i="9"/>
  <c r="P53" i="9"/>
  <c r="O53" i="9"/>
  <c r="T52" i="9"/>
  <c r="V52" i="9" s="1"/>
  <c r="S52" i="9"/>
  <c r="U52" i="9" s="1"/>
  <c r="P52" i="9"/>
  <c r="O52" i="9"/>
  <c r="V51" i="9"/>
  <c r="U51" i="9"/>
  <c r="T51" i="9"/>
  <c r="S51" i="9"/>
  <c r="P51" i="9"/>
  <c r="O51" i="9"/>
  <c r="V50" i="9"/>
  <c r="T50" i="9"/>
  <c r="S50" i="9"/>
  <c r="U50" i="9" s="1"/>
  <c r="P50" i="9"/>
  <c r="O50" i="9"/>
  <c r="U49" i="9"/>
  <c r="T49" i="9"/>
  <c r="V49" i="9" s="1"/>
  <c r="S49" i="9"/>
  <c r="P49" i="9"/>
  <c r="O49" i="9"/>
  <c r="T48" i="9"/>
  <c r="V48" i="9" s="1"/>
  <c r="S48" i="9"/>
  <c r="U48" i="9" s="1"/>
  <c r="P48" i="9"/>
  <c r="O48" i="9"/>
  <c r="U47" i="9"/>
  <c r="T47" i="9"/>
  <c r="V47" i="9" s="1"/>
  <c r="S47" i="9"/>
  <c r="P47" i="9"/>
  <c r="O47" i="9"/>
  <c r="V46" i="9"/>
  <c r="T46" i="9"/>
  <c r="S46" i="9"/>
  <c r="U46" i="9" s="1"/>
  <c r="P46" i="9"/>
  <c r="O46" i="9"/>
  <c r="V45" i="9"/>
  <c r="U45" i="9"/>
  <c r="T45" i="9"/>
  <c r="S45" i="9"/>
  <c r="P45" i="9"/>
  <c r="O45" i="9"/>
  <c r="T44" i="9"/>
  <c r="V44" i="9" s="1"/>
  <c r="S44" i="9"/>
  <c r="U44" i="9" s="1"/>
  <c r="P44" i="9"/>
  <c r="O44" i="9"/>
  <c r="V43" i="9"/>
  <c r="U43" i="9"/>
  <c r="T43" i="9"/>
  <c r="S43" i="9"/>
  <c r="P43" i="9"/>
  <c r="O43" i="9"/>
  <c r="V42" i="9"/>
  <c r="T42" i="9"/>
  <c r="S42" i="9"/>
  <c r="U42" i="9" s="1"/>
  <c r="P42" i="9"/>
  <c r="O42" i="9"/>
  <c r="U41" i="9"/>
  <c r="T41" i="9"/>
  <c r="V41" i="9" s="1"/>
  <c r="S41" i="9"/>
  <c r="P41" i="9"/>
  <c r="O41" i="9"/>
  <c r="T40" i="9"/>
  <c r="V40" i="9" s="1"/>
  <c r="S40" i="9"/>
  <c r="U40" i="9" s="1"/>
  <c r="P40" i="9"/>
  <c r="O40" i="9"/>
  <c r="U39" i="9"/>
  <c r="T39" i="9"/>
  <c r="V39" i="9" s="1"/>
  <c r="S39" i="9"/>
  <c r="P39" i="9"/>
  <c r="O39" i="9"/>
  <c r="V38" i="9"/>
  <c r="T38" i="9"/>
  <c r="S38" i="9"/>
  <c r="U38" i="9" s="1"/>
  <c r="P38" i="9"/>
  <c r="O38" i="9"/>
  <c r="V37" i="9"/>
  <c r="U37" i="9"/>
  <c r="T37" i="9"/>
  <c r="S37" i="9"/>
  <c r="P37" i="9"/>
  <c r="O37" i="9"/>
  <c r="T36" i="9"/>
  <c r="V36" i="9" s="1"/>
  <c r="S36" i="9"/>
  <c r="U36" i="9" s="1"/>
  <c r="P36" i="9"/>
  <c r="O36" i="9"/>
  <c r="V35" i="9"/>
  <c r="U35" i="9"/>
  <c r="T35" i="9"/>
  <c r="S35" i="9"/>
  <c r="P35" i="9"/>
  <c r="O35" i="9"/>
  <c r="V34" i="9"/>
  <c r="T34" i="9"/>
  <c r="S34" i="9"/>
  <c r="U34" i="9" s="1"/>
  <c r="P34" i="9"/>
  <c r="O34" i="9"/>
  <c r="U33" i="9"/>
  <c r="T33" i="9"/>
  <c r="V33" i="9" s="1"/>
  <c r="S33" i="9"/>
  <c r="P33" i="9"/>
  <c r="O33" i="9"/>
  <c r="T32" i="9"/>
  <c r="V32" i="9" s="1"/>
  <c r="S32" i="9"/>
  <c r="U32" i="9" s="1"/>
  <c r="P32" i="9"/>
  <c r="O32" i="9"/>
  <c r="U31" i="9"/>
  <c r="T31" i="9"/>
  <c r="V31" i="9" s="1"/>
  <c r="S31" i="9"/>
  <c r="P31" i="9"/>
  <c r="O31" i="9"/>
  <c r="V30" i="9"/>
  <c r="T30" i="9"/>
  <c r="S30" i="9"/>
  <c r="U30" i="9" s="1"/>
  <c r="P30" i="9"/>
  <c r="O30" i="9"/>
  <c r="V29" i="9"/>
  <c r="U29" i="9"/>
  <c r="T29" i="9"/>
  <c r="S29" i="9"/>
  <c r="P29" i="9"/>
  <c r="O29" i="9"/>
  <c r="T28" i="9"/>
  <c r="V28" i="9" s="1"/>
  <c r="S28" i="9"/>
  <c r="U28" i="9" s="1"/>
  <c r="P28" i="9"/>
  <c r="O28" i="9"/>
  <c r="V27" i="9"/>
  <c r="U27" i="9"/>
  <c r="T27" i="9"/>
  <c r="S27" i="9"/>
  <c r="P27" i="9"/>
  <c r="O27" i="9"/>
  <c r="V26" i="9"/>
  <c r="T26" i="9"/>
  <c r="S26" i="9"/>
  <c r="U26" i="9" s="1"/>
  <c r="P26" i="9"/>
  <c r="O26" i="9"/>
  <c r="T25" i="9"/>
  <c r="V25" i="9" s="1"/>
  <c r="S25" i="9"/>
  <c r="U25" i="9" s="1"/>
  <c r="P25" i="9"/>
  <c r="O25" i="9"/>
  <c r="V24" i="9"/>
  <c r="T24" i="9"/>
  <c r="S24" i="9"/>
  <c r="U24" i="9" s="1"/>
  <c r="P24" i="9"/>
  <c r="O24" i="9"/>
  <c r="T23" i="9"/>
  <c r="V23" i="9" s="1"/>
  <c r="S23" i="9"/>
  <c r="U23" i="9" s="1"/>
  <c r="P23" i="9"/>
  <c r="O23" i="9"/>
  <c r="V22" i="9"/>
  <c r="T22" i="9"/>
  <c r="S22" i="9"/>
  <c r="U22" i="9" s="1"/>
  <c r="P22" i="9"/>
  <c r="O22" i="9"/>
  <c r="T21" i="9"/>
  <c r="V21" i="9" s="1"/>
  <c r="S21" i="9"/>
  <c r="U21" i="9" s="1"/>
  <c r="P21" i="9"/>
  <c r="O21" i="9"/>
  <c r="V20" i="9"/>
  <c r="T20" i="9"/>
  <c r="S20" i="9"/>
  <c r="U20" i="9" s="1"/>
  <c r="P20" i="9"/>
  <c r="O20" i="9"/>
  <c r="T19" i="9"/>
  <c r="V19" i="9" s="1"/>
  <c r="S19" i="9"/>
  <c r="U19" i="9" s="1"/>
  <c r="P19" i="9"/>
  <c r="O19" i="9"/>
  <c r="V18" i="9"/>
  <c r="T18" i="9"/>
  <c r="S18" i="9"/>
  <c r="U18" i="9" s="1"/>
  <c r="P18" i="9"/>
  <c r="O18" i="9"/>
  <c r="T17" i="9"/>
  <c r="V17" i="9" s="1"/>
  <c r="S17" i="9"/>
  <c r="U17" i="9" s="1"/>
  <c r="P17" i="9"/>
  <c r="O17" i="9"/>
  <c r="V16" i="9"/>
  <c r="T16" i="9"/>
  <c r="S16" i="9"/>
  <c r="U16" i="9" s="1"/>
  <c r="P16" i="9"/>
  <c r="O16" i="9"/>
  <c r="T15" i="9"/>
  <c r="V15" i="9" s="1"/>
  <c r="S15" i="9"/>
  <c r="U15" i="9" s="1"/>
  <c r="P15" i="9"/>
  <c r="O15" i="9"/>
  <c r="V14" i="9"/>
  <c r="T14" i="9"/>
  <c r="S14" i="9"/>
  <c r="U14" i="9" s="1"/>
  <c r="P14" i="9"/>
  <c r="O14" i="9"/>
  <c r="T13" i="9"/>
  <c r="V13" i="9" s="1"/>
  <c r="S13" i="9"/>
  <c r="U13" i="9" s="1"/>
  <c r="P13" i="9"/>
  <c r="O13" i="9"/>
  <c r="V12" i="9"/>
  <c r="T12" i="9"/>
  <c r="S12" i="9"/>
  <c r="U12" i="9" s="1"/>
  <c r="P12" i="9"/>
  <c r="O12" i="9"/>
  <c r="T11" i="9"/>
  <c r="V11" i="9" s="1"/>
  <c r="S11" i="9"/>
  <c r="U11" i="9" s="1"/>
  <c r="P11" i="9"/>
  <c r="O11" i="9"/>
  <c r="V10" i="9"/>
  <c r="T10" i="9"/>
  <c r="S10" i="9"/>
  <c r="U10" i="9" s="1"/>
  <c r="P10" i="9"/>
  <c r="O10" i="9"/>
  <c r="T9" i="9"/>
  <c r="V9" i="9" s="1"/>
  <c r="S9" i="9"/>
  <c r="U9" i="9" s="1"/>
  <c r="P9" i="9"/>
  <c r="O9" i="9"/>
  <c r="V8" i="9"/>
  <c r="T8" i="9"/>
  <c r="S8" i="9"/>
  <c r="U8" i="9" s="1"/>
  <c r="P8" i="9"/>
  <c r="O8" i="9"/>
  <c r="T7" i="9"/>
  <c r="V7" i="9" s="1"/>
  <c r="S7" i="9"/>
  <c r="U7" i="9" s="1"/>
  <c r="P7" i="9"/>
  <c r="O7" i="9"/>
  <c r="V6" i="9"/>
  <c r="T6" i="9"/>
  <c r="S6" i="9"/>
  <c r="U6" i="9" s="1"/>
  <c r="P6" i="9"/>
  <c r="O6" i="9"/>
  <c r="T5" i="9"/>
  <c r="V5" i="9" s="1"/>
  <c r="S5" i="9"/>
  <c r="U5" i="9" s="1"/>
  <c r="P5" i="9"/>
  <c r="O5" i="9"/>
  <c r="V4" i="9"/>
  <c r="T4" i="9"/>
  <c r="S4" i="9"/>
  <c r="U4" i="9" s="1"/>
  <c r="P4" i="9"/>
  <c r="O4" i="9"/>
  <c r="T3" i="9"/>
  <c r="V3" i="9" s="1"/>
  <c r="S3" i="9"/>
  <c r="U3" i="9" s="1"/>
  <c r="P3" i="9"/>
  <c r="O3" i="9"/>
  <c r="V2" i="9"/>
  <c r="T2" i="9"/>
  <c r="S2" i="9"/>
  <c r="U2" i="9" s="1"/>
  <c r="P2" i="9"/>
  <c r="O2" i="9"/>
  <c r="V3" i="5" l="1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2" i="5"/>
  <c r="P4115" i="5" l="1"/>
  <c r="O4115" i="5"/>
  <c r="P4114" i="5"/>
  <c r="O4114" i="5"/>
  <c r="P4113" i="5"/>
  <c r="O4113" i="5"/>
  <c r="P4112" i="5"/>
  <c r="O4112" i="5"/>
  <c r="P4111" i="5"/>
  <c r="O4111" i="5"/>
  <c r="P4110" i="5"/>
  <c r="O4110" i="5"/>
  <c r="P4109" i="5"/>
  <c r="O4109" i="5"/>
  <c r="P4108" i="5"/>
  <c r="O4108" i="5"/>
  <c r="P4107" i="5"/>
  <c r="O4107" i="5"/>
  <c r="P4106" i="5"/>
  <c r="O4106" i="5"/>
  <c r="P4105" i="5"/>
  <c r="O4105" i="5"/>
  <c r="P4104" i="5"/>
  <c r="O4104" i="5"/>
  <c r="P4103" i="5"/>
  <c r="O4103" i="5"/>
  <c r="P4102" i="5"/>
  <c r="O4102" i="5"/>
  <c r="P4101" i="5"/>
  <c r="O4101" i="5"/>
  <c r="P4100" i="5"/>
  <c r="O4100" i="5"/>
  <c r="P4099" i="5"/>
  <c r="O4099" i="5"/>
  <c r="P4098" i="5"/>
  <c r="O4098" i="5"/>
  <c r="P4097" i="5"/>
  <c r="O4097" i="5"/>
  <c r="P4096" i="5"/>
  <c r="O4096" i="5"/>
  <c r="P4095" i="5"/>
  <c r="O4095" i="5"/>
  <c r="P4094" i="5"/>
  <c r="O4094" i="5"/>
  <c r="P4093" i="5"/>
  <c r="O4093" i="5"/>
  <c r="P4092" i="5"/>
  <c r="O4092" i="5"/>
  <c r="P4091" i="5"/>
  <c r="O4091" i="5"/>
  <c r="P4090" i="5"/>
  <c r="O4090" i="5"/>
  <c r="P4089" i="5"/>
  <c r="O4089" i="5"/>
  <c r="P4088" i="5"/>
  <c r="O4088" i="5"/>
  <c r="P4087" i="5"/>
  <c r="O4087" i="5"/>
  <c r="P4086" i="5"/>
  <c r="O4086" i="5"/>
  <c r="P4085" i="5"/>
  <c r="O4085" i="5"/>
  <c r="P4084" i="5"/>
  <c r="O4084" i="5"/>
  <c r="P4083" i="5"/>
  <c r="O4083" i="5"/>
  <c r="P4082" i="5"/>
  <c r="O4082" i="5"/>
  <c r="P4081" i="5"/>
  <c r="O4081" i="5"/>
  <c r="P4080" i="5"/>
  <c r="O4080" i="5"/>
  <c r="P4079" i="5"/>
  <c r="O4079" i="5"/>
  <c r="P4078" i="5"/>
  <c r="O4078" i="5"/>
  <c r="P4077" i="5"/>
  <c r="O4077" i="5"/>
  <c r="P4076" i="5"/>
  <c r="O4076" i="5"/>
  <c r="P4075" i="5"/>
  <c r="O4075" i="5"/>
  <c r="P4074" i="5"/>
  <c r="O4074" i="5"/>
  <c r="P4073" i="5"/>
  <c r="O4073" i="5"/>
  <c r="P4072" i="5"/>
  <c r="O4072" i="5"/>
  <c r="P4071" i="5"/>
  <c r="O4071" i="5"/>
  <c r="P4070" i="5"/>
  <c r="O4070" i="5"/>
  <c r="P4069" i="5"/>
  <c r="O4069" i="5"/>
  <c r="P4068" i="5"/>
  <c r="O4068" i="5"/>
  <c r="P4067" i="5"/>
  <c r="O4067" i="5"/>
  <c r="P4066" i="5"/>
  <c r="O4066" i="5"/>
  <c r="P4065" i="5"/>
  <c r="O4065" i="5"/>
  <c r="P4064" i="5"/>
  <c r="O4064" i="5"/>
  <c r="P4063" i="5"/>
  <c r="O4063" i="5"/>
  <c r="P4062" i="5"/>
  <c r="O4062" i="5"/>
  <c r="P4061" i="5"/>
  <c r="O4061" i="5"/>
  <c r="P4060" i="5"/>
  <c r="O4060" i="5"/>
  <c r="P4059" i="5"/>
  <c r="O4059" i="5"/>
  <c r="P4058" i="5"/>
  <c r="O4058" i="5"/>
  <c r="P4057" i="5"/>
  <c r="O4057" i="5"/>
  <c r="P4056" i="5"/>
  <c r="O4056" i="5"/>
  <c r="P4055" i="5"/>
  <c r="O4055" i="5"/>
  <c r="P4054" i="5"/>
  <c r="O4054" i="5"/>
  <c r="P4053" i="5"/>
  <c r="O4053" i="5"/>
  <c r="P4052" i="5"/>
  <c r="O4052" i="5"/>
  <c r="P4051" i="5"/>
  <c r="O4051" i="5"/>
  <c r="P4050" i="5"/>
  <c r="O4050" i="5"/>
  <c r="P4049" i="5"/>
  <c r="O4049" i="5"/>
  <c r="P4048" i="5"/>
  <c r="O4048" i="5"/>
  <c r="P4047" i="5"/>
  <c r="O4047" i="5"/>
  <c r="P4046" i="5"/>
  <c r="O4046" i="5"/>
  <c r="P4045" i="5"/>
  <c r="O4045" i="5"/>
  <c r="P4044" i="5"/>
  <c r="O4044" i="5"/>
  <c r="P4043" i="5"/>
  <c r="O4043" i="5"/>
  <c r="P4042" i="5"/>
  <c r="O4042" i="5"/>
  <c r="P4041" i="5"/>
  <c r="O4041" i="5"/>
  <c r="P4040" i="5"/>
  <c r="O4040" i="5"/>
  <c r="P4039" i="5"/>
  <c r="O4039" i="5"/>
  <c r="P4038" i="5"/>
  <c r="O4038" i="5"/>
  <c r="P4037" i="5"/>
  <c r="O4037" i="5"/>
  <c r="P4036" i="5"/>
  <c r="O4036" i="5"/>
  <c r="P4035" i="5"/>
  <c r="O4035" i="5"/>
  <c r="P4034" i="5"/>
  <c r="O4034" i="5"/>
  <c r="P4033" i="5"/>
  <c r="O4033" i="5"/>
  <c r="P4032" i="5"/>
  <c r="O4032" i="5"/>
  <c r="P4031" i="5"/>
  <c r="O4031" i="5"/>
  <c r="P4030" i="5"/>
  <c r="O4030" i="5"/>
  <c r="P4029" i="5"/>
  <c r="O4029" i="5"/>
  <c r="P4028" i="5"/>
  <c r="O4028" i="5"/>
  <c r="P4027" i="5"/>
  <c r="O4027" i="5"/>
  <c r="P4026" i="5"/>
  <c r="O4026" i="5"/>
  <c r="P4025" i="5"/>
  <c r="O4025" i="5"/>
  <c r="P4024" i="5"/>
  <c r="O4024" i="5"/>
  <c r="P4023" i="5"/>
  <c r="O4023" i="5"/>
  <c r="P4022" i="5"/>
  <c r="O4022" i="5"/>
  <c r="P4021" i="5"/>
  <c r="O4021" i="5"/>
  <c r="P4020" i="5"/>
  <c r="O4020" i="5"/>
  <c r="P4019" i="5"/>
  <c r="O4019" i="5"/>
  <c r="P4018" i="5"/>
  <c r="O4018" i="5"/>
  <c r="P4017" i="5"/>
  <c r="O4017" i="5"/>
  <c r="P4016" i="5"/>
  <c r="O4016" i="5"/>
  <c r="P4015" i="5"/>
  <c r="O4015" i="5"/>
  <c r="P4014" i="5"/>
  <c r="O4014" i="5"/>
  <c r="P4013" i="5"/>
  <c r="O4013" i="5"/>
  <c r="P4012" i="5"/>
  <c r="O4012" i="5"/>
  <c r="P4011" i="5"/>
  <c r="O4011" i="5"/>
  <c r="P4010" i="5"/>
  <c r="O4010" i="5"/>
  <c r="P4009" i="5"/>
  <c r="O4009" i="5"/>
  <c r="P4008" i="5"/>
  <c r="O4008" i="5"/>
  <c r="P4007" i="5"/>
  <c r="O4007" i="5"/>
  <c r="P4006" i="5"/>
  <c r="O4006" i="5"/>
  <c r="P4005" i="5"/>
  <c r="O4005" i="5"/>
  <c r="P4004" i="5"/>
  <c r="O4004" i="5"/>
  <c r="P4003" i="5"/>
  <c r="O4003" i="5"/>
  <c r="P4002" i="5"/>
  <c r="O4002" i="5"/>
  <c r="P4001" i="5"/>
  <c r="O4001" i="5"/>
  <c r="P4000" i="5"/>
  <c r="O4000" i="5"/>
  <c r="P3999" i="5"/>
  <c r="O3999" i="5"/>
  <c r="P3998" i="5"/>
  <c r="O3998" i="5"/>
  <c r="P3997" i="5"/>
  <c r="O3997" i="5"/>
  <c r="P3996" i="5"/>
  <c r="O3996" i="5"/>
  <c r="P3995" i="5"/>
  <c r="O3995" i="5"/>
  <c r="P3994" i="5"/>
  <c r="O3994" i="5"/>
  <c r="P3993" i="5"/>
  <c r="O3993" i="5"/>
  <c r="P3992" i="5"/>
  <c r="O3992" i="5"/>
  <c r="P3991" i="5"/>
  <c r="O3991" i="5"/>
  <c r="P3990" i="5"/>
  <c r="O3990" i="5"/>
  <c r="P3989" i="5"/>
  <c r="O3989" i="5"/>
  <c r="P3988" i="5"/>
  <c r="O3988" i="5"/>
  <c r="P3987" i="5"/>
  <c r="O3987" i="5"/>
  <c r="P3986" i="5"/>
  <c r="O3986" i="5"/>
  <c r="P3985" i="5"/>
  <c r="O3985" i="5"/>
  <c r="P3984" i="5"/>
  <c r="O3984" i="5"/>
  <c r="P3983" i="5"/>
  <c r="O3983" i="5"/>
  <c r="P3982" i="5"/>
  <c r="O3982" i="5"/>
  <c r="P3981" i="5"/>
  <c r="O3981" i="5"/>
  <c r="P3980" i="5"/>
  <c r="O3980" i="5"/>
  <c r="P3979" i="5"/>
  <c r="O3979" i="5"/>
  <c r="P3978" i="5"/>
  <c r="O3978" i="5"/>
  <c r="P3977" i="5"/>
  <c r="O3977" i="5"/>
  <c r="P3976" i="5"/>
  <c r="O3976" i="5"/>
  <c r="P3975" i="5"/>
  <c r="O3975" i="5"/>
  <c r="P3974" i="5"/>
  <c r="O3974" i="5"/>
  <c r="P3973" i="5"/>
  <c r="O3973" i="5"/>
  <c r="P3972" i="5"/>
  <c r="O3972" i="5"/>
  <c r="P3971" i="5"/>
  <c r="O3971" i="5"/>
  <c r="P3970" i="5"/>
  <c r="O3970" i="5"/>
  <c r="P3969" i="5"/>
  <c r="O3969" i="5"/>
  <c r="P3968" i="5"/>
  <c r="O3968" i="5"/>
  <c r="P3967" i="5"/>
  <c r="O3967" i="5"/>
  <c r="P3966" i="5"/>
  <c r="O3966" i="5"/>
  <c r="P3965" i="5"/>
  <c r="O3965" i="5"/>
  <c r="P3964" i="5"/>
  <c r="O3964" i="5"/>
  <c r="P3963" i="5"/>
  <c r="O3963" i="5"/>
  <c r="P3962" i="5"/>
  <c r="O3962" i="5"/>
  <c r="P3961" i="5"/>
  <c r="O3961" i="5"/>
  <c r="P3960" i="5"/>
  <c r="O3960" i="5"/>
  <c r="P3959" i="5"/>
  <c r="O3959" i="5"/>
  <c r="P3958" i="5"/>
  <c r="O3958" i="5"/>
  <c r="P3957" i="5"/>
  <c r="O3957" i="5"/>
  <c r="P3956" i="5"/>
  <c r="O3956" i="5"/>
  <c r="P3955" i="5"/>
  <c r="O3955" i="5"/>
  <c r="P3954" i="5"/>
  <c r="O3954" i="5"/>
  <c r="P3953" i="5"/>
  <c r="O3953" i="5"/>
  <c r="P3952" i="5"/>
  <c r="O3952" i="5"/>
  <c r="P3951" i="5"/>
  <c r="O3951" i="5"/>
  <c r="P3950" i="5"/>
  <c r="O3950" i="5"/>
  <c r="P3949" i="5"/>
  <c r="O3949" i="5"/>
  <c r="P3948" i="5"/>
  <c r="O3948" i="5"/>
  <c r="P3947" i="5"/>
  <c r="O3947" i="5"/>
  <c r="P3946" i="5"/>
  <c r="O3946" i="5"/>
  <c r="P3945" i="5"/>
  <c r="O3945" i="5"/>
  <c r="P3944" i="5"/>
  <c r="O3944" i="5"/>
  <c r="P3943" i="5"/>
  <c r="O3943" i="5"/>
  <c r="P3942" i="5"/>
  <c r="O3942" i="5"/>
  <c r="P3941" i="5"/>
  <c r="O3941" i="5"/>
  <c r="P3940" i="5"/>
  <c r="O3940" i="5"/>
  <c r="P3939" i="5"/>
  <c r="O3939" i="5"/>
  <c r="P3938" i="5"/>
  <c r="O3938" i="5"/>
  <c r="P3937" i="5"/>
  <c r="O3937" i="5"/>
  <c r="P3936" i="5"/>
  <c r="O3936" i="5"/>
  <c r="P3935" i="5"/>
  <c r="O3935" i="5"/>
  <c r="P3934" i="5"/>
  <c r="O3934" i="5"/>
  <c r="P3933" i="5"/>
  <c r="O3933" i="5"/>
  <c r="P3932" i="5"/>
  <c r="O3932" i="5"/>
  <c r="P3931" i="5"/>
  <c r="O3931" i="5"/>
  <c r="P3930" i="5"/>
  <c r="O3930" i="5"/>
  <c r="P3929" i="5"/>
  <c r="O3929" i="5"/>
  <c r="P3928" i="5"/>
  <c r="O3928" i="5"/>
  <c r="P3927" i="5"/>
  <c r="O3927" i="5"/>
  <c r="P3926" i="5"/>
  <c r="O3926" i="5"/>
  <c r="P3925" i="5"/>
  <c r="O3925" i="5"/>
  <c r="P3924" i="5"/>
  <c r="O3924" i="5"/>
  <c r="P3923" i="5"/>
  <c r="O3923" i="5"/>
  <c r="P3922" i="5"/>
  <c r="O3922" i="5"/>
  <c r="P3921" i="5"/>
  <c r="O3921" i="5"/>
  <c r="P3920" i="5"/>
  <c r="O3920" i="5"/>
  <c r="P3919" i="5"/>
  <c r="O3919" i="5"/>
  <c r="P3918" i="5"/>
  <c r="O3918" i="5"/>
  <c r="P3917" i="5"/>
  <c r="O3917" i="5"/>
  <c r="P3916" i="5"/>
  <c r="O3916" i="5"/>
  <c r="P3915" i="5"/>
  <c r="O3915" i="5"/>
  <c r="P3914" i="5"/>
  <c r="O3914" i="5"/>
  <c r="P3913" i="5"/>
  <c r="O3913" i="5"/>
  <c r="P3912" i="5"/>
  <c r="O3912" i="5"/>
  <c r="P3911" i="5"/>
  <c r="O3911" i="5"/>
  <c r="P3910" i="5"/>
  <c r="O3910" i="5"/>
  <c r="P3909" i="5"/>
  <c r="O3909" i="5"/>
  <c r="P3908" i="5"/>
  <c r="O3908" i="5"/>
  <c r="P3907" i="5"/>
  <c r="O3907" i="5"/>
  <c r="P3906" i="5"/>
  <c r="O3906" i="5"/>
  <c r="P3905" i="5"/>
  <c r="O3905" i="5"/>
  <c r="P3904" i="5"/>
  <c r="O3904" i="5"/>
  <c r="P3903" i="5"/>
  <c r="O3903" i="5"/>
  <c r="P3902" i="5"/>
  <c r="O3902" i="5"/>
  <c r="P3901" i="5"/>
  <c r="O3901" i="5"/>
  <c r="P3900" i="5"/>
  <c r="O3900" i="5"/>
  <c r="P3899" i="5"/>
  <c r="O3899" i="5"/>
  <c r="P3898" i="5"/>
  <c r="O3898" i="5"/>
  <c r="P3897" i="5"/>
  <c r="O3897" i="5"/>
  <c r="P3896" i="5"/>
  <c r="O3896" i="5"/>
  <c r="P3895" i="5"/>
  <c r="O3895" i="5"/>
  <c r="P3894" i="5"/>
  <c r="O3894" i="5"/>
  <c r="P3893" i="5"/>
  <c r="O3893" i="5"/>
  <c r="P3892" i="5"/>
  <c r="O3892" i="5"/>
  <c r="P3891" i="5"/>
  <c r="O3891" i="5"/>
  <c r="P3890" i="5"/>
  <c r="O3890" i="5"/>
  <c r="P3889" i="5"/>
  <c r="O3889" i="5"/>
  <c r="P3888" i="5"/>
  <c r="O3888" i="5"/>
  <c r="P3887" i="5"/>
  <c r="O3887" i="5"/>
  <c r="P3886" i="5"/>
  <c r="O3886" i="5"/>
  <c r="P3885" i="5"/>
  <c r="O3885" i="5"/>
  <c r="P3884" i="5"/>
  <c r="O3884" i="5"/>
  <c r="P3883" i="5"/>
  <c r="O3883" i="5"/>
  <c r="P3882" i="5"/>
  <c r="O3882" i="5"/>
  <c r="P3881" i="5"/>
  <c r="O3881" i="5"/>
  <c r="P3880" i="5"/>
  <c r="O3880" i="5"/>
  <c r="P3879" i="5"/>
  <c r="O3879" i="5"/>
  <c r="P3878" i="5"/>
  <c r="O3878" i="5"/>
  <c r="P3877" i="5"/>
  <c r="O3877" i="5"/>
  <c r="P3876" i="5"/>
  <c r="O3876" i="5"/>
  <c r="P3875" i="5"/>
  <c r="O3875" i="5"/>
  <c r="P3874" i="5"/>
  <c r="O3874" i="5"/>
  <c r="P3873" i="5"/>
  <c r="O3873" i="5"/>
  <c r="P3872" i="5"/>
  <c r="O3872" i="5"/>
  <c r="P3871" i="5"/>
  <c r="O3871" i="5"/>
  <c r="P3870" i="5"/>
  <c r="O3870" i="5"/>
  <c r="P3869" i="5"/>
  <c r="O3869" i="5"/>
  <c r="P3868" i="5"/>
  <c r="O3868" i="5"/>
  <c r="P3867" i="5"/>
  <c r="O3867" i="5"/>
  <c r="P3866" i="5"/>
  <c r="O3866" i="5"/>
  <c r="P3865" i="5"/>
  <c r="O3865" i="5"/>
  <c r="P3864" i="5"/>
  <c r="O3864" i="5"/>
  <c r="P3863" i="5"/>
  <c r="O3863" i="5"/>
  <c r="P3862" i="5"/>
  <c r="O3862" i="5"/>
  <c r="P3861" i="5"/>
  <c r="O3861" i="5"/>
  <c r="P3860" i="5"/>
  <c r="O3860" i="5"/>
  <c r="P3859" i="5"/>
  <c r="O3859" i="5"/>
  <c r="P3858" i="5"/>
  <c r="O3858" i="5"/>
  <c r="P3857" i="5"/>
  <c r="O3857" i="5"/>
  <c r="P3856" i="5"/>
  <c r="O3856" i="5"/>
  <c r="P3855" i="5"/>
  <c r="O3855" i="5"/>
  <c r="P3854" i="5"/>
  <c r="O3854" i="5"/>
  <c r="P3853" i="5"/>
  <c r="O3853" i="5"/>
  <c r="P3852" i="5"/>
  <c r="O3852" i="5"/>
  <c r="P3851" i="5"/>
  <c r="O3851" i="5"/>
  <c r="P3850" i="5"/>
  <c r="O3850" i="5"/>
  <c r="P3849" i="5"/>
  <c r="O3849" i="5"/>
  <c r="P3848" i="5"/>
  <c r="O3848" i="5"/>
  <c r="P3847" i="5"/>
  <c r="O3847" i="5"/>
  <c r="P3846" i="5"/>
  <c r="O3846" i="5"/>
  <c r="P3845" i="5"/>
  <c r="O3845" i="5"/>
  <c r="P3844" i="5"/>
  <c r="O3844" i="5"/>
  <c r="P3843" i="5"/>
  <c r="O3843" i="5"/>
  <c r="P3842" i="5"/>
  <c r="O3842" i="5"/>
  <c r="P3841" i="5"/>
  <c r="O3841" i="5"/>
  <c r="P3840" i="5"/>
  <c r="O3840" i="5"/>
  <c r="P3839" i="5"/>
  <c r="O3839" i="5"/>
  <c r="P3838" i="5"/>
  <c r="O3838" i="5"/>
  <c r="P3837" i="5"/>
  <c r="O3837" i="5"/>
  <c r="P3836" i="5"/>
  <c r="O3836" i="5"/>
  <c r="P3835" i="5"/>
  <c r="O3835" i="5"/>
  <c r="P3834" i="5"/>
  <c r="O3834" i="5"/>
  <c r="P3833" i="5"/>
  <c r="O3833" i="5"/>
  <c r="P3832" i="5"/>
  <c r="O3832" i="5"/>
  <c r="P3831" i="5"/>
  <c r="O3831" i="5"/>
  <c r="P3830" i="5"/>
  <c r="O3830" i="5"/>
  <c r="P3829" i="5"/>
  <c r="O3829" i="5"/>
  <c r="P3828" i="5"/>
  <c r="O3828" i="5"/>
  <c r="P3827" i="5"/>
  <c r="O3827" i="5"/>
  <c r="P3826" i="5"/>
  <c r="O3826" i="5"/>
  <c r="P3825" i="5"/>
  <c r="O3825" i="5"/>
  <c r="P3824" i="5"/>
  <c r="O3824" i="5"/>
  <c r="P3823" i="5"/>
  <c r="O3823" i="5"/>
  <c r="P3822" i="5"/>
  <c r="O3822" i="5"/>
  <c r="P3821" i="5"/>
  <c r="O3821" i="5"/>
  <c r="P3820" i="5"/>
  <c r="O3820" i="5"/>
  <c r="P3819" i="5"/>
  <c r="O3819" i="5"/>
  <c r="P3818" i="5"/>
  <c r="O3818" i="5"/>
  <c r="P3817" i="5"/>
  <c r="O3817" i="5"/>
  <c r="P3816" i="5"/>
  <c r="O3816" i="5"/>
  <c r="P3815" i="5"/>
  <c r="O3815" i="5"/>
  <c r="P3814" i="5"/>
  <c r="O3814" i="5"/>
  <c r="P3813" i="5"/>
  <c r="O3813" i="5"/>
  <c r="P3812" i="5"/>
  <c r="O3812" i="5"/>
  <c r="P3811" i="5"/>
  <c r="O3811" i="5"/>
  <c r="P3810" i="5"/>
  <c r="O3810" i="5"/>
  <c r="P3809" i="5"/>
  <c r="O3809" i="5"/>
  <c r="P3808" i="5"/>
  <c r="O3808" i="5"/>
  <c r="P3807" i="5"/>
  <c r="O3807" i="5"/>
  <c r="P3806" i="5"/>
  <c r="O3806" i="5"/>
  <c r="P3805" i="5"/>
  <c r="O3805" i="5"/>
  <c r="P3804" i="5"/>
  <c r="O3804" i="5"/>
  <c r="P3803" i="5"/>
  <c r="O3803" i="5"/>
  <c r="P3802" i="5"/>
  <c r="O3802" i="5"/>
  <c r="P3801" i="5"/>
  <c r="O3801" i="5"/>
  <c r="P3800" i="5"/>
  <c r="O3800" i="5"/>
  <c r="P3799" i="5"/>
  <c r="O3799" i="5"/>
  <c r="P3798" i="5"/>
  <c r="O3798" i="5"/>
  <c r="P3797" i="5"/>
  <c r="O3797" i="5"/>
  <c r="P3796" i="5"/>
  <c r="O3796" i="5"/>
  <c r="P3795" i="5"/>
  <c r="O3795" i="5"/>
  <c r="P3794" i="5"/>
  <c r="O3794" i="5"/>
  <c r="P3793" i="5"/>
  <c r="O3793" i="5"/>
  <c r="P3792" i="5"/>
  <c r="O3792" i="5"/>
  <c r="P3791" i="5"/>
  <c r="O3791" i="5"/>
  <c r="P3790" i="5"/>
  <c r="O3790" i="5"/>
  <c r="P3789" i="5"/>
  <c r="O3789" i="5"/>
  <c r="P3788" i="5"/>
  <c r="O3788" i="5"/>
  <c r="P3787" i="5"/>
  <c r="O3787" i="5"/>
  <c r="P3786" i="5"/>
  <c r="O3786" i="5"/>
  <c r="P3785" i="5"/>
  <c r="O3785" i="5"/>
  <c r="P3784" i="5"/>
  <c r="O3784" i="5"/>
  <c r="P3783" i="5"/>
  <c r="O3783" i="5"/>
  <c r="P3782" i="5"/>
  <c r="O3782" i="5"/>
  <c r="P3781" i="5"/>
  <c r="O3781" i="5"/>
  <c r="P3780" i="5"/>
  <c r="O3780" i="5"/>
  <c r="P3779" i="5"/>
  <c r="O3779" i="5"/>
  <c r="P3778" i="5"/>
  <c r="O3778" i="5"/>
  <c r="P3777" i="5"/>
  <c r="O3777" i="5"/>
  <c r="P3776" i="5"/>
  <c r="O3776" i="5"/>
  <c r="P3775" i="5"/>
  <c r="O3775" i="5"/>
  <c r="P3774" i="5"/>
  <c r="O3774" i="5"/>
  <c r="P3773" i="5"/>
  <c r="O3773" i="5"/>
  <c r="P3772" i="5"/>
  <c r="O3772" i="5"/>
  <c r="P3771" i="5"/>
  <c r="O3771" i="5"/>
  <c r="P3770" i="5"/>
  <c r="O3770" i="5"/>
  <c r="P3769" i="5"/>
  <c r="O3769" i="5"/>
  <c r="P3768" i="5"/>
  <c r="O3768" i="5"/>
  <c r="P3767" i="5"/>
  <c r="O3767" i="5"/>
  <c r="P3766" i="5"/>
  <c r="O3766" i="5"/>
  <c r="P3765" i="5"/>
  <c r="O3765" i="5"/>
  <c r="P3764" i="5"/>
  <c r="O3764" i="5"/>
  <c r="P3763" i="5"/>
  <c r="O3763" i="5"/>
  <c r="P3762" i="5"/>
  <c r="O3762" i="5"/>
  <c r="P3761" i="5"/>
  <c r="O3761" i="5"/>
  <c r="P3760" i="5"/>
  <c r="O3760" i="5"/>
  <c r="P3759" i="5"/>
  <c r="O3759" i="5"/>
  <c r="P3758" i="5"/>
  <c r="O3758" i="5"/>
  <c r="P3757" i="5"/>
  <c r="O3757" i="5"/>
  <c r="P3756" i="5"/>
  <c r="O3756" i="5"/>
  <c r="P3755" i="5"/>
  <c r="O3755" i="5"/>
  <c r="P3754" i="5"/>
  <c r="O3754" i="5"/>
  <c r="P3753" i="5"/>
  <c r="O3753" i="5"/>
  <c r="P3752" i="5"/>
  <c r="O3752" i="5"/>
  <c r="P3751" i="5"/>
  <c r="O3751" i="5"/>
  <c r="P3750" i="5"/>
  <c r="O3750" i="5"/>
  <c r="P3749" i="5"/>
  <c r="O3749" i="5"/>
  <c r="P3748" i="5"/>
  <c r="O3748" i="5"/>
  <c r="P3747" i="5"/>
  <c r="O3747" i="5"/>
  <c r="P3746" i="5"/>
  <c r="O3746" i="5"/>
  <c r="P3745" i="5"/>
  <c r="O3745" i="5"/>
  <c r="P3744" i="5"/>
  <c r="O3744" i="5"/>
  <c r="P3743" i="5"/>
  <c r="O3743" i="5"/>
  <c r="P3742" i="5"/>
  <c r="O3742" i="5"/>
  <c r="P3741" i="5"/>
  <c r="O3741" i="5"/>
  <c r="P3740" i="5"/>
  <c r="O3740" i="5"/>
  <c r="P3739" i="5"/>
  <c r="O3739" i="5"/>
  <c r="P3738" i="5"/>
  <c r="O3738" i="5"/>
  <c r="P3737" i="5"/>
  <c r="O3737" i="5"/>
  <c r="P3736" i="5"/>
  <c r="O3736" i="5"/>
  <c r="P3735" i="5"/>
  <c r="O3735" i="5"/>
  <c r="P3734" i="5"/>
  <c r="O3734" i="5"/>
  <c r="P3733" i="5"/>
  <c r="O3733" i="5"/>
  <c r="P3732" i="5"/>
  <c r="O3732" i="5"/>
  <c r="P3731" i="5"/>
  <c r="O3731" i="5"/>
  <c r="P3730" i="5"/>
  <c r="O3730" i="5"/>
  <c r="P3729" i="5"/>
  <c r="O3729" i="5"/>
  <c r="P3728" i="5"/>
  <c r="O3728" i="5"/>
  <c r="P3727" i="5"/>
  <c r="O3727" i="5"/>
  <c r="P3726" i="5"/>
  <c r="O3726" i="5"/>
  <c r="P3725" i="5"/>
  <c r="O3725" i="5"/>
  <c r="P3724" i="5"/>
  <c r="O3724" i="5"/>
  <c r="P3723" i="5"/>
  <c r="O3723" i="5"/>
  <c r="P3722" i="5"/>
  <c r="O3722" i="5"/>
  <c r="P3721" i="5"/>
  <c r="O3721" i="5"/>
  <c r="P3720" i="5"/>
  <c r="O3720" i="5"/>
  <c r="P3719" i="5"/>
  <c r="O3719" i="5"/>
  <c r="P3718" i="5"/>
  <c r="O3718" i="5"/>
  <c r="P3717" i="5"/>
  <c r="O3717" i="5"/>
  <c r="P3716" i="5"/>
  <c r="O3716" i="5"/>
  <c r="P3715" i="5"/>
  <c r="O3715" i="5"/>
  <c r="P3714" i="5"/>
  <c r="O3714" i="5"/>
  <c r="P3713" i="5"/>
  <c r="O3713" i="5"/>
  <c r="P3712" i="5"/>
  <c r="O3712" i="5"/>
  <c r="P3711" i="5"/>
  <c r="O3711" i="5"/>
  <c r="P3710" i="5"/>
  <c r="O3710" i="5"/>
  <c r="P3709" i="5"/>
  <c r="O3709" i="5"/>
  <c r="P3708" i="5"/>
  <c r="O3708" i="5"/>
  <c r="P3707" i="5"/>
  <c r="O3707" i="5"/>
  <c r="P3706" i="5"/>
  <c r="O3706" i="5"/>
  <c r="P3705" i="5"/>
  <c r="O3705" i="5"/>
  <c r="P3704" i="5"/>
  <c r="O3704" i="5"/>
  <c r="P3703" i="5"/>
  <c r="O3703" i="5"/>
  <c r="P3702" i="5"/>
  <c r="O3702" i="5"/>
  <c r="P3701" i="5"/>
  <c r="O3701" i="5"/>
  <c r="P3700" i="5"/>
  <c r="O3700" i="5"/>
  <c r="P3699" i="5"/>
  <c r="O3699" i="5"/>
  <c r="P3698" i="5"/>
  <c r="O3698" i="5"/>
  <c r="P3697" i="5"/>
  <c r="O3697" i="5"/>
  <c r="P3696" i="5"/>
  <c r="O3696" i="5"/>
  <c r="P3695" i="5"/>
  <c r="O3695" i="5"/>
  <c r="P3694" i="5"/>
  <c r="O3694" i="5"/>
  <c r="P3693" i="5"/>
  <c r="O3693" i="5"/>
  <c r="P3692" i="5"/>
  <c r="O3692" i="5"/>
  <c r="P3691" i="5"/>
  <c r="O3691" i="5"/>
  <c r="P3690" i="5"/>
  <c r="O3690" i="5"/>
  <c r="P3689" i="5"/>
  <c r="O3689" i="5"/>
  <c r="P3688" i="5"/>
  <c r="O3688" i="5"/>
  <c r="P3687" i="5"/>
  <c r="O3687" i="5"/>
  <c r="P3686" i="5"/>
  <c r="O3686" i="5"/>
  <c r="P3685" i="5"/>
  <c r="O3685" i="5"/>
  <c r="P3684" i="5"/>
  <c r="O3684" i="5"/>
  <c r="P3683" i="5"/>
  <c r="O3683" i="5"/>
  <c r="P3682" i="5"/>
  <c r="O3682" i="5"/>
  <c r="P3681" i="5"/>
  <c r="O3681" i="5"/>
  <c r="P3680" i="5"/>
  <c r="O3680" i="5"/>
  <c r="P3679" i="5"/>
  <c r="O3679" i="5"/>
  <c r="P3678" i="5"/>
  <c r="O3678" i="5"/>
  <c r="P3677" i="5"/>
  <c r="O3677" i="5"/>
  <c r="P3676" i="5"/>
  <c r="O3676" i="5"/>
  <c r="P3675" i="5"/>
  <c r="O3675" i="5"/>
  <c r="P3674" i="5"/>
  <c r="O3674" i="5"/>
  <c r="P3673" i="5"/>
  <c r="O3673" i="5"/>
  <c r="P3672" i="5"/>
  <c r="O3672" i="5"/>
  <c r="P3671" i="5"/>
  <c r="O3671" i="5"/>
  <c r="P3670" i="5"/>
  <c r="O3670" i="5"/>
  <c r="P3669" i="5"/>
  <c r="O3669" i="5"/>
  <c r="P3668" i="5"/>
  <c r="O3668" i="5"/>
  <c r="P3667" i="5"/>
  <c r="O3667" i="5"/>
  <c r="P3666" i="5"/>
  <c r="O3666" i="5"/>
  <c r="P3665" i="5"/>
  <c r="O3665" i="5"/>
  <c r="P3664" i="5"/>
  <c r="O3664" i="5"/>
  <c r="P3663" i="5"/>
  <c r="O3663" i="5"/>
  <c r="P3662" i="5"/>
  <c r="O3662" i="5"/>
  <c r="P3661" i="5"/>
  <c r="O3661" i="5"/>
  <c r="P3660" i="5"/>
  <c r="O3660" i="5"/>
  <c r="P3659" i="5"/>
  <c r="O3659" i="5"/>
  <c r="P3658" i="5"/>
  <c r="O3658" i="5"/>
  <c r="P3657" i="5"/>
  <c r="O3657" i="5"/>
  <c r="P3656" i="5"/>
  <c r="O3656" i="5"/>
  <c r="P3655" i="5"/>
  <c r="O3655" i="5"/>
  <c r="P3654" i="5"/>
  <c r="O3654" i="5"/>
  <c r="P3653" i="5"/>
  <c r="O3653" i="5"/>
  <c r="P3652" i="5"/>
  <c r="O3652" i="5"/>
  <c r="P3651" i="5"/>
  <c r="O3651" i="5"/>
  <c r="P3650" i="5"/>
  <c r="O3650" i="5"/>
  <c r="P3649" i="5"/>
  <c r="O3649" i="5"/>
  <c r="P3648" i="5"/>
  <c r="O3648" i="5"/>
  <c r="P3647" i="5"/>
  <c r="O3647" i="5"/>
  <c r="P3646" i="5"/>
  <c r="O3646" i="5"/>
  <c r="P3645" i="5"/>
  <c r="O3645" i="5"/>
  <c r="P3644" i="5"/>
  <c r="O3644" i="5"/>
  <c r="P3643" i="5"/>
  <c r="O3643" i="5"/>
  <c r="P3642" i="5"/>
  <c r="O3642" i="5"/>
  <c r="P3641" i="5"/>
  <c r="O3641" i="5"/>
  <c r="P3640" i="5"/>
  <c r="O3640" i="5"/>
  <c r="P3639" i="5"/>
  <c r="O3639" i="5"/>
  <c r="P3638" i="5"/>
  <c r="O3638" i="5"/>
  <c r="P3637" i="5"/>
  <c r="O3637" i="5"/>
  <c r="P3636" i="5"/>
  <c r="O3636" i="5"/>
  <c r="P3635" i="5"/>
  <c r="O3635" i="5"/>
  <c r="P3634" i="5"/>
  <c r="O3634" i="5"/>
  <c r="P3633" i="5"/>
  <c r="O3633" i="5"/>
  <c r="P3632" i="5"/>
  <c r="O3632" i="5"/>
  <c r="P3631" i="5"/>
  <c r="O3631" i="5"/>
  <c r="P3630" i="5"/>
  <c r="O3630" i="5"/>
  <c r="P3629" i="5"/>
  <c r="O3629" i="5"/>
  <c r="P3628" i="5"/>
  <c r="O3628" i="5"/>
  <c r="P3627" i="5"/>
  <c r="O3627" i="5"/>
  <c r="P3626" i="5"/>
  <c r="O3626" i="5"/>
  <c r="P3625" i="5"/>
  <c r="O3625" i="5"/>
  <c r="P3624" i="5"/>
  <c r="O3624" i="5"/>
  <c r="P3623" i="5"/>
  <c r="O3623" i="5"/>
  <c r="P3622" i="5"/>
  <c r="O3622" i="5"/>
  <c r="P3621" i="5"/>
  <c r="O3621" i="5"/>
  <c r="P3620" i="5"/>
  <c r="O3620" i="5"/>
  <c r="P3619" i="5"/>
  <c r="O3619" i="5"/>
  <c r="P3618" i="5"/>
  <c r="O3618" i="5"/>
  <c r="P3617" i="5"/>
  <c r="O3617" i="5"/>
  <c r="P3616" i="5"/>
  <c r="O3616" i="5"/>
  <c r="P3615" i="5"/>
  <c r="O3615" i="5"/>
  <c r="P3614" i="5"/>
  <c r="O3614" i="5"/>
  <c r="P3613" i="5"/>
  <c r="O3613" i="5"/>
  <c r="P3612" i="5"/>
  <c r="O3612" i="5"/>
  <c r="P3611" i="5"/>
  <c r="O3611" i="5"/>
  <c r="P3610" i="5"/>
  <c r="O3610" i="5"/>
  <c r="P3609" i="5"/>
  <c r="O3609" i="5"/>
  <c r="P3608" i="5"/>
  <c r="O3608" i="5"/>
  <c r="P3607" i="5"/>
  <c r="O3607" i="5"/>
  <c r="P3606" i="5"/>
  <c r="O3606" i="5"/>
  <c r="P3605" i="5"/>
  <c r="O3605" i="5"/>
  <c r="P3604" i="5"/>
  <c r="O3604" i="5"/>
  <c r="P3603" i="5"/>
  <c r="O3603" i="5"/>
  <c r="P3602" i="5"/>
  <c r="O3602" i="5"/>
  <c r="P3601" i="5"/>
  <c r="O3601" i="5"/>
  <c r="P3600" i="5"/>
  <c r="O3600" i="5"/>
  <c r="P3599" i="5"/>
  <c r="O3599" i="5"/>
  <c r="P3598" i="5"/>
  <c r="O3598" i="5"/>
  <c r="P3597" i="5"/>
  <c r="O3597" i="5"/>
  <c r="P3596" i="5"/>
  <c r="O3596" i="5"/>
  <c r="P3595" i="5"/>
  <c r="O3595" i="5"/>
  <c r="P3594" i="5"/>
  <c r="O3594" i="5"/>
  <c r="P3593" i="5"/>
  <c r="O3593" i="5"/>
  <c r="P3592" i="5"/>
  <c r="O3592" i="5"/>
  <c r="P3591" i="5"/>
  <c r="O3591" i="5"/>
  <c r="P3590" i="5"/>
  <c r="O3590" i="5"/>
  <c r="P3589" i="5"/>
  <c r="O3589" i="5"/>
  <c r="P3588" i="5"/>
  <c r="O3588" i="5"/>
  <c r="P3587" i="5"/>
  <c r="O3587" i="5"/>
  <c r="P3586" i="5"/>
  <c r="O3586" i="5"/>
  <c r="P3585" i="5"/>
  <c r="O3585" i="5"/>
  <c r="P3584" i="5"/>
  <c r="O3584" i="5"/>
  <c r="P3583" i="5"/>
  <c r="O3583" i="5"/>
  <c r="P3582" i="5"/>
  <c r="O3582" i="5"/>
  <c r="P3581" i="5"/>
  <c r="O3581" i="5"/>
  <c r="P3580" i="5"/>
  <c r="O3580" i="5"/>
  <c r="P3579" i="5"/>
  <c r="O3579" i="5"/>
  <c r="P3578" i="5"/>
  <c r="O3578" i="5"/>
  <c r="P3577" i="5"/>
  <c r="O3577" i="5"/>
  <c r="P3576" i="5"/>
  <c r="O3576" i="5"/>
  <c r="P3575" i="5"/>
  <c r="O3575" i="5"/>
  <c r="P3574" i="5"/>
  <c r="O3574" i="5"/>
  <c r="P3573" i="5"/>
  <c r="O3573" i="5"/>
  <c r="P3572" i="5"/>
  <c r="O3572" i="5"/>
  <c r="P3571" i="5"/>
  <c r="O3571" i="5"/>
  <c r="P3570" i="5"/>
  <c r="O3570" i="5"/>
  <c r="P3569" i="5"/>
  <c r="O3569" i="5"/>
  <c r="P3568" i="5"/>
  <c r="O3568" i="5"/>
  <c r="P3567" i="5"/>
  <c r="O3567" i="5"/>
  <c r="P3566" i="5"/>
  <c r="O3566" i="5"/>
  <c r="P3565" i="5"/>
  <c r="O3565" i="5"/>
  <c r="P3564" i="5"/>
  <c r="O3564" i="5"/>
  <c r="P3563" i="5"/>
  <c r="O3563" i="5"/>
  <c r="P3562" i="5"/>
  <c r="O3562" i="5"/>
  <c r="P3561" i="5"/>
  <c r="O3561" i="5"/>
  <c r="P3560" i="5"/>
  <c r="O3560" i="5"/>
  <c r="P3559" i="5"/>
  <c r="O3559" i="5"/>
  <c r="P3558" i="5"/>
  <c r="O3558" i="5"/>
  <c r="P3557" i="5"/>
  <c r="O3557" i="5"/>
  <c r="P3556" i="5"/>
  <c r="O3556" i="5"/>
  <c r="P3555" i="5"/>
  <c r="O3555" i="5"/>
  <c r="P3554" i="5"/>
  <c r="O3554" i="5"/>
  <c r="P3553" i="5"/>
  <c r="O3553" i="5"/>
  <c r="P3552" i="5"/>
  <c r="O3552" i="5"/>
  <c r="P3551" i="5"/>
  <c r="O3551" i="5"/>
  <c r="P3550" i="5"/>
  <c r="O3550" i="5"/>
  <c r="P3549" i="5"/>
  <c r="O3549" i="5"/>
  <c r="P3548" i="5"/>
  <c r="O3548" i="5"/>
  <c r="P3547" i="5"/>
  <c r="O3547" i="5"/>
  <c r="P3546" i="5"/>
  <c r="O3546" i="5"/>
  <c r="P3545" i="5"/>
  <c r="O3545" i="5"/>
  <c r="P3544" i="5"/>
  <c r="O3544" i="5"/>
  <c r="P3543" i="5"/>
  <c r="O3543" i="5"/>
  <c r="P3542" i="5"/>
  <c r="O3542" i="5"/>
  <c r="P3541" i="5"/>
  <c r="O3541" i="5"/>
  <c r="P3540" i="5"/>
  <c r="O3540" i="5"/>
  <c r="P3539" i="5"/>
  <c r="O3539" i="5"/>
  <c r="P3538" i="5"/>
  <c r="O3538" i="5"/>
  <c r="P3537" i="5"/>
  <c r="O3537" i="5"/>
  <c r="P3536" i="5"/>
  <c r="O3536" i="5"/>
  <c r="P3535" i="5"/>
  <c r="O3535" i="5"/>
  <c r="P3534" i="5"/>
  <c r="O3534" i="5"/>
  <c r="P3533" i="5"/>
  <c r="O3533" i="5"/>
  <c r="P3532" i="5"/>
  <c r="O3532" i="5"/>
  <c r="P3531" i="5"/>
  <c r="O3531" i="5"/>
  <c r="P3530" i="5"/>
  <c r="O3530" i="5"/>
  <c r="P3529" i="5"/>
  <c r="O3529" i="5"/>
  <c r="P3528" i="5"/>
  <c r="O3528" i="5"/>
  <c r="P3527" i="5"/>
  <c r="O3527" i="5"/>
  <c r="P3526" i="5"/>
  <c r="O3526" i="5"/>
  <c r="P3525" i="5"/>
  <c r="O3525" i="5"/>
  <c r="P3524" i="5"/>
  <c r="O3524" i="5"/>
  <c r="P3523" i="5"/>
  <c r="O3523" i="5"/>
  <c r="P3522" i="5"/>
  <c r="O3522" i="5"/>
  <c r="P3521" i="5"/>
  <c r="O3521" i="5"/>
  <c r="P3520" i="5"/>
  <c r="O3520" i="5"/>
  <c r="P3519" i="5"/>
  <c r="O3519" i="5"/>
  <c r="P3518" i="5"/>
  <c r="O3518" i="5"/>
  <c r="P3517" i="5"/>
  <c r="O3517" i="5"/>
  <c r="P3516" i="5"/>
  <c r="O3516" i="5"/>
  <c r="P3515" i="5"/>
  <c r="O3515" i="5"/>
  <c r="P3514" i="5"/>
  <c r="O3514" i="5"/>
  <c r="P3513" i="5"/>
  <c r="O3513" i="5"/>
  <c r="P3512" i="5"/>
  <c r="O3512" i="5"/>
  <c r="P3511" i="5"/>
  <c r="O3511" i="5"/>
  <c r="P3510" i="5"/>
  <c r="O3510" i="5"/>
  <c r="P3509" i="5"/>
  <c r="O3509" i="5"/>
  <c r="P3508" i="5"/>
  <c r="O3508" i="5"/>
  <c r="P3507" i="5"/>
  <c r="O3507" i="5"/>
  <c r="P3506" i="5"/>
  <c r="O3506" i="5"/>
  <c r="P3505" i="5"/>
  <c r="O3505" i="5"/>
  <c r="P3504" i="5"/>
  <c r="O3504" i="5"/>
  <c r="P3503" i="5"/>
  <c r="O3503" i="5"/>
  <c r="P3502" i="5"/>
  <c r="O3502" i="5"/>
  <c r="P3501" i="5"/>
  <c r="O3501" i="5"/>
  <c r="P3500" i="5"/>
  <c r="O3500" i="5"/>
  <c r="P3499" i="5"/>
  <c r="O3499" i="5"/>
  <c r="P3498" i="5"/>
  <c r="O3498" i="5"/>
  <c r="P3497" i="5"/>
  <c r="O3497" i="5"/>
  <c r="P3496" i="5"/>
  <c r="O3496" i="5"/>
  <c r="P3495" i="5"/>
  <c r="O3495" i="5"/>
  <c r="P3494" i="5"/>
  <c r="O3494" i="5"/>
  <c r="P3493" i="5"/>
  <c r="O3493" i="5"/>
  <c r="P3492" i="5"/>
  <c r="O3492" i="5"/>
  <c r="P3491" i="5"/>
  <c r="O3491" i="5"/>
  <c r="P3490" i="5"/>
  <c r="O3490" i="5"/>
  <c r="P3489" i="5"/>
  <c r="O3489" i="5"/>
  <c r="P3488" i="5"/>
  <c r="O3488" i="5"/>
  <c r="P3487" i="5"/>
  <c r="O3487" i="5"/>
  <c r="P3486" i="5"/>
  <c r="O3486" i="5"/>
  <c r="P3485" i="5"/>
  <c r="O3485" i="5"/>
  <c r="P3484" i="5"/>
  <c r="O3484" i="5"/>
  <c r="P3483" i="5"/>
  <c r="O3483" i="5"/>
  <c r="P3482" i="5"/>
  <c r="O3482" i="5"/>
  <c r="P3481" i="5"/>
  <c r="O3481" i="5"/>
  <c r="P3480" i="5"/>
  <c r="O3480" i="5"/>
  <c r="P3479" i="5"/>
  <c r="O3479" i="5"/>
  <c r="P3478" i="5"/>
  <c r="O3478" i="5"/>
  <c r="P3477" i="5"/>
  <c r="O3477" i="5"/>
  <c r="P3476" i="5"/>
  <c r="O3476" i="5"/>
  <c r="P3475" i="5"/>
  <c r="O3475" i="5"/>
  <c r="P3474" i="5"/>
  <c r="O3474" i="5"/>
  <c r="P3473" i="5"/>
  <c r="O3473" i="5"/>
  <c r="P3472" i="5"/>
  <c r="O3472" i="5"/>
  <c r="P3471" i="5"/>
  <c r="O3471" i="5"/>
  <c r="P3470" i="5"/>
  <c r="O3470" i="5"/>
  <c r="P3469" i="5"/>
  <c r="O3469" i="5"/>
  <c r="P3468" i="5"/>
  <c r="O3468" i="5"/>
  <c r="P3467" i="5"/>
  <c r="O3467" i="5"/>
  <c r="P3466" i="5"/>
  <c r="O3466" i="5"/>
  <c r="P3465" i="5"/>
  <c r="O3465" i="5"/>
  <c r="P3464" i="5"/>
  <c r="O3464" i="5"/>
  <c r="P3463" i="5"/>
  <c r="O3463" i="5"/>
  <c r="P3462" i="5"/>
  <c r="O3462" i="5"/>
  <c r="P3461" i="5"/>
  <c r="O3461" i="5"/>
  <c r="P3460" i="5"/>
  <c r="O3460" i="5"/>
  <c r="P3459" i="5"/>
  <c r="O3459" i="5"/>
  <c r="P3458" i="5"/>
  <c r="O3458" i="5"/>
  <c r="P3457" i="5"/>
  <c r="O3457" i="5"/>
  <c r="P3456" i="5"/>
  <c r="O3456" i="5"/>
  <c r="P3455" i="5"/>
  <c r="O3455" i="5"/>
  <c r="P3454" i="5"/>
  <c r="O3454" i="5"/>
  <c r="P3453" i="5"/>
  <c r="O3453" i="5"/>
  <c r="P3452" i="5"/>
  <c r="O3452" i="5"/>
  <c r="P3451" i="5"/>
  <c r="O3451" i="5"/>
  <c r="P3450" i="5"/>
  <c r="O3450" i="5"/>
  <c r="P3449" i="5"/>
  <c r="O3449" i="5"/>
  <c r="P3448" i="5"/>
  <c r="O3448" i="5"/>
  <c r="P3447" i="5"/>
  <c r="O3447" i="5"/>
  <c r="P3446" i="5"/>
  <c r="O3446" i="5"/>
  <c r="P3445" i="5"/>
  <c r="O3445" i="5"/>
  <c r="P3444" i="5"/>
  <c r="O3444" i="5"/>
  <c r="P3443" i="5"/>
  <c r="O3443" i="5"/>
  <c r="P3442" i="5"/>
  <c r="O3442" i="5"/>
  <c r="P3441" i="5"/>
  <c r="O3441" i="5"/>
  <c r="P3440" i="5"/>
  <c r="O3440" i="5"/>
  <c r="P3439" i="5"/>
  <c r="O3439" i="5"/>
  <c r="P3438" i="5"/>
  <c r="O3438" i="5"/>
  <c r="P3437" i="5"/>
  <c r="O3437" i="5"/>
  <c r="P3436" i="5"/>
  <c r="O3436" i="5"/>
  <c r="P3435" i="5"/>
  <c r="O3435" i="5"/>
  <c r="P3434" i="5"/>
  <c r="O3434" i="5"/>
  <c r="P3433" i="5"/>
  <c r="O3433" i="5"/>
  <c r="P3432" i="5"/>
  <c r="O3432" i="5"/>
  <c r="P3431" i="5"/>
  <c r="O3431" i="5"/>
  <c r="P3430" i="5"/>
  <c r="O3430" i="5"/>
  <c r="P3429" i="5"/>
  <c r="O3429" i="5"/>
  <c r="P3428" i="5"/>
  <c r="O3428" i="5"/>
  <c r="P3427" i="5"/>
  <c r="O3427" i="5"/>
  <c r="P3426" i="5"/>
  <c r="O3426" i="5"/>
  <c r="P3425" i="5"/>
  <c r="O3425" i="5"/>
  <c r="P3424" i="5"/>
  <c r="O3424" i="5"/>
  <c r="P3423" i="5"/>
  <c r="O3423" i="5"/>
  <c r="P3422" i="5"/>
  <c r="O3422" i="5"/>
  <c r="P3421" i="5"/>
  <c r="O3421" i="5"/>
  <c r="P3420" i="5"/>
  <c r="O3420" i="5"/>
  <c r="P3419" i="5"/>
  <c r="O3419" i="5"/>
  <c r="P3418" i="5"/>
  <c r="O3418" i="5"/>
  <c r="P3417" i="5"/>
  <c r="O3417" i="5"/>
  <c r="P3416" i="5"/>
  <c r="O3416" i="5"/>
  <c r="P3415" i="5"/>
  <c r="O3415" i="5"/>
  <c r="P3414" i="5"/>
  <c r="O3414" i="5"/>
  <c r="P3413" i="5"/>
  <c r="O3413" i="5"/>
  <c r="P3412" i="5"/>
  <c r="O3412" i="5"/>
  <c r="P3411" i="5"/>
  <c r="O3411" i="5"/>
  <c r="P3410" i="5"/>
  <c r="O3410" i="5"/>
  <c r="P3409" i="5"/>
  <c r="O3409" i="5"/>
  <c r="P3408" i="5"/>
  <c r="O3408" i="5"/>
  <c r="P3407" i="5"/>
  <c r="O3407" i="5"/>
  <c r="P3406" i="5"/>
  <c r="O3406" i="5"/>
  <c r="P3405" i="5"/>
  <c r="O3405" i="5"/>
  <c r="P3404" i="5"/>
  <c r="O3404" i="5"/>
  <c r="P3403" i="5"/>
  <c r="O3403" i="5"/>
  <c r="P3402" i="5"/>
  <c r="O3402" i="5"/>
  <c r="P3401" i="5"/>
  <c r="O3401" i="5"/>
  <c r="P3400" i="5"/>
  <c r="O3400" i="5"/>
  <c r="P3399" i="5"/>
  <c r="O3399" i="5"/>
  <c r="P3398" i="5"/>
  <c r="O3398" i="5"/>
  <c r="P3397" i="5"/>
  <c r="O3397" i="5"/>
  <c r="P3396" i="5"/>
  <c r="O3396" i="5"/>
  <c r="P3395" i="5"/>
  <c r="O3395" i="5"/>
  <c r="P3394" i="5"/>
  <c r="O3394" i="5"/>
  <c r="P3393" i="5"/>
  <c r="O3393" i="5"/>
  <c r="P3392" i="5"/>
  <c r="O3392" i="5"/>
  <c r="P3391" i="5"/>
  <c r="O3391" i="5"/>
  <c r="P3390" i="5"/>
  <c r="O3390" i="5"/>
  <c r="P3389" i="5"/>
  <c r="O3389" i="5"/>
  <c r="P3388" i="5"/>
  <c r="O3388" i="5"/>
  <c r="P3387" i="5"/>
  <c r="O3387" i="5"/>
  <c r="P3386" i="5"/>
  <c r="O3386" i="5"/>
  <c r="P3385" i="5"/>
  <c r="O3385" i="5"/>
  <c r="P3384" i="5"/>
  <c r="O3384" i="5"/>
  <c r="P3383" i="5"/>
  <c r="O3383" i="5"/>
  <c r="P3382" i="5"/>
  <c r="O3382" i="5"/>
  <c r="P3381" i="5"/>
  <c r="O3381" i="5"/>
  <c r="P3380" i="5"/>
  <c r="O3380" i="5"/>
  <c r="P3379" i="5"/>
  <c r="O3379" i="5"/>
  <c r="P3378" i="5"/>
  <c r="O3378" i="5"/>
  <c r="P3377" i="5"/>
  <c r="O3377" i="5"/>
  <c r="P3376" i="5"/>
  <c r="O3376" i="5"/>
  <c r="P3375" i="5"/>
  <c r="O3375" i="5"/>
  <c r="P3374" i="5"/>
  <c r="O3374" i="5"/>
  <c r="P3373" i="5"/>
  <c r="O3373" i="5"/>
  <c r="P3372" i="5"/>
  <c r="O3372" i="5"/>
  <c r="P3371" i="5"/>
  <c r="O3371" i="5"/>
  <c r="P3370" i="5"/>
  <c r="O3370" i="5"/>
  <c r="P3369" i="5"/>
  <c r="O3369" i="5"/>
  <c r="P3368" i="5"/>
  <c r="O3368" i="5"/>
  <c r="P3367" i="5"/>
  <c r="O3367" i="5"/>
  <c r="P3366" i="5"/>
  <c r="O3366" i="5"/>
  <c r="P3365" i="5"/>
  <c r="O3365" i="5"/>
  <c r="P3364" i="5"/>
  <c r="O3364" i="5"/>
  <c r="P3363" i="5"/>
  <c r="O3363" i="5"/>
  <c r="P3362" i="5"/>
  <c r="O3362" i="5"/>
  <c r="P3361" i="5"/>
  <c r="O3361" i="5"/>
  <c r="P3360" i="5"/>
  <c r="O3360" i="5"/>
  <c r="P3359" i="5"/>
  <c r="O3359" i="5"/>
  <c r="P3358" i="5"/>
  <c r="O3358" i="5"/>
  <c r="P3357" i="5"/>
  <c r="O3357" i="5"/>
  <c r="P3356" i="5"/>
  <c r="O3356" i="5"/>
  <c r="P3355" i="5"/>
  <c r="O3355" i="5"/>
  <c r="P3354" i="5"/>
  <c r="O3354" i="5"/>
  <c r="P3353" i="5"/>
  <c r="O3353" i="5"/>
  <c r="P3352" i="5"/>
  <c r="O3352" i="5"/>
  <c r="P3351" i="5"/>
  <c r="O3351" i="5"/>
  <c r="P3350" i="5"/>
  <c r="O3350" i="5"/>
  <c r="P3349" i="5"/>
  <c r="O3349" i="5"/>
  <c r="P3348" i="5"/>
  <c r="O3348" i="5"/>
  <c r="P3347" i="5"/>
  <c r="O3347" i="5"/>
  <c r="P3346" i="5"/>
  <c r="O3346" i="5"/>
  <c r="P3345" i="5"/>
  <c r="O3345" i="5"/>
  <c r="P3344" i="5"/>
  <c r="O3344" i="5"/>
  <c r="P3343" i="5"/>
  <c r="O3343" i="5"/>
  <c r="P3342" i="5"/>
  <c r="O3342" i="5"/>
  <c r="P3341" i="5"/>
  <c r="O3341" i="5"/>
  <c r="P3340" i="5"/>
  <c r="O3340" i="5"/>
  <c r="P3339" i="5"/>
  <c r="O3339" i="5"/>
  <c r="P3338" i="5"/>
  <c r="O3338" i="5"/>
  <c r="P3337" i="5"/>
  <c r="O3337" i="5"/>
  <c r="P3336" i="5"/>
  <c r="O3336" i="5"/>
  <c r="P3335" i="5"/>
  <c r="O3335" i="5"/>
  <c r="P3334" i="5"/>
  <c r="O3334" i="5"/>
  <c r="P3333" i="5"/>
  <c r="O3333" i="5"/>
  <c r="P3332" i="5"/>
  <c r="O3332" i="5"/>
  <c r="P3331" i="5"/>
  <c r="O3331" i="5"/>
  <c r="P3330" i="5"/>
  <c r="O3330" i="5"/>
  <c r="P3329" i="5"/>
  <c r="O3329" i="5"/>
  <c r="P3328" i="5"/>
  <c r="O3328" i="5"/>
  <c r="P3327" i="5"/>
  <c r="O3327" i="5"/>
  <c r="P3326" i="5"/>
  <c r="O3326" i="5"/>
  <c r="P3325" i="5"/>
  <c r="O3325" i="5"/>
  <c r="P3324" i="5"/>
  <c r="O3324" i="5"/>
  <c r="P3323" i="5"/>
  <c r="O3323" i="5"/>
  <c r="P3322" i="5"/>
  <c r="O3322" i="5"/>
  <c r="P3321" i="5"/>
  <c r="O3321" i="5"/>
  <c r="P3320" i="5"/>
  <c r="O3320" i="5"/>
  <c r="P3319" i="5"/>
  <c r="O3319" i="5"/>
  <c r="P3318" i="5"/>
  <c r="O3318" i="5"/>
  <c r="P3317" i="5"/>
  <c r="O3317" i="5"/>
  <c r="P3316" i="5"/>
  <c r="O3316" i="5"/>
  <c r="P3315" i="5"/>
  <c r="O3315" i="5"/>
  <c r="P3314" i="5"/>
  <c r="O3314" i="5"/>
  <c r="P3313" i="5"/>
  <c r="O3313" i="5"/>
  <c r="P3312" i="5"/>
  <c r="O3312" i="5"/>
  <c r="P3311" i="5"/>
  <c r="O3311" i="5"/>
  <c r="P3310" i="5"/>
  <c r="O3310" i="5"/>
  <c r="P3309" i="5"/>
  <c r="O3309" i="5"/>
  <c r="P3308" i="5"/>
  <c r="O3308" i="5"/>
  <c r="P3307" i="5"/>
  <c r="O3307" i="5"/>
  <c r="P3306" i="5"/>
  <c r="O3306" i="5"/>
  <c r="P3305" i="5"/>
  <c r="O3305" i="5"/>
  <c r="P3304" i="5"/>
  <c r="O3304" i="5"/>
  <c r="P3303" i="5"/>
  <c r="O3303" i="5"/>
  <c r="P3302" i="5"/>
  <c r="O3302" i="5"/>
  <c r="P3301" i="5"/>
  <c r="O3301" i="5"/>
  <c r="P3300" i="5"/>
  <c r="O3300" i="5"/>
  <c r="P3299" i="5"/>
  <c r="O3299" i="5"/>
  <c r="P3298" i="5"/>
  <c r="O3298" i="5"/>
  <c r="P3297" i="5"/>
  <c r="O3297" i="5"/>
  <c r="P3296" i="5"/>
  <c r="O3296" i="5"/>
  <c r="P3295" i="5"/>
  <c r="O3295" i="5"/>
  <c r="P3294" i="5"/>
  <c r="O3294" i="5"/>
  <c r="P3293" i="5"/>
  <c r="O3293" i="5"/>
  <c r="P3292" i="5"/>
  <c r="O3292" i="5"/>
  <c r="P3291" i="5"/>
  <c r="O3291" i="5"/>
  <c r="P3290" i="5"/>
  <c r="O3290" i="5"/>
  <c r="P3289" i="5"/>
  <c r="O3289" i="5"/>
  <c r="P3288" i="5"/>
  <c r="O3288" i="5"/>
  <c r="P3287" i="5"/>
  <c r="O3287" i="5"/>
  <c r="P3286" i="5"/>
  <c r="O3286" i="5"/>
  <c r="P3285" i="5"/>
  <c r="O3285" i="5"/>
  <c r="P3284" i="5"/>
  <c r="O3284" i="5"/>
  <c r="P3283" i="5"/>
  <c r="O3283" i="5"/>
  <c r="P3282" i="5"/>
  <c r="O3282" i="5"/>
  <c r="P3281" i="5"/>
  <c r="O3281" i="5"/>
  <c r="P3280" i="5"/>
  <c r="O3280" i="5"/>
  <c r="P3279" i="5"/>
  <c r="O3279" i="5"/>
  <c r="P3278" i="5"/>
  <c r="O3278" i="5"/>
  <c r="P3277" i="5"/>
  <c r="O3277" i="5"/>
  <c r="P3276" i="5"/>
  <c r="O3276" i="5"/>
  <c r="P3275" i="5"/>
  <c r="O3275" i="5"/>
  <c r="P3274" i="5"/>
  <c r="O3274" i="5"/>
  <c r="P3273" i="5"/>
  <c r="O3273" i="5"/>
  <c r="P3272" i="5"/>
  <c r="O3272" i="5"/>
  <c r="P3271" i="5"/>
  <c r="O3271" i="5"/>
  <c r="P3270" i="5"/>
  <c r="O3270" i="5"/>
  <c r="P3269" i="5"/>
  <c r="O3269" i="5"/>
  <c r="P3268" i="5"/>
  <c r="O3268" i="5"/>
  <c r="P3267" i="5"/>
  <c r="O3267" i="5"/>
  <c r="P3266" i="5"/>
  <c r="O3266" i="5"/>
  <c r="P3265" i="5"/>
  <c r="O3265" i="5"/>
  <c r="P3264" i="5"/>
  <c r="O3264" i="5"/>
  <c r="P3263" i="5"/>
  <c r="O3263" i="5"/>
  <c r="P3262" i="5"/>
  <c r="O3262" i="5"/>
  <c r="P3261" i="5"/>
  <c r="O3261" i="5"/>
  <c r="P3260" i="5"/>
  <c r="O3260" i="5"/>
  <c r="P3259" i="5"/>
  <c r="O3259" i="5"/>
  <c r="P3258" i="5"/>
  <c r="O3258" i="5"/>
  <c r="P3257" i="5"/>
  <c r="O3257" i="5"/>
  <c r="P3256" i="5"/>
  <c r="O3256" i="5"/>
  <c r="P3255" i="5"/>
  <c r="O3255" i="5"/>
  <c r="P3254" i="5"/>
  <c r="O3254" i="5"/>
  <c r="P3253" i="5"/>
  <c r="O3253" i="5"/>
  <c r="P3252" i="5"/>
  <c r="O3252" i="5"/>
  <c r="P3251" i="5"/>
  <c r="O3251" i="5"/>
  <c r="P3250" i="5"/>
  <c r="O3250" i="5"/>
  <c r="P3249" i="5"/>
  <c r="O3249" i="5"/>
  <c r="P3248" i="5"/>
  <c r="O3248" i="5"/>
  <c r="P3247" i="5"/>
  <c r="O3247" i="5"/>
  <c r="P3246" i="5"/>
  <c r="O3246" i="5"/>
  <c r="P3245" i="5"/>
  <c r="O3245" i="5"/>
  <c r="P3244" i="5"/>
  <c r="O3244" i="5"/>
  <c r="P3243" i="5"/>
  <c r="O3243" i="5"/>
  <c r="P3242" i="5"/>
  <c r="O3242" i="5"/>
  <c r="P3241" i="5"/>
  <c r="O3241" i="5"/>
  <c r="P3240" i="5"/>
  <c r="O3240" i="5"/>
  <c r="P3239" i="5"/>
  <c r="O3239" i="5"/>
  <c r="P3238" i="5"/>
  <c r="O3238" i="5"/>
  <c r="P3237" i="5"/>
  <c r="O3237" i="5"/>
  <c r="P3236" i="5"/>
  <c r="O3236" i="5"/>
  <c r="P3235" i="5"/>
  <c r="O3235" i="5"/>
  <c r="P3234" i="5"/>
  <c r="O3234" i="5"/>
  <c r="P3233" i="5"/>
  <c r="O3233" i="5"/>
  <c r="P3232" i="5"/>
  <c r="O3232" i="5"/>
  <c r="P3231" i="5"/>
  <c r="O3231" i="5"/>
  <c r="P3230" i="5"/>
  <c r="O3230" i="5"/>
  <c r="P3229" i="5"/>
  <c r="O3229" i="5"/>
  <c r="P3228" i="5"/>
  <c r="O3228" i="5"/>
  <c r="P3227" i="5"/>
  <c r="O3227" i="5"/>
  <c r="P3226" i="5"/>
  <c r="O3226" i="5"/>
  <c r="P3225" i="5"/>
  <c r="O3225" i="5"/>
  <c r="P3224" i="5"/>
  <c r="O3224" i="5"/>
  <c r="P3223" i="5"/>
  <c r="O3223" i="5"/>
  <c r="P3222" i="5"/>
  <c r="O3222" i="5"/>
  <c r="P3221" i="5"/>
  <c r="O3221" i="5"/>
  <c r="P3220" i="5"/>
  <c r="O3220" i="5"/>
  <c r="P3219" i="5"/>
  <c r="O3219" i="5"/>
  <c r="P3218" i="5"/>
  <c r="O3218" i="5"/>
  <c r="P3217" i="5"/>
  <c r="O3217" i="5"/>
  <c r="P3216" i="5"/>
  <c r="O3216" i="5"/>
  <c r="P3215" i="5"/>
  <c r="O3215" i="5"/>
  <c r="P3214" i="5"/>
  <c r="O3214" i="5"/>
  <c r="P3213" i="5"/>
  <c r="O3213" i="5"/>
  <c r="P3212" i="5"/>
  <c r="O3212" i="5"/>
  <c r="P3211" i="5"/>
  <c r="O3211" i="5"/>
  <c r="P3210" i="5"/>
  <c r="O3210" i="5"/>
  <c r="P3209" i="5"/>
  <c r="O3209" i="5"/>
  <c r="P3208" i="5"/>
  <c r="O3208" i="5"/>
  <c r="P3207" i="5"/>
  <c r="O3207" i="5"/>
  <c r="P3206" i="5"/>
  <c r="O3206" i="5"/>
  <c r="P3205" i="5"/>
  <c r="O3205" i="5"/>
  <c r="P3204" i="5"/>
  <c r="O3204" i="5"/>
  <c r="P3203" i="5"/>
  <c r="O3203" i="5"/>
  <c r="P3202" i="5"/>
  <c r="O3202" i="5"/>
  <c r="P3201" i="5"/>
  <c r="O3201" i="5"/>
  <c r="P3200" i="5"/>
  <c r="O3200" i="5"/>
  <c r="P3199" i="5"/>
  <c r="O3199" i="5"/>
  <c r="P3198" i="5"/>
  <c r="O3198" i="5"/>
  <c r="P3197" i="5"/>
  <c r="O3197" i="5"/>
  <c r="P3196" i="5"/>
  <c r="O3196" i="5"/>
  <c r="P3195" i="5"/>
  <c r="O3195" i="5"/>
  <c r="P3194" i="5"/>
  <c r="O3194" i="5"/>
  <c r="P3193" i="5"/>
  <c r="O3193" i="5"/>
  <c r="P3192" i="5"/>
  <c r="O3192" i="5"/>
  <c r="P3191" i="5"/>
  <c r="O3191" i="5"/>
  <c r="P3190" i="5"/>
  <c r="O3190" i="5"/>
  <c r="P3189" i="5"/>
  <c r="O3189" i="5"/>
  <c r="P3188" i="5"/>
  <c r="O3188" i="5"/>
  <c r="P3187" i="5"/>
  <c r="O3187" i="5"/>
  <c r="P3186" i="5"/>
  <c r="O3186" i="5"/>
  <c r="P3185" i="5"/>
  <c r="O3185" i="5"/>
  <c r="P3184" i="5"/>
  <c r="O3184" i="5"/>
  <c r="P3183" i="5"/>
  <c r="O3183" i="5"/>
  <c r="P3182" i="5"/>
  <c r="O3182" i="5"/>
  <c r="P3181" i="5"/>
  <c r="O3181" i="5"/>
  <c r="P3180" i="5"/>
  <c r="O3180" i="5"/>
  <c r="P3179" i="5"/>
  <c r="O3179" i="5"/>
  <c r="P3178" i="5"/>
  <c r="O3178" i="5"/>
  <c r="P3177" i="5"/>
  <c r="O3177" i="5"/>
  <c r="P3176" i="5"/>
  <c r="O3176" i="5"/>
  <c r="P3175" i="5"/>
  <c r="O3175" i="5"/>
  <c r="P3174" i="5"/>
  <c r="O3174" i="5"/>
  <c r="P3173" i="5"/>
  <c r="O3173" i="5"/>
  <c r="P3172" i="5"/>
  <c r="O3172" i="5"/>
  <c r="P3171" i="5"/>
  <c r="O3171" i="5"/>
  <c r="P3170" i="5"/>
  <c r="O3170" i="5"/>
  <c r="P3169" i="5"/>
  <c r="O3169" i="5"/>
  <c r="P3168" i="5"/>
  <c r="O3168" i="5"/>
  <c r="P3167" i="5"/>
  <c r="O3167" i="5"/>
  <c r="P3166" i="5"/>
  <c r="O3166" i="5"/>
  <c r="P3165" i="5"/>
  <c r="O3165" i="5"/>
  <c r="P3164" i="5"/>
  <c r="O3164" i="5"/>
  <c r="P3163" i="5"/>
  <c r="O3163" i="5"/>
  <c r="P3162" i="5"/>
  <c r="O3162" i="5"/>
  <c r="P3161" i="5"/>
  <c r="O3161" i="5"/>
  <c r="P3160" i="5"/>
  <c r="O3160" i="5"/>
  <c r="P3159" i="5"/>
  <c r="O3159" i="5"/>
  <c r="P3158" i="5"/>
  <c r="O3158" i="5"/>
  <c r="P3157" i="5"/>
  <c r="O3157" i="5"/>
  <c r="P3156" i="5"/>
  <c r="O3156" i="5"/>
  <c r="P3155" i="5"/>
  <c r="O3155" i="5"/>
  <c r="P3154" i="5"/>
  <c r="O3154" i="5"/>
  <c r="P3153" i="5"/>
  <c r="O3153" i="5"/>
  <c r="P3152" i="5"/>
  <c r="O3152" i="5"/>
  <c r="P3151" i="5"/>
  <c r="O3151" i="5"/>
  <c r="P3150" i="5"/>
  <c r="O3150" i="5"/>
  <c r="P3149" i="5"/>
  <c r="O3149" i="5"/>
  <c r="P3148" i="5"/>
  <c r="O3148" i="5"/>
  <c r="P3147" i="5"/>
  <c r="O3147" i="5"/>
  <c r="P3146" i="5"/>
  <c r="O3146" i="5"/>
  <c r="P3145" i="5"/>
  <c r="O3145" i="5"/>
  <c r="P3144" i="5"/>
  <c r="O3144" i="5"/>
  <c r="P3143" i="5"/>
  <c r="O3143" i="5"/>
  <c r="P3142" i="5"/>
  <c r="O3142" i="5"/>
  <c r="P3141" i="5"/>
  <c r="O3141" i="5"/>
  <c r="P3140" i="5"/>
  <c r="O3140" i="5"/>
  <c r="P3139" i="5"/>
  <c r="O3139" i="5"/>
  <c r="P3138" i="5"/>
  <c r="O3138" i="5"/>
  <c r="P3137" i="5"/>
  <c r="O3137" i="5"/>
  <c r="P3136" i="5"/>
  <c r="O3136" i="5"/>
  <c r="P3135" i="5"/>
  <c r="O3135" i="5"/>
  <c r="P3134" i="5"/>
  <c r="O3134" i="5"/>
  <c r="P3133" i="5"/>
  <c r="O3133" i="5"/>
  <c r="P3132" i="5"/>
  <c r="O3132" i="5"/>
  <c r="P3131" i="5"/>
  <c r="O3131" i="5"/>
  <c r="P3130" i="5"/>
  <c r="O3130" i="5"/>
  <c r="P3129" i="5"/>
  <c r="O3129" i="5"/>
  <c r="P3128" i="5"/>
  <c r="O3128" i="5"/>
  <c r="P3127" i="5"/>
  <c r="O3127" i="5"/>
  <c r="P3126" i="5"/>
  <c r="O3126" i="5"/>
  <c r="P3125" i="5"/>
  <c r="O3125" i="5"/>
  <c r="P3124" i="5"/>
  <c r="O3124" i="5"/>
  <c r="P3123" i="5"/>
  <c r="O3123" i="5"/>
  <c r="P3122" i="5"/>
  <c r="O3122" i="5"/>
  <c r="P3121" i="5"/>
  <c r="O3121" i="5"/>
  <c r="P3120" i="5"/>
  <c r="O3120" i="5"/>
  <c r="P3119" i="5"/>
  <c r="O3119" i="5"/>
  <c r="P3118" i="5"/>
  <c r="O3118" i="5"/>
  <c r="P3117" i="5"/>
  <c r="O3117" i="5"/>
  <c r="P3116" i="5"/>
  <c r="O3116" i="5"/>
  <c r="P3115" i="5"/>
  <c r="O3115" i="5"/>
  <c r="P3114" i="5"/>
  <c r="O3114" i="5"/>
  <c r="P3113" i="5"/>
  <c r="O3113" i="5"/>
  <c r="P3112" i="5"/>
  <c r="O3112" i="5"/>
  <c r="P3111" i="5"/>
  <c r="O3111" i="5"/>
  <c r="P3110" i="5"/>
  <c r="O3110" i="5"/>
  <c r="P3109" i="5"/>
  <c r="O3109" i="5"/>
  <c r="P3108" i="5"/>
  <c r="O3108" i="5"/>
  <c r="P3107" i="5"/>
  <c r="O3107" i="5"/>
  <c r="P3106" i="5"/>
  <c r="O3106" i="5"/>
  <c r="P3105" i="5"/>
  <c r="O3105" i="5"/>
  <c r="P3104" i="5"/>
  <c r="O3104" i="5"/>
  <c r="P3103" i="5"/>
  <c r="O3103" i="5"/>
  <c r="P3102" i="5"/>
  <c r="O3102" i="5"/>
  <c r="P3101" i="5"/>
  <c r="O3101" i="5"/>
  <c r="P3100" i="5"/>
  <c r="O3100" i="5"/>
  <c r="P3099" i="5"/>
  <c r="O3099" i="5"/>
  <c r="P3098" i="5"/>
  <c r="O3098" i="5"/>
  <c r="P3097" i="5"/>
  <c r="O3097" i="5"/>
  <c r="P3096" i="5"/>
  <c r="O3096" i="5"/>
  <c r="P3095" i="5"/>
  <c r="O3095" i="5"/>
  <c r="P3094" i="5"/>
  <c r="O3094" i="5"/>
  <c r="P3093" i="5"/>
  <c r="O3093" i="5"/>
  <c r="P3092" i="5"/>
  <c r="O3092" i="5"/>
  <c r="P3091" i="5"/>
  <c r="O3091" i="5"/>
  <c r="P3090" i="5"/>
  <c r="O3090" i="5"/>
  <c r="P3089" i="5"/>
  <c r="O3089" i="5"/>
  <c r="P3088" i="5"/>
  <c r="O3088" i="5"/>
  <c r="P3087" i="5"/>
  <c r="O3087" i="5"/>
  <c r="P3086" i="5"/>
  <c r="O3086" i="5"/>
  <c r="P3085" i="5"/>
  <c r="O3085" i="5"/>
  <c r="P3084" i="5"/>
  <c r="O3084" i="5"/>
  <c r="P3083" i="5"/>
  <c r="O3083" i="5"/>
  <c r="P3082" i="5"/>
  <c r="O3082" i="5"/>
  <c r="P3081" i="5"/>
  <c r="O3081" i="5"/>
  <c r="P3080" i="5"/>
  <c r="O3080" i="5"/>
  <c r="P3079" i="5"/>
  <c r="O3079" i="5"/>
  <c r="P3078" i="5"/>
  <c r="O3078" i="5"/>
  <c r="P3077" i="5"/>
  <c r="O3077" i="5"/>
  <c r="P3076" i="5"/>
  <c r="O3076" i="5"/>
  <c r="P3075" i="5"/>
  <c r="O3075" i="5"/>
  <c r="P3074" i="5"/>
  <c r="O3074" i="5"/>
  <c r="P3073" i="5"/>
  <c r="O3073" i="5"/>
  <c r="P3072" i="5"/>
  <c r="O3072" i="5"/>
  <c r="P3071" i="5"/>
  <c r="O3071" i="5"/>
  <c r="P3070" i="5"/>
  <c r="O3070" i="5"/>
  <c r="P3069" i="5"/>
  <c r="O3069" i="5"/>
  <c r="P3068" i="5"/>
  <c r="O3068" i="5"/>
  <c r="P3067" i="5"/>
  <c r="O3067" i="5"/>
  <c r="P3066" i="5"/>
  <c r="O3066" i="5"/>
  <c r="P3065" i="5"/>
  <c r="O3065" i="5"/>
  <c r="P3064" i="5"/>
  <c r="O3064" i="5"/>
  <c r="P3063" i="5"/>
  <c r="O3063" i="5"/>
  <c r="P3062" i="5"/>
  <c r="O3062" i="5"/>
  <c r="P3061" i="5"/>
  <c r="O3061" i="5"/>
  <c r="P3060" i="5"/>
  <c r="O3060" i="5"/>
  <c r="P3059" i="5"/>
  <c r="O3059" i="5"/>
  <c r="P3058" i="5"/>
  <c r="O3058" i="5"/>
  <c r="P3057" i="5"/>
  <c r="O3057" i="5"/>
  <c r="P3056" i="5"/>
  <c r="O3056" i="5"/>
  <c r="P3055" i="5"/>
  <c r="O3055" i="5"/>
  <c r="P3054" i="5"/>
  <c r="O3054" i="5"/>
  <c r="P3053" i="5"/>
  <c r="O3053" i="5"/>
  <c r="P3052" i="5"/>
  <c r="O3052" i="5"/>
  <c r="P3051" i="5"/>
  <c r="O3051" i="5"/>
  <c r="P3050" i="5"/>
  <c r="O3050" i="5"/>
  <c r="P3049" i="5"/>
  <c r="O3049" i="5"/>
  <c r="P3048" i="5"/>
  <c r="O3048" i="5"/>
  <c r="P3047" i="5"/>
  <c r="O3047" i="5"/>
  <c r="P3046" i="5"/>
  <c r="O3046" i="5"/>
  <c r="P3045" i="5"/>
  <c r="O3045" i="5"/>
  <c r="P3044" i="5"/>
  <c r="O3044" i="5"/>
  <c r="P3043" i="5"/>
  <c r="O3043" i="5"/>
  <c r="P3042" i="5"/>
  <c r="O3042" i="5"/>
  <c r="P3041" i="5"/>
  <c r="O3041" i="5"/>
  <c r="P3040" i="5"/>
  <c r="O3040" i="5"/>
  <c r="P3039" i="5"/>
  <c r="O3039" i="5"/>
  <c r="P3038" i="5"/>
  <c r="O3038" i="5"/>
  <c r="P3037" i="5"/>
  <c r="O3037" i="5"/>
  <c r="P3036" i="5"/>
  <c r="O3036" i="5"/>
  <c r="P3035" i="5"/>
  <c r="O3035" i="5"/>
  <c r="P3034" i="5"/>
  <c r="O3034" i="5"/>
  <c r="P3033" i="5"/>
  <c r="O3033" i="5"/>
  <c r="P3032" i="5"/>
  <c r="O3032" i="5"/>
  <c r="P3031" i="5"/>
  <c r="O3031" i="5"/>
  <c r="P3030" i="5"/>
  <c r="O3030" i="5"/>
  <c r="P3029" i="5"/>
  <c r="O3029" i="5"/>
  <c r="P3028" i="5"/>
  <c r="O3028" i="5"/>
  <c r="P3027" i="5"/>
  <c r="O3027" i="5"/>
  <c r="P3026" i="5"/>
  <c r="O3026" i="5"/>
  <c r="P3025" i="5"/>
  <c r="O3025" i="5"/>
  <c r="P3024" i="5"/>
  <c r="O3024" i="5"/>
  <c r="P3023" i="5"/>
  <c r="O3023" i="5"/>
  <c r="P3022" i="5"/>
  <c r="O3022" i="5"/>
  <c r="P3021" i="5"/>
  <c r="O3021" i="5"/>
  <c r="P3020" i="5"/>
  <c r="O3020" i="5"/>
  <c r="P3019" i="5"/>
  <c r="O3019" i="5"/>
  <c r="P3018" i="5"/>
  <c r="O3018" i="5"/>
  <c r="P3017" i="5"/>
  <c r="O3017" i="5"/>
  <c r="P3016" i="5"/>
  <c r="O3016" i="5"/>
  <c r="P3015" i="5"/>
  <c r="O3015" i="5"/>
  <c r="P3014" i="5"/>
  <c r="O3014" i="5"/>
  <c r="P3013" i="5"/>
  <c r="O3013" i="5"/>
  <c r="P3012" i="5"/>
  <c r="O3012" i="5"/>
  <c r="P3011" i="5"/>
  <c r="O3011" i="5"/>
  <c r="P3010" i="5"/>
  <c r="O3010" i="5"/>
  <c r="P3009" i="5"/>
  <c r="O3009" i="5"/>
  <c r="P3008" i="5"/>
  <c r="O3008" i="5"/>
  <c r="P3007" i="5"/>
  <c r="O3007" i="5"/>
  <c r="P3006" i="5"/>
  <c r="O3006" i="5"/>
  <c r="P3005" i="5"/>
  <c r="O3005" i="5"/>
  <c r="P3004" i="5"/>
  <c r="O3004" i="5"/>
  <c r="P3003" i="5"/>
  <c r="O3003" i="5"/>
  <c r="P3002" i="5"/>
  <c r="O3002" i="5"/>
  <c r="P3001" i="5"/>
  <c r="O3001" i="5"/>
  <c r="P3000" i="5"/>
  <c r="O3000" i="5"/>
  <c r="P2999" i="5"/>
  <c r="O2999" i="5"/>
  <c r="P2998" i="5"/>
  <c r="O2998" i="5"/>
  <c r="P2997" i="5"/>
  <c r="O2997" i="5"/>
  <c r="P2996" i="5"/>
  <c r="O2996" i="5"/>
  <c r="P2995" i="5"/>
  <c r="O2995" i="5"/>
  <c r="P2994" i="5"/>
  <c r="O2994" i="5"/>
  <c r="P2993" i="5"/>
  <c r="O2993" i="5"/>
  <c r="P2992" i="5"/>
  <c r="O2992" i="5"/>
  <c r="P2991" i="5"/>
  <c r="O2991" i="5"/>
  <c r="P2990" i="5"/>
  <c r="O2990" i="5"/>
  <c r="P2989" i="5"/>
  <c r="O2989" i="5"/>
  <c r="P2988" i="5"/>
  <c r="O2988" i="5"/>
  <c r="P2987" i="5"/>
  <c r="O2987" i="5"/>
  <c r="P2986" i="5"/>
  <c r="O2986" i="5"/>
  <c r="P2985" i="5"/>
  <c r="O2985" i="5"/>
  <c r="P2984" i="5"/>
  <c r="O2984" i="5"/>
  <c r="P2983" i="5"/>
  <c r="O2983" i="5"/>
  <c r="P2982" i="5"/>
  <c r="O2982" i="5"/>
  <c r="P2981" i="5"/>
  <c r="O2981" i="5"/>
  <c r="P2980" i="5"/>
  <c r="O2980" i="5"/>
  <c r="P2979" i="5"/>
  <c r="O2979" i="5"/>
  <c r="P2978" i="5"/>
  <c r="O2978" i="5"/>
  <c r="P2977" i="5"/>
  <c r="O2977" i="5"/>
  <c r="P2976" i="5"/>
  <c r="O2976" i="5"/>
  <c r="P2975" i="5"/>
  <c r="O2975" i="5"/>
  <c r="P2974" i="5"/>
  <c r="O2974" i="5"/>
  <c r="P2973" i="5"/>
  <c r="O2973" i="5"/>
  <c r="P2972" i="5"/>
  <c r="O2972" i="5"/>
  <c r="P2971" i="5"/>
  <c r="O2971" i="5"/>
  <c r="P2970" i="5"/>
  <c r="O2970" i="5"/>
  <c r="P2969" i="5"/>
  <c r="O2969" i="5"/>
  <c r="P2968" i="5"/>
  <c r="O2968" i="5"/>
  <c r="P2967" i="5"/>
  <c r="O2967" i="5"/>
  <c r="P2966" i="5"/>
  <c r="O2966" i="5"/>
  <c r="P2965" i="5"/>
  <c r="O2965" i="5"/>
  <c r="P2964" i="5"/>
  <c r="O2964" i="5"/>
  <c r="P2963" i="5"/>
  <c r="O2963" i="5"/>
  <c r="P2962" i="5"/>
  <c r="O2962" i="5"/>
  <c r="P2961" i="5"/>
  <c r="O2961" i="5"/>
  <c r="P2960" i="5"/>
  <c r="O2960" i="5"/>
  <c r="P2959" i="5"/>
  <c r="O2959" i="5"/>
  <c r="P2958" i="5"/>
  <c r="O2958" i="5"/>
  <c r="P2957" i="5"/>
  <c r="O2957" i="5"/>
  <c r="P2956" i="5"/>
  <c r="O2956" i="5"/>
  <c r="P2955" i="5"/>
  <c r="O2955" i="5"/>
  <c r="P2954" i="5"/>
  <c r="O2954" i="5"/>
  <c r="P2953" i="5"/>
  <c r="O2953" i="5"/>
  <c r="P2952" i="5"/>
  <c r="O2952" i="5"/>
  <c r="P2951" i="5"/>
  <c r="O2951" i="5"/>
  <c r="P2950" i="5"/>
  <c r="O2950" i="5"/>
  <c r="P2949" i="5"/>
  <c r="O2949" i="5"/>
  <c r="P2948" i="5"/>
  <c r="O2948" i="5"/>
  <c r="P2947" i="5"/>
  <c r="O2947" i="5"/>
  <c r="P2946" i="5"/>
  <c r="O2946" i="5"/>
  <c r="P2945" i="5"/>
  <c r="O2945" i="5"/>
  <c r="P2944" i="5"/>
  <c r="O2944" i="5"/>
  <c r="P2943" i="5"/>
  <c r="O2943" i="5"/>
  <c r="P2942" i="5"/>
  <c r="O2942" i="5"/>
  <c r="P2941" i="5"/>
  <c r="O2941" i="5"/>
  <c r="P2940" i="5"/>
  <c r="O2940" i="5"/>
  <c r="P2939" i="5"/>
  <c r="O2939" i="5"/>
  <c r="P2938" i="5"/>
  <c r="O2938" i="5"/>
  <c r="P2937" i="5"/>
  <c r="O2937" i="5"/>
  <c r="P2936" i="5"/>
  <c r="O2936" i="5"/>
  <c r="P2935" i="5"/>
  <c r="O2935" i="5"/>
  <c r="P2934" i="5"/>
  <c r="O2934" i="5"/>
  <c r="P2933" i="5"/>
  <c r="O2933" i="5"/>
  <c r="P2932" i="5"/>
  <c r="O2932" i="5"/>
  <c r="P2931" i="5"/>
  <c r="O2931" i="5"/>
  <c r="P2930" i="5"/>
  <c r="O2930" i="5"/>
  <c r="P2929" i="5"/>
  <c r="O2929" i="5"/>
  <c r="P2928" i="5"/>
  <c r="O2928" i="5"/>
  <c r="P2927" i="5"/>
  <c r="O2927" i="5"/>
  <c r="P2926" i="5"/>
  <c r="O2926" i="5"/>
  <c r="P2925" i="5"/>
  <c r="O2925" i="5"/>
  <c r="P2924" i="5"/>
  <c r="O2924" i="5"/>
  <c r="P2923" i="5"/>
  <c r="O2923" i="5"/>
  <c r="P2922" i="5"/>
  <c r="O2922" i="5"/>
  <c r="P2921" i="5"/>
  <c r="O2921" i="5"/>
  <c r="P2920" i="5"/>
  <c r="O2920" i="5"/>
  <c r="P2919" i="5"/>
  <c r="O2919" i="5"/>
  <c r="P2918" i="5"/>
  <c r="O2918" i="5"/>
  <c r="P2917" i="5"/>
  <c r="O2917" i="5"/>
  <c r="P2916" i="5"/>
  <c r="O2916" i="5"/>
  <c r="P2915" i="5"/>
  <c r="O2915" i="5"/>
  <c r="P2914" i="5"/>
  <c r="O2914" i="5"/>
  <c r="P2913" i="5"/>
  <c r="O2913" i="5"/>
  <c r="P2912" i="5"/>
  <c r="O2912" i="5"/>
  <c r="P2911" i="5"/>
  <c r="O2911" i="5"/>
  <c r="P2910" i="5"/>
  <c r="O2910" i="5"/>
  <c r="P2909" i="5"/>
  <c r="O2909" i="5"/>
  <c r="P2908" i="5"/>
  <c r="O2908" i="5"/>
  <c r="P2907" i="5"/>
  <c r="O2907" i="5"/>
  <c r="P2906" i="5"/>
  <c r="O2906" i="5"/>
  <c r="P2905" i="5"/>
  <c r="O2905" i="5"/>
  <c r="P2904" i="5"/>
  <c r="O2904" i="5"/>
  <c r="P2903" i="5"/>
  <c r="O2903" i="5"/>
  <c r="P2902" i="5"/>
  <c r="O2902" i="5"/>
  <c r="P2901" i="5"/>
  <c r="O2901" i="5"/>
  <c r="P2900" i="5"/>
  <c r="O2900" i="5"/>
  <c r="P2899" i="5"/>
  <c r="O2899" i="5"/>
  <c r="P2898" i="5"/>
  <c r="O2898" i="5"/>
  <c r="P2897" i="5"/>
  <c r="O2897" i="5"/>
  <c r="P2896" i="5"/>
  <c r="O2896" i="5"/>
  <c r="P2895" i="5"/>
  <c r="O2895" i="5"/>
  <c r="P2894" i="5"/>
  <c r="O2894" i="5"/>
  <c r="P2893" i="5"/>
  <c r="O2893" i="5"/>
  <c r="P2892" i="5"/>
  <c r="O2892" i="5"/>
  <c r="P2891" i="5"/>
  <c r="O2891" i="5"/>
  <c r="P2890" i="5"/>
  <c r="O2890" i="5"/>
  <c r="P2889" i="5"/>
  <c r="O2889" i="5"/>
  <c r="P2888" i="5"/>
  <c r="O2888" i="5"/>
  <c r="P2887" i="5"/>
  <c r="O2887" i="5"/>
  <c r="P2886" i="5"/>
  <c r="O2886" i="5"/>
  <c r="P2885" i="5"/>
  <c r="O2885" i="5"/>
  <c r="P2884" i="5"/>
  <c r="O2884" i="5"/>
  <c r="P2883" i="5"/>
  <c r="O2883" i="5"/>
  <c r="P2882" i="5"/>
  <c r="O2882" i="5"/>
  <c r="P2881" i="5"/>
  <c r="O2881" i="5"/>
  <c r="P2880" i="5"/>
  <c r="O2880" i="5"/>
  <c r="P2879" i="5"/>
  <c r="O2879" i="5"/>
  <c r="P2878" i="5"/>
  <c r="O2878" i="5"/>
  <c r="P2877" i="5"/>
  <c r="O2877" i="5"/>
  <c r="P2876" i="5"/>
  <c r="O2876" i="5"/>
  <c r="P2875" i="5"/>
  <c r="O2875" i="5"/>
  <c r="P2874" i="5"/>
  <c r="O2874" i="5"/>
  <c r="P2873" i="5"/>
  <c r="O2873" i="5"/>
  <c r="P2872" i="5"/>
  <c r="O2872" i="5"/>
  <c r="P2871" i="5"/>
  <c r="O2871" i="5"/>
  <c r="P2870" i="5"/>
  <c r="O2870" i="5"/>
  <c r="P2869" i="5"/>
  <c r="O2869" i="5"/>
  <c r="P2868" i="5"/>
  <c r="O2868" i="5"/>
  <c r="P2867" i="5"/>
  <c r="O2867" i="5"/>
  <c r="P2866" i="5"/>
  <c r="O2866" i="5"/>
  <c r="P2865" i="5"/>
  <c r="O2865" i="5"/>
  <c r="P2864" i="5"/>
  <c r="O2864" i="5"/>
  <c r="P2863" i="5"/>
  <c r="O2863" i="5"/>
  <c r="P2862" i="5"/>
  <c r="O2862" i="5"/>
  <c r="P2861" i="5"/>
  <c r="O2861" i="5"/>
  <c r="P2860" i="5"/>
  <c r="O2860" i="5"/>
  <c r="P2859" i="5"/>
  <c r="O2859" i="5"/>
  <c r="P2858" i="5"/>
  <c r="O2858" i="5"/>
  <c r="P2857" i="5"/>
  <c r="O2857" i="5"/>
  <c r="P2856" i="5"/>
  <c r="O2856" i="5"/>
  <c r="P2855" i="5"/>
  <c r="O2855" i="5"/>
  <c r="P2854" i="5"/>
  <c r="O2854" i="5"/>
  <c r="P2853" i="5"/>
  <c r="O2853" i="5"/>
  <c r="P2852" i="5"/>
  <c r="O2852" i="5"/>
  <c r="P2851" i="5"/>
  <c r="O2851" i="5"/>
  <c r="P2850" i="5"/>
  <c r="O2850" i="5"/>
  <c r="P2849" i="5"/>
  <c r="O2849" i="5"/>
  <c r="P2848" i="5"/>
  <c r="O2848" i="5"/>
  <c r="P2847" i="5"/>
  <c r="O2847" i="5"/>
  <c r="P2846" i="5"/>
  <c r="O2846" i="5"/>
  <c r="P2845" i="5"/>
  <c r="O2845" i="5"/>
  <c r="P2844" i="5"/>
  <c r="O2844" i="5"/>
  <c r="P2843" i="5"/>
  <c r="O2843" i="5"/>
  <c r="P2842" i="5"/>
  <c r="O2842" i="5"/>
  <c r="P2841" i="5"/>
  <c r="O2841" i="5"/>
  <c r="P2840" i="5"/>
  <c r="O2840" i="5"/>
  <c r="P2839" i="5"/>
  <c r="O2839" i="5"/>
  <c r="P2838" i="5"/>
  <c r="O2838" i="5"/>
  <c r="P2837" i="5"/>
  <c r="O2837" i="5"/>
  <c r="P2836" i="5"/>
  <c r="O2836" i="5"/>
  <c r="P2835" i="5"/>
  <c r="O2835" i="5"/>
  <c r="P2834" i="5"/>
  <c r="O2834" i="5"/>
  <c r="P2833" i="5"/>
  <c r="O2833" i="5"/>
  <c r="P2832" i="5"/>
  <c r="O2832" i="5"/>
  <c r="P2831" i="5"/>
  <c r="O2831" i="5"/>
  <c r="P2830" i="5"/>
  <c r="O2830" i="5"/>
  <c r="P2829" i="5"/>
  <c r="O2829" i="5"/>
  <c r="P2828" i="5"/>
  <c r="O2828" i="5"/>
  <c r="P2827" i="5"/>
  <c r="O2827" i="5"/>
  <c r="P2826" i="5"/>
  <c r="O2826" i="5"/>
  <c r="P2825" i="5"/>
  <c r="O2825" i="5"/>
  <c r="P2824" i="5"/>
  <c r="O2824" i="5"/>
  <c r="P2823" i="5"/>
  <c r="O2823" i="5"/>
  <c r="P2822" i="5"/>
  <c r="O2822" i="5"/>
  <c r="P2821" i="5"/>
  <c r="O2821" i="5"/>
  <c r="P2820" i="5"/>
  <c r="O2820" i="5"/>
  <c r="P2819" i="5"/>
  <c r="O2819" i="5"/>
  <c r="P2818" i="5"/>
  <c r="O2818" i="5"/>
  <c r="P2817" i="5"/>
  <c r="O2817" i="5"/>
  <c r="P2816" i="5"/>
  <c r="O2816" i="5"/>
  <c r="P2815" i="5"/>
  <c r="O2815" i="5"/>
  <c r="P2814" i="5"/>
  <c r="O2814" i="5"/>
  <c r="P2813" i="5"/>
  <c r="O2813" i="5"/>
  <c r="P2812" i="5"/>
  <c r="O2812" i="5"/>
  <c r="P2811" i="5"/>
  <c r="O2811" i="5"/>
  <c r="P2810" i="5"/>
  <c r="O2810" i="5"/>
  <c r="P2809" i="5"/>
  <c r="O2809" i="5"/>
  <c r="P2808" i="5"/>
  <c r="O2808" i="5"/>
  <c r="P2807" i="5"/>
  <c r="O2807" i="5"/>
  <c r="P2806" i="5"/>
  <c r="O2806" i="5"/>
  <c r="P2805" i="5"/>
  <c r="O2805" i="5"/>
  <c r="P2804" i="5"/>
  <c r="O2804" i="5"/>
  <c r="P2803" i="5"/>
  <c r="O2803" i="5"/>
  <c r="P2802" i="5"/>
  <c r="O2802" i="5"/>
  <c r="P2801" i="5"/>
  <c r="O2801" i="5"/>
  <c r="P2800" i="5"/>
  <c r="O2800" i="5"/>
  <c r="P2799" i="5"/>
  <c r="O2799" i="5"/>
  <c r="P2798" i="5"/>
  <c r="O2798" i="5"/>
  <c r="P2797" i="5"/>
  <c r="O2797" i="5"/>
  <c r="P2796" i="5"/>
  <c r="O2796" i="5"/>
  <c r="P2795" i="5"/>
  <c r="O2795" i="5"/>
  <c r="P2794" i="5"/>
  <c r="O2794" i="5"/>
  <c r="P2793" i="5"/>
  <c r="O2793" i="5"/>
  <c r="P2792" i="5"/>
  <c r="O2792" i="5"/>
  <c r="P2791" i="5"/>
  <c r="O2791" i="5"/>
  <c r="P2790" i="5"/>
  <c r="O2790" i="5"/>
  <c r="P2789" i="5"/>
  <c r="O2789" i="5"/>
  <c r="P2788" i="5"/>
  <c r="O2788" i="5"/>
  <c r="P2787" i="5"/>
  <c r="O2787" i="5"/>
  <c r="P2786" i="5"/>
  <c r="O2786" i="5"/>
  <c r="P2785" i="5"/>
  <c r="O2785" i="5"/>
  <c r="P2784" i="5"/>
  <c r="O2784" i="5"/>
  <c r="P2783" i="5"/>
  <c r="O2783" i="5"/>
  <c r="P2782" i="5"/>
  <c r="O2782" i="5"/>
  <c r="P2781" i="5"/>
  <c r="O2781" i="5"/>
  <c r="P2780" i="5"/>
  <c r="O2780" i="5"/>
  <c r="P2779" i="5"/>
  <c r="O2779" i="5"/>
  <c r="P2778" i="5"/>
  <c r="O2778" i="5"/>
  <c r="P2777" i="5"/>
  <c r="O2777" i="5"/>
  <c r="P2776" i="5"/>
  <c r="O2776" i="5"/>
  <c r="P2775" i="5"/>
  <c r="O2775" i="5"/>
  <c r="P2774" i="5"/>
  <c r="O2774" i="5"/>
  <c r="P2773" i="5"/>
  <c r="O2773" i="5"/>
  <c r="P2772" i="5"/>
  <c r="O2772" i="5"/>
  <c r="P2771" i="5"/>
  <c r="O2771" i="5"/>
  <c r="P2770" i="5"/>
  <c r="O2770" i="5"/>
  <c r="P2769" i="5"/>
  <c r="O2769" i="5"/>
  <c r="P2768" i="5"/>
  <c r="O2768" i="5"/>
  <c r="P2767" i="5"/>
  <c r="O2767" i="5"/>
  <c r="P2766" i="5"/>
  <c r="O2766" i="5"/>
  <c r="P2765" i="5"/>
  <c r="O2765" i="5"/>
  <c r="P2764" i="5"/>
  <c r="O2764" i="5"/>
  <c r="P2763" i="5"/>
  <c r="O2763" i="5"/>
  <c r="P2762" i="5"/>
  <c r="O2762" i="5"/>
  <c r="P2761" i="5"/>
  <c r="O2761" i="5"/>
  <c r="P2760" i="5"/>
  <c r="O2760" i="5"/>
  <c r="P2759" i="5"/>
  <c r="O2759" i="5"/>
  <c r="P2758" i="5"/>
  <c r="O2758" i="5"/>
  <c r="P2757" i="5"/>
  <c r="O2757" i="5"/>
  <c r="P2756" i="5"/>
  <c r="O2756" i="5"/>
  <c r="P2755" i="5"/>
  <c r="O2755" i="5"/>
  <c r="P2754" i="5"/>
  <c r="O2754" i="5"/>
  <c r="P2753" i="5"/>
  <c r="O2753" i="5"/>
  <c r="P2752" i="5"/>
  <c r="O2752" i="5"/>
  <c r="P2751" i="5"/>
  <c r="O2751" i="5"/>
  <c r="P2750" i="5"/>
  <c r="O2750" i="5"/>
  <c r="P2749" i="5"/>
  <c r="O2749" i="5"/>
  <c r="P2748" i="5"/>
  <c r="O2748" i="5"/>
  <c r="P2747" i="5"/>
  <c r="O2747" i="5"/>
  <c r="P2746" i="5"/>
  <c r="O2746" i="5"/>
  <c r="P2745" i="5"/>
  <c r="O2745" i="5"/>
  <c r="P2744" i="5"/>
  <c r="O2744" i="5"/>
  <c r="P2743" i="5"/>
  <c r="O2743" i="5"/>
  <c r="P2742" i="5"/>
  <c r="O2742" i="5"/>
  <c r="P2741" i="5"/>
  <c r="O2741" i="5"/>
  <c r="P2740" i="5"/>
  <c r="O2740" i="5"/>
  <c r="P2739" i="5"/>
  <c r="O2739" i="5"/>
  <c r="P2738" i="5"/>
  <c r="O2738" i="5"/>
  <c r="P2737" i="5"/>
  <c r="O2737" i="5"/>
  <c r="P2736" i="5"/>
  <c r="O2736" i="5"/>
  <c r="P2735" i="5"/>
  <c r="O2735" i="5"/>
  <c r="P2734" i="5"/>
  <c r="O2734" i="5"/>
  <c r="P2733" i="5"/>
  <c r="O2733" i="5"/>
  <c r="P2732" i="5"/>
  <c r="O2732" i="5"/>
  <c r="P2731" i="5"/>
  <c r="O2731" i="5"/>
  <c r="P2730" i="5"/>
  <c r="O2730" i="5"/>
  <c r="P2729" i="5"/>
  <c r="O2729" i="5"/>
  <c r="P2728" i="5"/>
  <c r="O2728" i="5"/>
  <c r="P2727" i="5"/>
  <c r="O2727" i="5"/>
  <c r="P2726" i="5"/>
  <c r="O2726" i="5"/>
  <c r="P2725" i="5"/>
  <c r="O2725" i="5"/>
  <c r="P2724" i="5"/>
  <c r="O2724" i="5"/>
  <c r="P2723" i="5"/>
  <c r="O2723" i="5"/>
  <c r="P2722" i="5"/>
  <c r="O2722" i="5"/>
  <c r="P2721" i="5"/>
  <c r="O2721" i="5"/>
  <c r="P2720" i="5"/>
  <c r="O2720" i="5"/>
  <c r="P2719" i="5"/>
  <c r="O2719" i="5"/>
  <c r="P2718" i="5"/>
  <c r="O2718" i="5"/>
  <c r="P2717" i="5"/>
  <c r="O2717" i="5"/>
  <c r="P2716" i="5"/>
  <c r="O2716" i="5"/>
  <c r="P2715" i="5"/>
  <c r="O2715" i="5"/>
  <c r="P2714" i="5"/>
  <c r="O2714" i="5"/>
  <c r="P2713" i="5"/>
  <c r="O2713" i="5"/>
  <c r="P2712" i="5"/>
  <c r="O2712" i="5"/>
  <c r="P2711" i="5"/>
  <c r="O2711" i="5"/>
  <c r="P2710" i="5"/>
  <c r="O2710" i="5"/>
  <c r="P2709" i="5"/>
  <c r="O2709" i="5"/>
  <c r="P2708" i="5"/>
  <c r="O2708" i="5"/>
  <c r="P2707" i="5"/>
  <c r="O2707" i="5"/>
  <c r="P2706" i="5"/>
  <c r="O2706" i="5"/>
  <c r="P2705" i="5"/>
  <c r="O2705" i="5"/>
  <c r="P2704" i="5"/>
  <c r="O2704" i="5"/>
  <c r="P2703" i="5"/>
  <c r="O2703" i="5"/>
  <c r="P2702" i="5"/>
  <c r="O2702" i="5"/>
  <c r="P2701" i="5"/>
  <c r="O2701" i="5"/>
  <c r="P2700" i="5"/>
  <c r="O2700" i="5"/>
  <c r="P2699" i="5"/>
  <c r="O2699" i="5"/>
  <c r="P2698" i="5"/>
  <c r="O2698" i="5"/>
  <c r="P2697" i="5"/>
  <c r="O2697" i="5"/>
  <c r="P2696" i="5"/>
  <c r="O2696" i="5"/>
  <c r="P2695" i="5"/>
  <c r="O2695" i="5"/>
  <c r="P2694" i="5"/>
  <c r="O2694" i="5"/>
  <c r="P2693" i="5"/>
  <c r="O2693" i="5"/>
  <c r="P2692" i="5"/>
  <c r="O2692" i="5"/>
  <c r="P2691" i="5"/>
  <c r="O2691" i="5"/>
  <c r="P2690" i="5"/>
  <c r="O2690" i="5"/>
  <c r="P2689" i="5"/>
  <c r="O2689" i="5"/>
  <c r="P2688" i="5"/>
  <c r="O2688" i="5"/>
  <c r="P2687" i="5"/>
  <c r="O2687" i="5"/>
  <c r="P2686" i="5"/>
  <c r="O2686" i="5"/>
  <c r="P2685" i="5"/>
  <c r="O2685" i="5"/>
  <c r="P2684" i="5"/>
  <c r="O2684" i="5"/>
  <c r="P2683" i="5"/>
  <c r="O2683" i="5"/>
  <c r="P2682" i="5"/>
  <c r="O2682" i="5"/>
  <c r="P2681" i="5"/>
  <c r="O2681" i="5"/>
  <c r="P2680" i="5"/>
  <c r="O2680" i="5"/>
  <c r="P2679" i="5"/>
  <c r="O2679" i="5"/>
  <c r="P2678" i="5"/>
  <c r="O2678" i="5"/>
  <c r="P2677" i="5"/>
  <c r="O2677" i="5"/>
  <c r="P2676" i="5"/>
  <c r="O2676" i="5"/>
  <c r="P2675" i="5"/>
  <c r="O2675" i="5"/>
  <c r="P2674" i="5"/>
  <c r="O2674" i="5"/>
  <c r="P2673" i="5"/>
  <c r="O2673" i="5"/>
  <c r="P2672" i="5"/>
  <c r="O2672" i="5"/>
  <c r="P2671" i="5"/>
  <c r="O2671" i="5"/>
  <c r="P2670" i="5"/>
  <c r="O2670" i="5"/>
  <c r="P2669" i="5"/>
  <c r="O2669" i="5"/>
  <c r="P2668" i="5"/>
  <c r="O2668" i="5"/>
  <c r="P2667" i="5"/>
  <c r="O2667" i="5"/>
  <c r="P2666" i="5"/>
  <c r="O2666" i="5"/>
  <c r="P2665" i="5"/>
  <c r="O2665" i="5"/>
  <c r="P2664" i="5"/>
  <c r="O2664" i="5"/>
  <c r="P2663" i="5"/>
  <c r="O2663" i="5"/>
  <c r="P2662" i="5"/>
  <c r="O2662" i="5"/>
  <c r="P2661" i="5"/>
  <c r="O2661" i="5"/>
  <c r="P2660" i="5"/>
  <c r="O2660" i="5"/>
  <c r="P2659" i="5"/>
  <c r="O2659" i="5"/>
  <c r="P2658" i="5"/>
  <c r="O2658" i="5"/>
  <c r="P2657" i="5"/>
  <c r="O2657" i="5"/>
  <c r="P2656" i="5"/>
  <c r="O2656" i="5"/>
  <c r="P2655" i="5"/>
  <c r="O2655" i="5"/>
  <c r="P2654" i="5"/>
  <c r="O2654" i="5"/>
  <c r="P2653" i="5"/>
  <c r="O2653" i="5"/>
  <c r="P2652" i="5"/>
  <c r="O2652" i="5"/>
  <c r="P2651" i="5"/>
  <c r="O2651" i="5"/>
  <c r="P2650" i="5"/>
  <c r="O2650" i="5"/>
  <c r="P2649" i="5"/>
  <c r="O2649" i="5"/>
  <c r="P2648" i="5"/>
  <c r="O2648" i="5"/>
  <c r="P2647" i="5"/>
  <c r="O2647" i="5"/>
  <c r="P2646" i="5"/>
  <c r="O2646" i="5"/>
  <c r="P2645" i="5"/>
  <c r="O2645" i="5"/>
  <c r="P2644" i="5"/>
  <c r="O2644" i="5"/>
  <c r="P2643" i="5"/>
  <c r="O2643" i="5"/>
  <c r="P2642" i="5"/>
  <c r="O2642" i="5"/>
  <c r="P2641" i="5"/>
  <c r="O2641" i="5"/>
  <c r="P2640" i="5"/>
  <c r="O2640" i="5"/>
  <c r="P2639" i="5"/>
  <c r="O2639" i="5"/>
  <c r="P2638" i="5"/>
  <c r="O2638" i="5"/>
  <c r="P2637" i="5"/>
  <c r="O2637" i="5"/>
  <c r="P2636" i="5"/>
  <c r="O2636" i="5"/>
  <c r="P2635" i="5"/>
  <c r="O2635" i="5"/>
  <c r="P2634" i="5"/>
  <c r="O2634" i="5"/>
  <c r="P2633" i="5"/>
  <c r="O2633" i="5"/>
  <c r="P2632" i="5"/>
  <c r="O2632" i="5"/>
  <c r="P2631" i="5"/>
  <c r="O2631" i="5"/>
  <c r="P2630" i="5"/>
  <c r="O2630" i="5"/>
  <c r="P2629" i="5"/>
  <c r="O2629" i="5"/>
  <c r="P2628" i="5"/>
  <c r="O2628" i="5"/>
  <c r="P2627" i="5"/>
  <c r="O2627" i="5"/>
  <c r="P2626" i="5"/>
  <c r="O2626" i="5"/>
  <c r="P2625" i="5"/>
  <c r="O2625" i="5"/>
  <c r="P2624" i="5"/>
  <c r="O2624" i="5"/>
  <c r="P2623" i="5"/>
  <c r="O2623" i="5"/>
  <c r="P2622" i="5"/>
  <c r="O2622" i="5"/>
  <c r="P2621" i="5"/>
  <c r="O2621" i="5"/>
  <c r="P2620" i="5"/>
  <c r="O2620" i="5"/>
  <c r="P2619" i="5"/>
  <c r="O2619" i="5"/>
  <c r="P2618" i="5"/>
  <c r="O2618" i="5"/>
  <c r="P2617" i="5"/>
  <c r="O2617" i="5"/>
  <c r="P2616" i="5"/>
  <c r="O2616" i="5"/>
  <c r="P2615" i="5"/>
  <c r="O2615" i="5"/>
  <c r="P2614" i="5"/>
  <c r="O2614" i="5"/>
  <c r="P2613" i="5"/>
  <c r="O2613" i="5"/>
  <c r="P2612" i="5"/>
  <c r="O2612" i="5"/>
  <c r="P2611" i="5"/>
  <c r="O2611" i="5"/>
  <c r="P2610" i="5"/>
  <c r="O2610" i="5"/>
  <c r="P2609" i="5"/>
  <c r="O2609" i="5"/>
  <c r="P2608" i="5"/>
  <c r="O2608" i="5"/>
  <c r="P2607" i="5"/>
  <c r="O2607" i="5"/>
  <c r="P2606" i="5"/>
  <c r="O2606" i="5"/>
  <c r="P2605" i="5"/>
  <c r="O2605" i="5"/>
  <c r="P2604" i="5"/>
  <c r="O2604" i="5"/>
  <c r="P2603" i="5"/>
  <c r="O2603" i="5"/>
  <c r="P2602" i="5"/>
  <c r="O2602" i="5"/>
  <c r="P2601" i="5"/>
  <c r="O2601" i="5"/>
  <c r="P2600" i="5"/>
  <c r="O2600" i="5"/>
  <c r="P2599" i="5"/>
  <c r="O2599" i="5"/>
  <c r="P2598" i="5"/>
  <c r="O2598" i="5"/>
  <c r="P2597" i="5"/>
  <c r="O2597" i="5"/>
  <c r="P2596" i="5"/>
  <c r="O2596" i="5"/>
  <c r="P2595" i="5"/>
  <c r="O2595" i="5"/>
  <c r="P2594" i="5"/>
  <c r="O2594" i="5"/>
  <c r="P2593" i="5"/>
  <c r="O2593" i="5"/>
  <c r="P2592" i="5"/>
  <c r="O2592" i="5"/>
  <c r="P2591" i="5"/>
  <c r="O2591" i="5"/>
  <c r="P2590" i="5"/>
  <c r="O2590" i="5"/>
  <c r="P2589" i="5"/>
  <c r="O2589" i="5"/>
  <c r="P2588" i="5"/>
  <c r="O2588" i="5"/>
  <c r="P2587" i="5"/>
  <c r="O2587" i="5"/>
  <c r="P2586" i="5"/>
  <c r="O2586" i="5"/>
  <c r="P2585" i="5"/>
  <c r="O2585" i="5"/>
  <c r="P2584" i="5"/>
  <c r="O2584" i="5"/>
  <c r="P2583" i="5"/>
  <c r="O2583" i="5"/>
  <c r="P2582" i="5"/>
  <c r="O2582" i="5"/>
  <c r="P2581" i="5"/>
  <c r="O2581" i="5"/>
  <c r="P2580" i="5"/>
  <c r="O2580" i="5"/>
  <c r="P2579" i="5"/>
  <c r="O2579" i="5"/>
  <c r="P2578" i="5"/>
  <c r="O2578" i="5"/>
  <c r="P2577" i="5"/>
  <c r="O2577" i="5"/>
  <c r="P2576" i="5"/>
  <c r="O2576" i="5"/>
  <c r="P2575" i="5"/>
  <c r="O2575" i="5"/>
  <c r="P2574" i="5"/>
  <c r="O2574" i="5"/>
  <c r="P2573" i="5"/>
  <c r="O2573" i="5"/>
  <c r="P2572" i="5"/>
  <c r="O2572" i="5"/>
  <c r="P2571" i="5"/>
  <c r="O2571" i="5"/>
  <c r="P2570" i="5"/>
  <c r="O2570" i="5"/>
  <c r="P2569" i="5"/>
  <c r="O2569" i="5"/>
  <c r="P2568" i="5"/>
  <c r="O2568" i="5"/>
  <c r="P2567" i="5"/>
  <c r="O2567" i="5"/>
  <c r="P2566" i="5"/>
  <c r="O2566" i="5"/>
  <c r="P2565" i="5"/>
  <c r="O2565" i="5"/>
  <c r="P2564" i="5"/>
  <c r="O2564" i="5"/>
  <c r="P2563" i="5"/>
  <c r="O2563" i="5"/>
  <c r="P2562" i="5"/>
  <c r="O2562" i="5"/>
  <c r="P2561" i="5"/>
  <c r="O2561" i="5"/>
  <c r="P2560" i="5"/>
  <c r="O2560" i="5"/>
  <c r="P2559" i="5"/>
  <c r="O2559" i="5"/>
  <c r="P2558" i="5"/>
  <c r="O2558" i="5"/>
  <c r="P2557" i="5"/>
  <c r="O2557" i="5"/>
  <c r="P2556" i="5"/>
  <c r="O2556" i="5"/>
  <c r="P2555" i="5"/>
  <c r="O2555" i="5"/>
  <c r="P2554" i="5"/>
  <c r="O2554" i="5"/>
  <c r="P2553" i="5"/>
  <c r="O2553" i="5"/>
  <c r="P2552" i="5"/>
  <c r="O2552" i="5"/>
  <c r="P2551" i="5"/>
  <c r="O2551" i="5"/>
  <c r="P2550" i="5"/>
  <c r="O2550" i="5"/>
  <c r="P2549" i="5"/>
  <c r="O2549" i="5"/>
  <c r="P2548" i="5"/>
  <c r="O2548" i="5"/>
  <c r="P2547" i="5"/>
  <c r="O2547" i="5"/>
  <c r="P2546" i="5"/>
  <c r="O2546" i="5"/>
  <c r="P2545" i="5"/>
  <c r="O2545" i="5"/>
  <c r="P2544" i="5"/>
  <c r="O2544" i="5"/>
  <c r="P2543" i="5"/>
  <c r="O2543" i="5"/>
  <c r="P2542" i="5"/>
  <c r="O2542" i="5"/>
  <c r="P2541" i="5"/>
  <c r="O2541" i="5"/>
  <c r="P2540" i="5"/>
  <c r="O2540" i="5"/>
  <c r="P2539" i="5"/>
  <c r="O2539" i="5"/>
  <c r="P2538" i="5"/>
  <c r="O2538" i="5"/>
  <c r="P2537" i="5"/>
  <c r="O2537" i="5"/>
  <c r="P2536" i="5"/>
  <c r="O2536" i="5"/>
  <c r="P2535" i="5"/>
  <c r="O2535" i="5"/>
  <c r="P2534" i="5"/>
  <c r="O2534" i="5"/>
  <c r="P2533" i="5"/>
  <c r="O2533" i="5"/>
  <c r="P2532" i="5"/>
  <c r="O2532" i="5"/>
  <c r="P2531" i="5"/>
  <c r="O2531" i="5"/>
  <c r="P2530" i="5"/>
  <c r="O2530" i="5"/>
  <c r="P2529" i="5"/>
  <c r="O2529" i="5"/>
  <c r="P2528" i="5"/>
  <c r="O2528" i="5"/>
  <c r="P2527" i="5"/>
  <c r="O2527" i="5"/>
  <c r="P2526" i="5"/>
  <c r="O2526" i="5"/>
  <c r="P2525" i="5"/>
  <c r="O2525" i="5"/>
  <c r="P2524" i="5"/>
  <c r="O2524" i="5"/>
  <c r="P2523" i="5"/>
  <c r="O2523" i="5"/>
  <c r="P2522" i="5"/>
  <c r="O2522" i="5"/>
  <c r="P2521" i="5"/>
  <c r="O2521" i="5"/>
  <c r="P2520" i="5"/>
  <c r="O2520" i="5"/>
  <c r="P2519" i="5"/>
  <c r="O2519" i="5"/>
  <c r="P2518" i="5"/>
  <c r="O2518" i="5"/>
  <c r="P2517" i="5"/>
  <c r="O2517" i="5"/>
  <c r="P2516" i="5"/>
  <c r="O2516" i="5"/>
  <c r="P2515" i="5"/>
  <c r="O2515" i="5"/>
  <c r="P2514" i="5"/>
  <c r="O2514" i="5"/>
  <c r="P2513" i="5"/>
  <c r="O2513" i="5"/>
  <c r="P2512" i="5"/>
  <c r="O2512" i="5"/>
  <c r="P2511" i="5"/>
  <c r="O2511" i="5"/>
  <c r="P2510" i="5"/>
  <c r="O2510" i="5"/>
  <c r="P2509" i="5"/>
  <c r="O2509" i="5"/>
  <c r="P2508" i="5"/>
  <c r="O2508" i="5"/>
  <c r="P2507" i="5"/>
  <c r="O2507" i="5"/>
  <c r="P2506" i="5"/>
  <c r="O2506" i="5"/>
  <c r="P2505" i="5"/>
  <c r="O2505" i="5"/>
  <c r="P2504" i="5"/>
  <c r="O2504" i="5"/>
  <c r="P2503" i="5"/>
  <c r="O2503" i="5"/>
  <c r="P2502" i="5"/>
  <c r="O2502" i="5"/>
  <c r="P2501" i="5"/>
  <c r="O2501" i="5"/>
  <c r="P2500" i="5"/>
  <c r="O2500" i="5"/>
  <c r="P2499" i="5"/>
  <c r="O2499" i="5"/>
  <c r="P2498" i="5"/>
  <c r="O2498" i="5"/>
  <c r="P2497" i="5"/>
  <c r="O2497" i="5"/>
  <c r="P2496" i="5"/>
  <c r="O2496" i="5"/>
  <c r="P2495" i="5"/>
  <c r="O2495" i="5"/>
  <c r="P2494" i="5"/>
  <c r="O2494" i="5"/>
  <c r="P2493" i="5"/>
  <c r="O2493" i="5"/>
  <c r="P2492" i="5"/>
  <c r="O2492" i="5"/>
  <c r="P2491" i="5"/>
  <c r="O2491" i="5"/>
  <c r="P2490" i="5"/>
  <c r="O2490" i="5"/>
  <c r="P2489" i="5"/>
  <c r="O2489" i="5"/>
  <c r="P2488" i="5"/>
  <c r="O2488" i="5"/>
  <c r="P2487" i="5"/>
  <c r="O2487" i="5"/>
  <c r="P2486" i="5"/>
  <c r="O2486" i="5"/>
  <c r="P2485" i="5"/>
  <c r="O2485" i="5"/>
  <c r="P2484" i="5"/>
  <c r="O2484" i="5"/>
  <c r="P2483" i="5"/>
  <c r="O2483" i="5"/>
  <c r="P2482" i="5"/>
  <c r="O2482" i="5"/>
  <c r="P2481" i="5"/>
  <c r="O2481" i="5"/>
  <c r="P2480" i="5"/>
  <c r="O2480" i="5"/>
  <c r="P2479" i="5"/>
  <c r="O2479" i="5"/>
  <c r="P2478" i="5"/>
  <c r="O2478" i="5"/>
  <c r="P2477" i="5"/>
  <c r="O2477" i="5"/>
  <c r="P2476" i="5"/>
  <c r="O2476" i="5"/>
  <c r="P2475" i="5"/>
  <c r="O2475" i="5"/>
  <c r="P2474" i="5"/>
  <c r="O2474" i="5"/>
  <c r="P2473" i="5"/>
  <c r="O2473" i="5"/>
  <c r="P2472" i="5"/>
  <c r="O2472" i="5"/>
  <c r="P2471" i="5"/>
  <c r="O2471" i="5"/>
  <c r="P2470" i="5"/>
  <c r="O2470" i="5"/>
  <c r="P2469" i="5"/>
  <c r="O2469" i="5"/>
  <c r="P2468" i="5"/>
  <c r="O2468" i="5"/>
  <c r="P2467" i="5"/>
  <c r="O2467" i="5"/>
  <c r="P2466" i="5"/>
  <c r="O2466" i="5"/>
  <c r="P2465" i="5"/>
  <c r="O2465" i="5"/>
  <c r="P2464" i="5"/>
  <c r="O2464" i="5"/>
  <c r="P2463" i="5"/>
  <c r="O2463" i="5"/>
  <c r="P2462" i="5"/>
  <c r="O2462" i="5"/>
  <c r="P2461" i="5"/>
  <c r="O2461" i="5"/>
  <c r="P2460" i="5"/>
  <c r="O2460" i="5"/>
  <c r="P2459" i="5"/>
  <c r="O2459" i="5"/>
  <c r="P2458" i="5"/>
  <c r="O2458" i="5"/>
  <c r="P2457" i="5"/>
  <c r="O2457" i="5"/>
  <c r="P2456" i="5"/>
  <c r="O2456" i="5"/>
  <c r="P2455" i="5"/>
  <c r="O2455" i="5"/>
  <c r="P2454" i="5"/>
  <c r="O2454" i="5"/>
  <c r="P2453" i="5"/>
  <c r="O2453" i="5"/>
  <c r="P2452" i="5"/>
  <c r="O2452" i="5"/>
  <c r="P2451" i="5"/>
  <c r="O2451" i="5"/>
  <c r="P2450" i="5"/>
  <c r="O2450" i="5"/>
  <c r="P2449" i="5"/>
  <c r="O2449" i="5"/>
  <c r="P2448" i="5"/>
  <c r="O2448" i="5"/>
  <c r="P2447" i="5"/>
  <c r="O2447" i="5"/>
  <c r="P2446" i="5"/>
  <c r="O2446" i="5"/>
  <c r="P2445" i="5"/>
  <c r="O2445" i="5"/>
  <c r="P2444" i="5"/>
  <c r="O2444" i="5"/>
  <c r="P2443" i="5"/>
  <c r="O2443" i="5"/>
  <c r="P2442" i="5"/>
  <c r="O2442" i="5"/>
  <c r="P2441" i="5"/>
  <c r="O2441" i="5"/>
  <c r="P2440" i="5"/>
  <c r="O2440" i="5"/>
  <c r="P2439" i="5"/>
  <c r="O2439" i="5"/>
  <c r="P2438" i="5"/>
  <c r="O2438" i="5"/>
  <c r="P2437" i="5"/>
  <c r="O2437" i="5"/>
  <c r="P2436" i="5"/>
  <c r="O2436" i="5"/>
  <c r="P2435" i="5"/>
  <c r="O2435" i="5"/>
  <c r="P2434" i="5"/>
  <c r="O2434" i="5"/>
  <c r="P2433" i="5"/>
  <c r="O2433" i="5"/>
  <c r="P2432" i="5"/>
  <c r="O2432" i="5"/>
  <c r="P2431" i="5"/>
  <c r="O2431" i="5"/>
  <c r="P2430" i="5"/>
  <c r="O2430" i="5"/>
  <c r="P2429" i="5"/>
  <c r="O2429" i="5"/>
  <c r="P2428" i="5"/>
  <c r="O2428" i="5"/>
  <c r="P2427" i="5"/>
  <c r="O2427" i="5"/>
  <c r="P2426" i="5"/>
  <c r="O2426" i="5"/>
  <c r="P2425" i="5"/>
  <c r="O2425" i="5"/>
  <c r="P2424" i="5"/>
  <c r="O2424" i="5"/>
  <c r="P2423" i="5"/>
  <c r="O2423" i="5"/>
  <c r="P2422" i="5"/>
  <c r="O2422" i="5"/>
  <c r="P2421" i="5"/>
  <c r="O2421" i="5"/>
  <c r="P2420" i="5"/>
  <c r="O2420" i="5"/>
  <c r="P2419" i="5"/>
  <c r="O2419" i="5"/>
  <c r="P2418" i="5"/>
  <c r="O2418" i="5"/>
  <c r="P2417" i="5"/>
  <c r="O2417" i="5"/>
  <c r="P2416" i="5"/>
  <c r="O2416" i="5"/>
  <c r="P2415" i="5"/>
  <c r="O2415" i="5"/>
  <c r="P2414" i="5"/>
  <c r="O2414" i="5"/>
  <c r="P2413" i="5"/>
  <c r="O2413" i="5"/>
  <c r="P2412" i="5"/>
  <c r="O2412" i="5"/>
  <c r="P2411" i="5"/>
  <c r="O2411" i="5"/>
  <c r="P2410" i="5"/>
  <c r="O2410" i="5"/>
  <c r="P2409" i="5"/>
  <c r="O2409" i="5"/>
  <c r="P2408" i="5"/>
  <c r="O2408" i="5"/>
  <c r="P2407" i="5"/>
  <c r="O2407" i="5"/>
  <c r="P2406" i="5"/>
  <c r="O2406" i="5"/>
  <c r="P2405" i="5"/>
  <c r="O2405" i="5"/>
  <c r="P2404" i="5"/>
  <c r="O2404" i="5"/>
  <c r="P2403" i="5"/>
  <c r="O2403" i="5"/>
  <c r="P2402" i="5"/>
  <c r="O2402" i="5"/>
  <c r="P2401" i="5"/>
  <c r="O2401" i="5"/>
  <c r="P2400" i="5"/>
  <c r="O2400" i="5"/>
  <c r="P2399" i="5"/>
  <c r="O2399" i="5"/>
  <c r="P2398" i="5"/>
  <c r="O2398" i="5"/>
  <c r="P2397" i="5"/>
  <c r="O2397" i="5"/>
  <c r="P2396" i="5"/>
  <c r="O2396" i="5"/>
  <c r="P2395" i="5"/>
  <c r="O2395" i="5"/>
  <c r="P2394" i="5"/>
  <c r="O2394" i="5"/>
  <c r="P2393" i="5"/>
  <c r="O2393" i="5"/>
  <c r="P2392" i="5"/>
  <c r="O2392" i="5"/>
  <c r="P2391" i="5"/>
  <c r="O2391" i="5"/>
  <c r="P2390" i="5"/>
  <c r="O2390" i="5"/>
  <c r="P2389" i="5"/>
  <c r="O2389" i="5"/>
  <c r="P2388" i="5"/>
  <c r="O2388" i="5"/>
  <c r="P2387" i="5"/>
  <c r="O2387" i="5"/>
  <c r="P2386" i="5"/>
  <c r="O2386" i="5"/>
  <c r="P2385" i="5"/>
  <c r="O2385" i="5"/>
  <c r="P2384" i="5"/>
  <c r="O2384" i="5"/>
  <c r="P2383" i="5"/>
  <c r="O2383" i="5"/>
  <c r="P2382" i="5"/>
  <c r="O2382" i="5"/>
  <c r="P2381" i="5"/>
  <c r="O2381" i="5"/>
  <c r="P2380" i="5"/>
  <c r="O2380" i="5"/>
  <c r="P2379" i="5"/>
  <c r="O2379" i="5"/>
  <c r="P2378" i="5"/>
  <c r="O2378" i="5"/>
  <c r="P2377" i="5"/>
  <c r="O2377" i="5"/>
  <c r="P2376" i="5"/>
  <c r="O2376" i="5"/>
  <c r="P2375" i="5"/>
  <c r="O2375" i="5"/>
  <c r="P2374" i="5"/>
  <c r="O2374" i="5"/>
  <c r="P2373" i="5"/>
  <c r="O2373" i="5"/>
  <c r="P2372" i="5"/>
  <c r="O2372" i="5"/>
  <c r="P2371" i="5"/>
  <c r="O2371" i="5"/>
  <c r="P2370" i="5"/>
  <c r="O2370" i="5"/>
  <c r="P2369" i="5"/>
  <c r="O2369" i="5"/>
  <c r="P2368" i="5"/>
  <c r="O2368" i="5"/>
  <c r="P2367" i="5"/>
  <c r="O2367" i="5"/>
  <c r="P2366" i="5"/>
  <c r="O2366" i="5"/>
  <c r="P2365" i="5"/>
  <c r="O2365" i="5"/>
  <c r="P2364" i="5"/>
  <c r="O2364" i="5"/>
  <c r="P2363" i="5"/>
  <c r="O2363" i="5"/>
  <c r="P2362" i="5"/>
  <c r="O2362" i="5"/>
  <c r="P2361" i="5"/>
  <c r="O2361" i="5"/>
  <c r="P2360" i="5"/>
  <c r="O2360" i="5"/>
  <c r="P2359" i="5"/>
  <c r="O2359" i="5"/>
  <c r="P2358" i="5"/>
  <c r="O2358" i="5"/>
  <c r="P2357" i="5"/>
  <c r="O2357" i="5"/>
  <c r="P2356" i="5"/>
  <c r="O2356" i="5"/>
  <c r="P2355" i="5"/>
  <c r="O2355" i="5"/>
  <c r="P2354" i="5"/>
  <c r="O2354" i="5"/>
  <c r="P2353" i="5"/>
  <c r="O2353" i="5"/>
  <c r="P2352" i="5"/>
  <c r="O2352" i="5"/>
  <c r="P2351" i="5"/>
  <c r="O2351" i="5"/>
  <c r="P2350" i="5"/>
  <c r="O2350" i="5"/>
  <c r="P2349" i="5"/>
  <c r="O2349" i="5"/>
  <c r="P2348" i="5"/>
  <c r="O2348" i="5"/>
  <c r="P2347" i="5"/>
  <c r="O2347" i="5"/>
  <c r="P2346" i="5"/>
  <c r="O2346" i="5"/>
  <c r="P2345" i="5"/>
  <c r="O2345" i="5"/>
  <c r="P2344" i="5"/>
  <c r="O2344" i="5"/>
  <c r="P2343" i="5"/>
  <c r="O2343" i="5"/>
  <c r="P2342" i="5"/>
  <c r="O2342" i="5"/>
  <c r="P2341" i="5"/>
  <c r="O2341" i="5"/>
  <c r="P2340" i="5"/>
  <c r="O2340" i="5"/>
  <c r="P2339" i="5"/>
  <c r="O2339" i="5"/>
  <c r="P2338" i="5"/>
  <c r="O2338" i="5"/>
  <c r="P2337" i="5"/>
  <c r="O2337" i="5"/>
  <c r="P2336" i="5"/>
  <c r="O2336" i="5"/>
  <c r="P2335" i="5"/>
  <c r="O2335" i="5"/>
  <c r="P2334" i="5"/>
  <c r="O2334" i="5"/>
  <c r="P2333" i="5"/>
  <c r="O2333" i="5"/>
  <c r="P2332" i="5"/>
  <c r="O2332" i="5"/>
  <c r="P2331" i="5"/>
  <c r="O2331" i="5"/>
  <c r="P2330" i="5"/>
  <c r="O2330" i="5"/>
  <c r="P2329" i="5"/>
  <c r="O2329" i="5"/>
  <c r="P2328" i="5"/>
  <c r="O2328" i="5"/>
  <c r="P2327" i="5"/>
  <c r="O2327" i="5"/>
  <c r="P2326" i="5"/>
  <c r="O2326" i="5"/>
  <c r="P2325" i="5"/>
  <c r="O2325" i="5"/>
  <c r="P2324" i="5"/>
  <c r="O2324" i="5"/>
  <c r="P2323" i="5"/>
  <c r="O2323" i="5"/>
  <c r="P2322" i="5"/>
  <c r="O2322" i="5"/>
  <c r="P2321" i="5"/>
  <c r="O2321" i="5"/>
  <c r="P2320" i="5"/>
  <c r="O2320" i="5"/>
  <c r="P2319" i="5"/>
  <c r="O2319" i="5"/>
  <c r="P2318" i="5"/>
  <c r="O2318" i="5"/>
  <c r="P2317" i="5"/>
  <c r="O2317" i="5"/>
  <c r="P2316" i="5"/>
  <c r="O2316" i="5"/>
  <c r="P2315" i="5"/>
  <c r="O2315" i="5"/>
  <c r="P2314" i="5"/>
  <c r="O2314" i="5"/>
  <c r="P2313" i="5"/>
  <c r="O2313" i="5"/>
  <c r="P2312" i="5"/>
  <c r="O2312" i="5"/>
  <c r="P2311" i="5"/>
  <c r="O2311" i="5"/>
  <c r="P2310" i="5"/>
  <c r="O2310" i="5"/>
  <c r="P2309" i="5"/>
  <c r="O2309" i="5"/>
  <c r="P2308" i="5"/>
  <c r="O2308" i="5"/>
  <c r="P2307" i="5"/>
  <c r="O2307" i="5"/>
  <c r="P2306" i="5"/>
  <c r="O2306" i="5"/>
  <c r="P2305" i="5"/>
  <c r="O2305" i="5"/>
  <c r="P2304" i="5"/>
  <c r="O2304" i="5"/>
  <c r="P2303" i="5"/>
  <c r="O2303" i="5"/>
  <c r="P2302" i="5"/>
  <c r="O2302" i="5"/>
  <c r="P2301" i="5"/>
  <c r="O2301" i="5"/>
  <c r="P2300" i="5"/>
  <c r="O2300" i="5"/>
  <c r="P2299" i="5"/>
  <c r="O2299" i="5"/>
  <c r="P2298" i="5"/>
  <c r="O2298" i="5"/>
  <c r="P2297" i="5"/>
  <c r="O2297" i="5"/>
  <c r="P2296" i="5"/>
  <c r="O2296" i="5"/>
  <c r="P2295" i="5"/>
  <c r="O2295" i="5"/>
  <c r="P2294" i="5"/>
  <c r="O2294" i="5"/>
  <c r="P2293" i="5"/>
  <c r="O2293" i="5"/>
  <c r="P2292" i="5"/>
  <c r="O2292" i="5"/>
  <c r="P2291" i="5"/>
  <c r="O2291" i="5"/>
  <c r="P2290" i="5"/>
  <c r="O2290" i="5"/>
  <c r="P2289" i="5"/>
  <c r="O2289" i="5"/>
  <c r="P2288" i="5"/>
  <c r="O2288" i="5"/>
  <c r="P2287" i="5"/>
  <c r="O2287" i="5"/>
  <c r="P2286" i="5"/>
  <c r="O2286" i="5"/>
  <c r="P2285" i="5"/>
  <c r="O2285" i="5"/>
  <c r="P2284" i="5"/>
  <c r="O2284" i="5"/>
  <c r="P2283" i="5"/>
  <c r="O2283" i="5"/>
  <c r="P2282" i="5"/>
  <c r="O2282" i="5"/>
  <c r="P2281" i="5"/>
  <c r="O2281" i="5"/>
  <c r="P2280" i="5"/>
  <c r="O2280" i="5"/>
  <c r="P2279" i="5"/>
  <c r="O2279" i="5"/>
  <c r="P2278" i="5"/>
  <c r="O2278" i="5"/>
  <c r="P2277" i="5"/>
  <c r="O2277" i="5"/>
  <c r="P2276" i="5"/>
  <c r="O2276" i="5"/>
  <c r="P2275" i="5"/>
  <c r="O2275" i="5"/>
  <c r="P2274" i="5"/>
  <c r="O2274" i="5"/>
  <c r="P2273" i="5"/>
  <c r="O2273" i="5"/>
  <c r="P2272" i="5"/>
  <c r="O2272" i="5"/>
  <c r="P2271" i="5"/>
  <c r="O2271" i="5"/>
  <c r="P2270" i="5"/>
  <c r="O2270" i="5"/>
  <c r="P2269" i="5"/>
  <c r="O2269" i="5"/>
  <c r="P2268" i="5"/>
  <c r="O2268" i="5"/>
  <c r="P2267" i="5"/>
  <c r="O2267" i="5"/>
  <c r="P2266" i="5"/>
  <c r="O2266" i="5"/>
  <c r="P2265" i="5"/>
  <c r="O2265" i="5"/>
  <c r="P2264" i="5"/>
  <c r="O2264" i="5"/>
  <c r="P2263" i="5"/>
  <c r="O2263" i="5"/>
  <c r="P2262" i="5"/>
  <c r="O2262" i="5"/>
  <c r="P2261" i="5"/>
  <c r="O2261" i="5"/>
  <c r="P2260" i="5"/>
  <c r="O2260" i="5"/>
  <c r="P2259" i="5"/>
  <c r="O2259" i="5"/>
  <c r="P2258" i="5"/>
  <c r="O2258" i="5"/>
  <c r="P2257" i="5"/>
  <c r="O2257" i="5"/>
  <c r="P2256" i="5"/>
  <c r="O2256" i="5"/>
  <c r="P2255" i="5"/>
  <c r="O2255" i="5"/>
  <c r="P2254" i="5"/>
  <c r="O2254" i="5"/>
  <c r="P2253" i="5"/>
  <c r="O2253" i="5"/>
  <c r="P2252" i="5"/>
  <c r="O2252" i="5"/>
  <c r="P2251" i="5"/>
  <c r="O2251" i="5"/>
  <c r="P2250" i="5"/>
  <c r="O2250" i="5"/>
  <c r="P2249" i="5"/>
  <c r="O2249" i="5"/>
  <c r="P2248" i="5"/>
  <c r="O2248" i="5"/>
  <c r="P2247" i="5"/>
  <c r="O2247" i="5"/>
  <c r="P2246" i="5"/>
  <c r="O2246" i="5"/>
  <c r="P2245" i="5"/>
  <c r="O2245" i="5"/>
  <c r="P2244" i="5"/>
  <c r="O2244" i="5"/>
  <c r="P2243" i="5"/>
  <c r="O2243" i="5"/>
  <c r="P2242" i="5"/>
  <c r="O2242" i="5"/>
  <c r="P2241" i="5"/>
  <c r="O2241" i="5"/>
  <c r="P2240" i="5"/>
  <c r="O2240" i="5"/>
  <c r="P2239" i="5"/>
  <c r="O2239" i="5"/>
  <c r="P2238" i="5"/>
  <c r="O2238" i="5"/>
  <c r="P2237" i="5"/>
  <c r="O2237" i="5"/>
  <c r="P2236" i="5"/>
  <c r="O2236" i="5"/>
  <c r="P2235" i="5"/>
  <c r="O2235" i="5"/>
  <c r="P2234" i="5"/>
  <c r="O2234" i="5"/>
  <c r="P2233" i="5"/>
  <c r="O2233" i="5"/>
  <c r="P2232" i="5"/>
  <c r="O2232" i="5"/>
  <c r="P2231" i="5"/>
  <c r="O2231" i="5"/>
  <c r="P2230" i="5"/>
  <c r="O2230" i="5"/>
  <c r="P2229" i="5"/>
  <c r="O2229" i="5"/>
  <c r="P2228" i="5"/>
  <c r="O2228" i="5"/>
  <c r="P2227" i="5"/>
  <c r="O2227" i="5"/>
  <c r="P2226" i="5"/>
  <c r="O2226" i="5"/>
  <c r="P2225" i="5"/>
  <c r="O2225" i="5"/>
  <c r="P2224" i="5"/>
  <c r="O2224" i="5"/>
  <c r="P2223" i="5"/>
  <c r="O2223" i="5"/>
  <c r="P2222" i="5"/>
  <c r="O2222" i="5"/>
  <c r="P2221" i="5"/>
  <c r="O2221" i="5"/>
  <c r="P2220" i="5"/>
  <c r="O2220" i="5"/>
  <c r="P2219" i="5"/>
  <c r="O2219" i="5"/>
  <c r="P2218" i="5"/>
  <c r="O2218" i="5"/>
  <c r="P2217" i="5"/>
  <c r="O2217" i="5"/>
  <c r="P2216" i="5"/>
  <c r="O2216" i="5"/>
  <c r="P2215" i="5"/>
  <c r="O2215" i="5"/>
  <c r="P2214" i="5"/>
  <c r="O2214" i="5"/>
  <c r="P2213" i="5"/>
  <c r="O2213" i="5"/>
  <c r="P2212" i="5"/>
  <c r="O2212" i="5"/>
  <c r="P2211" i="5"/>
  <c r="O2211" i="5"/>
  <c r="P2210" i="5"/>
  <c r="O2210" i="5"/>
  <c r="P2209" i="5"/>
  <c r="O2209" i="5"/>
  <c r="P2208" i="5"/>
  <c r="O2208" i="5"/>
  <c r="P2207" i="5"/>
  <c r="O2207" i="5"/>
  <c r="P2206" i="5"/>
  <c r="O2206" i="5"/>
  <c r="P2205" i="5"/>
  <c r="O2205" i="5"/>
  <c r="P2204" i="5"/>
  <c r="O2204" i="5"/>
  <c r="P2203" i="5"/>
  <c r="O2203" i="5"/>
  <c r="P2202" i="5"/>
  <c r="O2202" i="5"/>
  <c r="P2201" i="5"/>
  <c r="O2201" i="5"/>
  <c r="P2200" i="5"/>
  <c r="O2200" i="5"/>
  <c r="P2199" i="5"/>
  <c r="O2199" i="5"/>
  <c r="P2198" i="5"/>
  <c r="O2198" i="5"/>
  <c r="P2197" i="5"/>
  <c r="O2197" i="5"/>
  <c r="P2196" i="5"/>
  <c r="O2196" i="5"/>
  <c r="P2195" i="5"/>
  <c r="O2195" i="5"/>
  <c r="P2194" i="5"/>
  <c r="O2194" i="5"/>
  <c r="P2193" i="5"/>
  <c r="O2193" i="5"/>
  <c r="P2192" i="5"/>
  <c r="O2192" i="5"/>
  <c r="P2191" i="5"/>
  <c r="O2191" i="5"/>
  <c r="P2190" i="5"/>
  <c r="O2190" i="5"/>
  <c r="P2189" i="5"/>
  <c r="O2189" i="5"/>
  <c r="P2188" i="5"/>
  <c r="O2188" i="5"/>
  <c r="P2187" i="5"/>
  <c r="O2187" i="5"/>
  <c r="P2186" i="5"/>
  <c r="O2186" i="5"/>
  <c r="P2185" i="5"/>
  <c r="O2185" i="5"/>
  <c r="P2184" i="5"/>
  <c r="O2184" i="5"/>
  <c r="P2183" i="5"/>
  <c r="O2183" i="5"/>
  <c r="P2182" i="5"/>
  <c r="O2182" i="5"/>
  <c r="P2181" i="5"/>
  <c r="O2181" i="5"/>
  <c r="P2180" i="5"/>
  <c r="O2180" i="5"/>
  <c r="P2179" i="5"/>
  <c r="O2179" i="5"/>
  <c r="P2178" i="5"/>
  <c r="O2178" i="5"/>
  <c r="P2177" i="5"/>
  <c r="O2177" i="5"/>
  <c r="P2176" i="5"/>
  <c r="O2176" i="5"/>
  <c r="P2175" i="5"/>
  <c r="O2175" i="5"/>
  <c r="P2174" i="5"/>
  <c r="O2174" i="5"/>
  <c r="P2173" i="5"/>
  <c r="O2173" i="5"/>
  <c r="P2172" i="5"/>
  <c r="O2172" i="5"/>
  <c r="P2171" i="5"/>
  <c r="O2171" i="5"/>
  <c r="P2170" i="5"/>
  <c r="O2170" i="5"/>
  <c r="P2169" i="5"/>
  <c r="O2169" i="5"/>
  <c r="P2168" i="5"/>
  <c r="O2168" i="5"/>
  <c r="P2167" i="5"/>
  <c r="O2167" i="5"/>
  <c r="P2166" i="5"/>
  <c r="O2166" i="5"/>
  <c r="P2165" i="5"/>
  <c r="O2165" i="5"/>
  <c r="P2164" i="5"/>
  <c r="O2164" i="5"/>
  <c r="P2163" i="5"/>
  <c r="O2163" i="5"/>
  <c r="P2162" i="5"/>
  <c r="O2162" i="5"/>
  <c r="P2161" i="5"/>
  <c r="O2161" i="5"/>
  <c r="P2160" i="5"/>
  <c r="O2160" i="5"/>
  <c r="P2159" i="5"/>
  <c r="O2159" i="5"/>
  <c r="P2158" i="5"/>
  <c r="O2158" i="5"/>
  <c r="P2157" i="5"/>
  <c r="O2157" i="5"/>
  <c r="P2156" i="5"/>
  <c r="O2156" i="5"/>
  <c r="P2155" i="5"/>
  <c r="O2155" i="5"/>
  <c r="P2154" i="5"/>
  <c r="O2154" i="5"/>
  <c r="P2153" i="5"/>
  <c r="O2153" i="5"/>
  <c r="P2152" i="5"/>
  <c r="O2152" i="5"/>
  <c r="P2151" i="5"/>
  <c r="O2151" i="5"/>
  <c r="P2150" i="5"/>
  <c r="O2150" i="5"/>
  <c r="P2149" i="5"/>
  <c r="O2149" i="5"/>
  <c r="P2148" i="5"/>
  <c r="O2148" i="5"/>
  <c r="P2147" i="5"/>
  <c r="O2147" i="5"/>
  <c r="P2146" i="5"/>
  <c r="O2146" i="5"/>
  <c r="P2145" i="5"/>
  <c r="O2145" i="5"/>
  <c r="P2144" i="5"/>
  <c r="O2144" i="5"/>
  <c r="P2143" i="5"/>
  <c r="O2143" i="5"/>
  <c r="P2142" i="5"/>
  <c r="O2142" i="5"/>
  <c r="P2141" i="5"/>
  <c r="O2141" i="5"/>
  <c r="P2140" i="5"/>
  <c r="O2140" i="5"/>
  <c r="P2139" i="5"/>
  <c r="O2139" i="5"/>
  <c r="P2138" i="5"/>
  <c r="O2138" i="5"/>
  <c r="P2137" i="5"/>
  <c r="O2137" i="5"/>
  <c r="P2136" i="5"/>
  <c r="O2136" i="5"/>
  <c r="P2135" i="5"/>
  <c r="O2135" i="5"/>
  <c r="P2134" i="5"/>
  <c r="O2134" i="5"/>
  <c r="P2133" i="5"/>
  <c r="O2133" i="5"/>
  <c r="P2132" i="5"/>
  <c r="O2132" i="5"/>
  <c r="P2131" i="5"/>
  <c r="O2131" i="5"/>
  <c r="P2130" i="5"/>
  <c r="O2130" i="5"/>
  <c r="P2129" i="5"/>
  <c r="O2129" i="5"/>
  <c r="P2128" i="5"/>
  <c r="O2128" i="5"/>
  <c r="P2127" i="5"/>
  <c r="O2127" i="5"/>
  <c r="P2126" i="5"/>
  <c r="O2126" i="5"/>
  <c r="P2125" i="5"/>
  <c r="O2125" i="5"/>
  <c r="P2124" i="5"/>
  <c r="O2124" i="5"/>
  <c r="P2123" i="5"/>
  <c r="O2123" i="5"/>
  <c r="P2122" i="5"/>
  <c r="O2122" i="5"/>
  <c r="P2121" i="5"/>
  <c r="O2121" i="5"/>
  <c r="P2120" i="5"/>
  <c r="O2120" i="5"/>
  <c r="P2119" i="5"/>
  <c r="O2119" i="5"/>
  <c r="P2118" i="5"/>
  <c r="O2118" i="5"/>
  <c r="P2117" i="5"/>
  <c r="O2117" i="5"/>
  <c r="P2116" i="5"/>
  <c r="O2116" i="5"/>
  <c r="P2115" i="5"/>
  <c r="O2115" i="5"/>
  <c r="P2114" i="5"/>
  <c r="O2114" i="5"/>
  <c r="P2113" i="5"/>
  <c r="O2113" i="5"/>
  <c r="P2112" i="5"/>
  <c r="O2112" i="5"/>
  <c r="P2111" i="5"/>
  <c r="O2111" i="5"/>
  <c r="P2110" i="5"/>
  <c r="O2110" i="5"/>
  <c r="P2109" i="5"/>
  <c r="O2109" i="5"/>
  <c r="P2108" i="5"/>
  <c r="O2108" i="5"/>
  <c r="P2107" i="5"/>
  <c r="O2107" i="5"/>
  <c r="P2106" i="5"/>
  <c r="O2106" i="5"/>
  <c r="P2105" i="5"/>
  <c r="O2105" i="5"/>
  <c r="P2104" i="5"/>
  <c r="O2104" i="5"/>
  <c r="P2103" i="5"/>
  <c r="O2103" i="5"/>
  <c r="P2102" i="5"/>
  <c r="O2102" i="5"/>
  <c r="P2101" i="5"/>
  <c r="O2101" i="5"/>
  <c r="P2100" i="5"/>
  <c r="O2100" i="5"/>
  <c r="P2099" i="5"/>
  <c r="O2099" i="5"/>
  <c r="P2098" i="5"/>
  <c r="O2098" i="5"/>
  <c r="P2097" i="5"/>
  <c r="O2097" i="5"/>
  <c r="P2096" i="5"/>
  <c r="O2096" i="5"/>
  <c r="P2095" i="5"/>
  <c r="O2095" i="5"/>
  <c r="P2094" i="5"/>
  <c r="O2094" i="5"/>
  <c r="P2093" i="5"/>
  <c r="O2093" i="5"/>
  <c r="P2092" i="5"/>
  <c r="O2092" i="5"/>
  <c r="P2091" i="5"/>
  <c r="O2091" i="5"/>
  <c r="P2090" i="5"/>
  <c r="O2090" i="5"/>
  <c r="P2089" i="5"/>
  <c r="O2089" i="5"/>
  <c r="P2088" i="5"/>
  <c r="O2088" i="5"/>
  <c r="P2087" i="5"/>
  <c r="O2087" i="5"/>
  <c r="P2086" i="5"/>
  <c r="O2086" i="5"/>
  <c r="P2085" i="5"/>
  <c r="O2085" i="5"/>
  <c r="P2084" i="5"/>
  <c r="O2084" i="5"/>
  <c r="P2083" i="5"/>
  <c r="O2083" i="5"/>
  <c r="P2082" i="5"/>
  <c r="O2082" i="5"/>
  <c r="P2081" i="5"/>
  <c r="O2081" i="5"/>
  <c r="P2080" i="5"/>
  <c r="O2080" i="5"/>
  <c r="P2079" i="5"/>
  <c r="O2079" i="5"/>
  <c r="P2078" i="5"/>
  <c r="O2078" i="5"/>
  <c r="P2077" i="5"/>
  <c r="O2077" i="5"/>
  <c r="P2076" i="5"/>
  <c r="O2076" i="5"/>
  <c r="P2075" i="5"/>
  <c r="O2075" i="5"/>
  <c r="P2074" i="5"/>
  <c r="O2074" i="5"/>
  <c r="P2073" i="5"/>
  <c r="O2073" i="5"/>
  <c r="P2072" i="5"/>
  <c r="O2072" i="5"/>
  <c r="P2071" i="5"/>
  <c r="O2071" i="5"/>
  <c r="P2070" i="5"/>
  <c r="O2070" i="5"/>
  <c r="P2069" i="5"/>
  <c r="O2069" i="5"/>
  <c r="P2068" i="5"/>
  <c r="O2068" i="5"/>
  <c r="P2067" i="5"/>
  <c r="O2067" i="5"/>
  <c r="P2066" i="5"/>
  <c r="O2066" i="5"/>
  <c r="P2065" i="5"/>
  <c r="O2065" i="5"/>
  <c r="P2064" i="5"/>
  <c r="O2064" i="5"/>
  <c r="P2063" i="5"/>
  <c r="O2063" i="5"/>
  <c r="P2062" i="5"/>
  <c r="O2062" i="5"/>
  <c r="P2061" i="5"/>
  <c r="O2061" i="5"/>
  <c r="P2060" i="5"/>
  <c r="O2060" i="5"/>
  <c r="P2059" i="5"/>
  <c r="O2059" i="5"/>
  <c r="P2058" i="5"/>
  <c r="O2058" i="5"/>
  <c r="P2057" i="5"/>
  <c r="O2057" i="5"/>
  <c r="P2056" i="5"/>
  <c r="O2056" i="5"/>
  <c r="P2055" i="5"/>
  <c r="O2055" i="5"/>
  <c r="P2054" i="5"/>
  <c r="O2054" i="5"/>
  <c r="P2053" i="5"/>
  <c r="O2053" i="5"/>
  <c r="P2052" i="5"/>
  <c r="O2052" i="5"/>
  <c r="P2051" i="5"/>
  <c r="O2051" i="5"/>
  <c r="P2050" i="5"/>
  <c r="O2050" i="5"/>
  <c r="P2049" i="5"/>
  <c r="O2049" i="5"/>
  <c r="P2048" i="5"/>
  <c r="O2048" i="5"/>
  <c r="P2047" i="5"/>
  <c r="O2047" i="5"/>
  <c r="P2046" i="5"/>
  <c r="O2046" i="5"/>
  <c r="P2045" i="5"/>
  <c r="O2045" i="5"/>
  <c r="P2044" i="5"/>
  <c r="O2044" i="5"/>
  <c r="P2043" i="5"/>
  <c r="O2043" i="5"/>
  <c r="P2042" i="5"/>
  <c r="O2042" i="5"/>
  <c r="P2041" i="5"/>
  <c r="O2041" i="5"/>
  <c r="P2040" i="5"/>
  <c r="O2040" i="5"/>
  <c r="P2039" i="5"/>
  <c r="O2039" i="5"/>
  <c r="P2038" i="5"/>
  <c r="O2038" i="5"/>
  <c r="P2037" i="5"/>
  <c r="O2037" i="5"/>
  <c r="P2036" i="5"/>
  <c r="O2036" i="5"/>
  <c r="P2035" i="5"/>
  <c r="O2035" i="5"/>
  <c r="P2034" i="5"/>
  <c r="O2034" i="5"/>
  <c r="P2033" i="5"/>
  <c r="O2033" i="5"/>
  <c r="P2032" i="5"/>
  <c r="O2032" i="5"/>
  <c r="P2031" i="5"/>
  <c r="O2031" i="5"/>
  <c r="P2030" i="5"/>
  <c r="O2030" i="5"/>
  <c r="P2029" i="5"/>
  <c r="O2029" i="5"/>
  <c r="P2028" i="5"/>
  <c r="O2028" i="5"/>
  <c r="P2027" i="5"/>
  <c r="O2027" i="5"/>
  <c r="P2026" i="5"/>
  <c r="O2026" i="5"/>
  <c r="P2025" i="5"/>
  <c r="O2025" i="5"/>
  <c r="P2024" i="5"/>
  <c r="O2024" i="5"/>
  <c r="P2023" i="5"/>
  <c r="O2023" i="5"/>
  <c r="P2022" i="5"/>
  <c r="O2022" i="5"/>
  <c r="P2021" i="5"/>
  <c r="O2021" i="5"/>
  <c r="P2020" i="5"/>
  <c r="O2020" i="5"/>
  <c r="P2019" i="5"/>
  <c r="O2019" i="5"/>
  <c r="P2018" i="5"/>
  <c r="O2018" i="5"/>
  <c r="P2017" i="5"/>
  <c r="O2017" i="5"/>
  <c r="P2016" i="5"/>
  <c r="O2016" i="5"/>
  <c r="P2015" i="5"/>
  <c r="O2015" i="5"/>
  <c r="P2014" i="5"/>
  <c r="O2014" i="5"/>
  <c r="P2013" i="5"/>
  <c r="O2013" i="5"/>
  <c r="P2012" i="5"/>
  <c r="O2012" i="5"/>
  <c r="P2011" i="5"/>
  <c r="O2011" i="5"/>
  <c r="P2010" i="5"/>
  <c r="O2010" i="5"/>
  <c r="P2009" i="5"/>
  <c r="O2009" i="5"/>
  <c r="P2008" i="5"/>
  <c r="O2008" i="5"/>
  <c r="P2007" i="5"/>
  <c r="O2007" i="5"/>
  <c r="P2006" i="5"/>
  <c r="O2006" i="5"/>
  <c r="P2005" i="5"/>
  <c r="O2005" i="5"/>
  <c r="P2004" i="5"/>
  <c r="O2004" i="5"/>
  <c r="P2003" i="5"/>
  <c r="O2003" i="5"/>
  <c r="P2002" i="5"/>
  <c r="O2002" i="5"/>
  <c r="P2001" i="5"/>
  <c r="O2001" i="5"/>
  <c r="P2000" i="5"/>
  <c r="O2000" i="5"/>
  <c r="P1999" i="5"/>
  <c r="O1999" i="5"/>
  <c r="P1998" i="5"/>
  <c r="O1998" i="5"/>
  <c r="P1997" i="5"/>
  <c r="O1997" i="5"/>
  <c r="P1996" i="5"/>
  <c r="O1996" i="5"/>
  <c r="P1995" i="5"/>
  <c r="O1995" i="5"/>
  <c r="P1994" i="5"/>
  <c r="O1994" i="5"/>
  <c r="P1993" i="5"/>
  <c r="O1993" i="5"/>
  <c r="P1992" i="5"/>
  <c r="O1992" i="5"/>
  <c r="P1991" i="5"/>
  <c r="O1991" i="5"/>
  <c r="P1990" i="5"/>
  <c r="O1990" i="5"/>
  <c r="P1989" i="5"/>
  <c r="O1989" i="5"/>
  <c r="P1988" i="5"/>
  <c r="O1988" i="5"/>
  <c r="P1987" i="5"/>
  <c r="O1987" i="5"/>
  <c r="P1986" i="5"/>
  <c r="O1986" i="5"/>
  <c r="P1985" i="5"/>
  <c r="O1985" i="5"/>
  <c r="P1984" i="5"/>
  <c r="O1984" i="5"/>
  <c r="P1983" i="5"/>
  <c r="O1983" i="5"/>
  <c r="P1982" i="5"/>
  <c r="O1982" i="5"/>
  <c r="P1981" i="5"/>
  <c r="O1981" i="5"/>
  <c r="P1980" i="5"/>
  <c r="O1980" i="5"/>
  <c r="P1979" i="5"/>
  <c r="O1979" i="5"/>
  <c r="P1978" i="5"/>
  <c r="O1978" i="5"/>
  <c r="P1977" i="5"/>
  <c r="O1977" i="5"/>
  <c r="P1976" i="5"/>
  <c r="O1976" i="5"/>
  <c r="P1975" i="5"/>
  <c r="O1975" i="5"/>
  <c r="P1974" i="5"/>
  <c r="O1974" i="5"/>
  <c r="P1973" i="5"/>
  <c r="O1973" i="5"/>
  <c r="P1972" i="5"/>
  <c r="O1972" i="5"/>
  <c r="P1971" i="5"/>
  <c r="O1971" i="5"/>
  <c r="P1970" i="5"/>
  <c r="O1970" i="5"/>
  <c r="P1969" i="5"/>
  <c r="O1969" i="5"/>
  <c r="P1968" i="5"/>
  <c r="O1968" i="5"/>
  <c r="P1967" i="5"/>
  <c r="O1967" i="5"/>
  <c r="P1966" i="5"/>
  <c r="O1966" i="5"/>
  <c r="P1965" i="5"/>
  <c r="O1965" i="5"/>
  <c r="P1964" i="5"/>
  <c r="O1964" i="5"/>
  <c r="P1963" i="5"/>
  <c r="O1963" i="5"/>
  <c r="P1962" i="5"/>
  <c r="O1962" i="5"/>
  <c r="P1961" i="5"/>
  <c r="O1961" i="5"/>
  <c r="P1960" i="5"/>
  <c r="O1960" i="5"/>
  <c r="P1959" i="5"/>
  <c r="O1959" i="5"/>
  <c r="P1958" i="5"/>
  <c r="O1958" i="5"/>
  <c r="P1957" i="5"/>
  <c r="O1957" i="5"/>
  <c r="P1956" i="5"/>
  <c r="O1956" i="5"/>
  <c r="P1955" i="5"/>
  <c r="O1955" i="5"/>
  <c r="P1954" i="5"/>
  <c r="O1954" i="5"/>
  <c r="P1953" i="5"/>
  <c r="O1953" i="5"/>
  <c r="P1952" i="5"/>
  <c r="O1952" i="5"/>
  <c r="P1951" i="5"/>
  <c r="O1951" i="5"/>
  <c r="P1950" i="5"/>
  <c r="O1950" i="5"/>
  <c r="P1949" i="5"/>
  <c r="O1949" i="5"/>
  <c r="P1948" i="5"/>
  <c r="O1948" i="5"/>
  <c r="P1947" i="5"/>
  <c r="O1947" i="5"/>
  <c r="P1946" i="5"/>
  <c r="O1946" i="5"/>
  <c r="P1945" i="5"/>
  <c r="O1945" i="5"/>
  <c r="P1944" i="5"/>
  <c r="O1944" i="5"/>
  <c r="P1943" i="5"/>
  <c r="O1943" i="5"/>
  <c r="P1942" i="5"/>
  <c r="O1942" i="5"/>
  <c r="P1941" i="5"/>
  <c r="O1941" i="5"/>
  <c r="P1940" i="5"/>
  <c r="O1940" i="5"/>
  <c r="P1939" i="5"/>
  <c r="O1939" i="5"/>
  <c r="P1938" i="5"/>
  <c r="O1938" i="5"/>
  <c r="P1937" i="5"/>
  <c r="O1937" i="5"/>
  <c r="P1936" i="5"/>
  <c r="O1936" i="5"/>
  <c r="P1935" i="5"/>
  <c r="O1935" i="5"/>
  <c r="P1934" i="5"/>
  <c r="O1934" i="5"/>
  <c r="P1933" i="5"/>
  <c r="O1933" i="5"/>
  <c r="P1932" i="5"/>
  <c r="O1932" i="5"/>
  <c r="P1931" i="5"/>
  <c r="O1931" i="5"/>
  <c r="P1930" i="5"/>
  <c r="O1930" i="5"/>
  <c r="P1929" i="5"/>
  <c r="O1929" i="5"/>
  <c r="P1928" i="5"/>
  <c r="O1928" i="5"/>
  <c r="P1927" i="5"/>
  <c r="O1927" i="5"/>
  <c r="P1926" i="5"/>
  <c r="O1926" i="5"/>
  <c r="P1925" i="5"/>
  <c r="O1925" i="5"/>
  <c r="P1924" i="5"/>
  <c r="O1924" i="5"/>
  <c r="P1923" i="5"/>
  <c r="O1923" i="5"/>
  <c r="P1922" i="5"/>
  <c r="O1922" i="5"/>
  <c r="P1921" i="5"/>
  <c r="O1921" i="5"/>
  <c r="P1920" i="5"/>
  <c r="O1920" i="5"/>
  <c r="P1919" i="5"/>
  <c r="O1919" i="5"/>
  <c r="P1918" i="5"/>
  <c r="O1918" i="5"/>
  <c r="P1917" i="5"/>
  <c r="O1917" i="5"/>
  <c r="P1916" i="5"/>
  <c r="O1916" i="5"/>
  <c r="P1915" i="5"/>
  <c r="O1915" i="5"/>
  <c r="P1914" i="5"/>
  <c r="O1914" i="5"/>
  <c r="P1913" i="5"/>
  <c r="O1913" i="5"/>
  <c r="P1912" i="5"/>
  <c r="O1912" i="5"/>
  <c r="P1911" i="5"/>
  <c r="O1911" i="5"/>
  <c r="P1910" i="5"/>
  <c r="O1910" i="5"/>
  <c r="P1909" i="5"/>
  <c r="O1909" i="5"/>
  <c r="P1908" i="5"/>
  <c r="O1908" i="5"/>
  <c r="P1907" i="5"/>
  <c r="O1907" i="5"/>
  <c r="P1906" i="5"/>
  <c r="O1906" i="5"/>
  <c r="P1905" i="5"/>
  <c r="O1905" i="5"/>
  <c r="P1904" i="5"/>
  <c r="O1904" i="5"/>
  <c r="P1903" i="5"/>
  <c r="O1903" i="5"/>
  <c r="P1902" i="5"/>
  <c r="O1902" i="5"/>
  <c r="P1901" i="5"/>
  <c r="O1901" i="5"/>
  <c r="P1900" i="5"/>
  <c r="O1900" i="5"/>
  <c r="P1899" i="5"/>
  <c r="O1899" i="5"/>
  <c r="P1898" i="5"/>
  <c r="O1898" i="5"/>
  <c r="P1897" i="5"/>
  <c r="O1897" i="5"/>
  <c r="P1896" i="5"/>
  <c r="O1896" i="5"/>
  <c r="P1895" i="5"/>
  <c r="O1895" i="5"/>
  <c r="P1894" i="5"/>
  <c r="O1894" i="5"/>
  <c r="P1893" i="5"/>
  <c r="O1893" i="5"/>
  <c r="P1892" i="5"/>
  <c r="O1892" i="5"/>
  <c r="P1891" i="5"/>
  <c r="O1891" i="5"/>
  <c r="P1890" i="5"/>
  <c r="O1890" i="5"/>
  <c r="P1889" i="5"/>
  <c r="O1889" i="5"/>
  <c r="P1888" i="5"/>
  <c r="O1888" i="5"/>
  <c r="P1887" i="5"/>
  <c r="O1887" i="5"/>
  <c r="P1886" i="5"/>
  <c r="O1886" i="5"/>
  <c r="P1885" i="5"/>
  <c r="O1885" i="5"/>
  <c r="P1884" i="5"/>
  <c r="O1884" i="5"/>
  <c r="P1883" i="5"/>
  <c r="O1883" i="5"/>
  <c r="P1882" i="5"/>
  <c r="O1882" i="5"/>
  <c r="P1881" i="5"/>
  <c r="O1881" i="5"/>
  <c r="P1880" i="5"/>
  <c r="O1880" i="5"/>
  <c r="P1879" i="5"/>
  <c r="O1879" i="5"/>
  <c r="P1878" i="5"/>
  <c r="O1878" i="5"/>
  <c r="P1877" i="5"/>
  <c r="O1877" i="5"/>
  <c r="P1876" i="5"/>
  <c r="O1876" i="5"/>
  <c r="P1875" i="5"/>
  <c r="O1875" i="5"/>
  <c r="P1874" i="5"/>
  <c r="O1874" i="5"/>
  <c r="P1873" i="5"/>
  <c r="O1873" i="5"/>
  <c r="P1872" i="5"/>
  <c r="O1872" i="5"/>
  <c r="P1871" i="5"/>
  <c r="O1871" i="5"/>
  <c r="P1870" i="5"/>
  <c r="O1870" i="5"/>
  <c r="P1869" i="5"/>
  <c r="O1869" i="5"/>
  <c r="P1868" i="5"/>
  <c r="O1868" i="5"/>
  <c r="P1867" i="5"/>
  <c r="O1867" i="5"/>
  <c r="P1866" i="5"/>
  <c r="O1866" i="5"/>
  <c r="P1865" i="5"/>
  <c r="O1865" i="5"/>
  <c r="P1864" i="5"/>
  <c r="O1864" i="5"/>
  <c r="P1863" i="5"/>
  <c r="O1863" i="5"/>
  <c r="P1862" i="5"/>
  <c r="O1862" i="5"/>
  <c r="P1861" i="5"/>
  <c r="O1861" i="5"/>
  <c r="P1860" i="5"/>
  <c r="O1860" i="5"/>
  <c r="P1859" i="5"/>
  <c r="O1859" i="5"/>
  <c r="P1858" i="5"/>
  <c r="O1858" i="5"/>
  <c r="P1857" i="5"/>
  <c r="O1857" i="5"/>
  <c r="P1856" i="5"/>
  <c r="O1856" i="5"/>
  <c r="P1855" i="5"/>
  <c r="O1855" i="5"/>
  <c r="P1854" i="5"/>
  <c r="O1854" i="5"/>
  <c r="P1853" i="5"/>
  <c r="O1853" i="5"/>
  <c r="P1852" i="5"/>
  <c r="O1852" i="5"/>
  <c r="P1851" i="5"/>
  <c r="O1851" i="5"/>
  <c r="P1850" i="5"/>
  <c r="O1850" i="5"/>
  <c r="P1849" i="5"/>
  <c r="O1849" i="5"/>
  <c r="P1848" i="5"/>
  <c r="O1848" i="5"/>
  <c r="P1847" i="5"/>
  <c r="O1847" i="5"/>
  <c r="P1846" i="5"/>
  <c r="O1846" i="5"/>
  <c r="P1845" i="5"/>
  <c r="O1845" i="5"/>
  <c r="P1844" i="5"/>
  <c r="O1844" i="5"/>
  <c r="P1843" i="5"/>
  <c r="O1843" i="5"/>
  <c r="P1842" i="5"/>
  <c r="O1842" i="5"/>
  <c r="P1841" i="5"/>
  <c r="O1841" i="5"/>
  <c r="P1840" i="5"/>
  <c r="O1840" i="5"/>
  <c r="P1839" i="5"/>
  <c r="O1839" i="5"/>
  <c r="P1838" i="5"/>
  <c r="O1838" i="5"/>
  <c r="P1837" i="5"/>
  <c r="O1837" i="5"/>
  <c r="P1836" i="5"/>
  <c r="O1836" i="5"/>
  <c r="P1835" i="5"/>
  <c r="O1835" i="5"/>
  <c r="P1834" i="5"/>
  <c r="O1834" i="5"/>
  <c r="P1833" i="5"/>
  <c r="O1833" i="5"/>
  <c r="P1832" i="5"/>
  <c r="O1832" i="5"/>
  <c r="P1831" i="5"/>
  <c r="O1831" i="5"/>
  <c r="P1830" i="5"/>
  <c r="O1830" i="5"/>
  <c r="P1829" i="5"/>
  <c r="O1829" i="5"/>
  <c r="P1828" i="5"/>
  <c r="O1828" i="5"/>
  <c r="P1827" i="5"/>
  <c r="O1827" i="5"/>
  <c r="P1826" i="5"/>
  <c r="O1826" i="5"/>
  <c r="P1825" i="5"/>
  <c r="O1825" i="5"/>
  <c r="P1824" i="5"/>
  <c r="O1824" i="5"/>
  <c r="P1823" i="5"/>
  <c r="O1823" i="5"/>
  <c r="P1822" i="5"/>
  <c r="O1822" i="5"/>
  <c r="P1821" i="5"/>
  <c r="O1821" i="5"/>
  <c r="P1820" i="5"/>
  <c r="O1820" i="5"/>
  <c r="P1819" i="5"/>
  <c r="O1819" i="5"/>
  <c r="P1818" i="5"/>
  <c r="O1818" i="5"/>
  <c r="P1817" i="5"/>
  <c r="O1817" i="5"/>
  <c r="P1816" i="5"/>
  <c r="O1816" i="5"/>
  <c r="P1815" i="5"/>
  <c r="O1815" i="5"/>
  <c r="P1814" i="5"/>
  <c r="O1814" i="5"/>
  <c r="P1813" i="5"/>
  <c r="O1813" i="5"/>
  <c r="P1812" i="5"/>
  <c r="O1812" i="5"/>
  <c r="P1811" i="5"/>
  <c r="O1811" i="5"/>
  <c r="P1810" i="5"/>
  <c r="O1810" i="5"/>
  <c r="P1809" i="5"/>
  <c r="O1809" i="5"/>
  <c r="P1808" i="5"/>
  <c r="O1808" i="5"/>
  <c r="P1807" i="5"/>
  <c r="O1807" i="5"/>
  <c r="P1806" i="5"/>
  <c r="O1806" i="5"/>
  <c r="P1805" i="5"/>
  <c r="O1805" i="5"/>
  <c r="P1804" i="5"/>
  <c r="O1804" i="5"/>
  <c r="P1803" i="5"/>
  <c r="O1803" i="5"/>
  <c r="P1802" i="5"/>
  <c r="O1802" i="5"/>
  <c r="P1801" i="5"/>
  <c r="O1801" i="5"/>
  <c r="P1800" i="5"/>
  <c r="O1800" i="5"/>
  <c r="P1799" i="5"/>
  <c r="O1799" i="5"/>
  <c r="P1798" i="5"/>
  <c r="O1798" i="5"/>
  <c r="P1797" i="5"/>
  <c r="O1797" i="5"/>
  <c r="P1796" i="5"/>
  <c r="O1796" i="5"/>
  <c r="P1795" i="5"/>
  <c r="O1795" i="5"/>
  <c r="P1794" i="5"/>
  <c r="O1794" i="5"/>
  <c r="P1793" i="5"/>
  <c r="O1793" i="5"/>
  <c r="P1792" i="5"/>
  <c r="O1792" i="5"/>
  <c r="P1791" i="5"/>
  <c r="O1791" i="5"/>
  <c r="P1790" i="5"/>
  <c r="O1790" i="5"/>
  <c r="P1789" i="5"/>
  <c r="O1789" i="5"/>
  <c r="P1788" i="5"/>
  <c r="O1788" i="5"/>
  <c r="P1787" i="5"/>
  <c r="O1787" i="5"/>
  <c r="P1786" i="5"/>
  <c r="O1786" i="5"/>
  <c r="P1785" i="5"/>
  <c r="O1785" i="5"/>
  <c r="P1784" i="5"/>
  <c r="O1784" i="5"/>
  <c r="P1783" i="5"/>
  <c r="O1783" i="5"/>
  <c r="P1782" i="5"/>
  <c r="O1782" i="5"/>
  <c r="P1781" i="5"/>
  <c r="O1781" i="5"/>
  <c r="P1780" i="5"/>
  <c r="O1780" i="5"/>
  <c r="P1779" i="5"/>
  <c r="O1779" i="5"/>
  <c r="P1778" i="5"/>
  <c r="O1778" i="5"/>
  <c r="P1777" i="5"/>
  <c r="O1777" i="5"/>
  <c r="P1776" i="5"/>
  <c r="O1776" i="5"/>
  <c r="P1775" i="5"/>
  <c r="O1775" i="5"/>
  <c r="P1774" i="5"/>
  <c r="O1774" i="5"/>
  <c r="P1773" i="5"/>
  <c r="O1773" i="5"/>
  <c r="P1772" i="5"/>
  <c r="O1772" i="5"/>
  <c r="P1771" i="5"/>
  <c r="O1771" i="5"/>
  <c r="P1770" i="5"/>
  <c r="O1770" i="5"/>
  <c r="P1769" i="5"/>
  <c r="O1769" i="5"/>
  <c r="P1768" i="5"/>
  <c r="O1768" i="5"/>
  <c r="P1767" i="5"/>
  <c r="O1767" i="5"/>
  <c r="P1766" i="5"/>
  <c r="O1766" i="5"/>
  <c r="P1765" i="5"/>
  <c r="O1765" i="5"/>
  <c r="P1764" i="5"/>
  <c r="O1764" i="5"/>
  <c r="P1763" i="5"/>
  <c r="O1763" i="5"/>
  <c r="P1762" i="5"/>
  <c r="O1762" i="5"/>
  <c r="P1761" i="5"/>
  <c r="O1761" i="5"/>
  <c r="P1760" i="5"/>
  <c r="O1760" i="5"/>
  <c r="P1759" i="5"/>
  <c r="O1759" i="5"/>
  <c r="P1758" i="5"/>
  <c r="O1758" i="5"/>
  <c r="P1757" i="5"/>
  <c r="O1757" i="5"/>
  <c r="P1756" i="5"/>
  <c r="O1756" i="5"/>
  <c r="P1755" i="5"/>
  <c r="O1755" i="5"/>
  <c r="P1754" i="5"/>
  <c r="O1754" i="5"/>
  <c r="P1753" i="5"/>
  <c r="O1753" i="5"/>
  <c r="P1752" i="5"/>
  <c r="O1752" i="5"/>
  <c r="P1751" i="5"/>
  <c r="O1751" i="5"/>
  <c r="P1750" i="5"/>
  <c r="O1750" i="5"/>
  <c r="P1749" i="5"/>
  <c r="O1749" i="5"/>
  <c r="P1748" i="5"/>
  <c r="O1748" i="5"/>
  <c r="P1747" i="5"/>
  <c r="O1747" i="5"/>
  <c r="P1746" i="5"/>
  <c r="O1746" i="5"/>
  <c r="P1745" i="5"/>
  <c r="O1745" i="5"/>
  <c r="P1744" i="5"/>
  <c r="O1744" i="5"/>
  <c r="P1743" i="5"/>
  <c r="O1743" i="5"/>
  <c r="P1742" i="5"/>
  <c r="O1742" i="5"/>
  <c r="P1741" i="5"/>
  <c r="O1741" i="5"/>
  <c r="P1740" i="5"/>
  <c r="O1740" i="5"/>
  <c r="P1739" i="5"/>
  <c r="O1739" i="5"/>
  <c r="P1738" i="5"/>
  <c r="O1738" i="5"/>
  <c r="P1737" i="5"/>
  <c r="O1737" i="5"/>
  <c r="P1736" i="5"/>
  <c r="O1736" i="5"/>
  <c r="P1735" i="5"/>
  <c r="O1735" i="5"/>
  <c r="P1734" i="5"/>
  <c r="O1734" i="5"/>
  <c r="P1733" i="5"/>
  <c r="O1733" i="5"/>
  <c r="P1732" i="5"/>
  <c r="O1732" i="5"/>
  <c r="P1731" i="5"/>
  <c r="O1731" i="5"/>
  <c r="P1730" i="5"/>
  <c r="O1730" i="5"/>
  <c r="P1729" i="5"/>
  <c r="O1729" i="5"/>
  <c r="P1728" i="5"/>
  <c r="O1728" i="5"/>
  <c r="P1727" i="5"/>
  <c r="O1727" i="5"/>
  <c r="P1726" i="5"/>
  <c r="O1726" i="5"/>
  <c r="P1725" i="5"/>
  <c r="O1725" i="5"/>
  <c r="P1724" i="5"/>
  <c r="O1724" i="5"/>
  <c r="P1723" i="5"/>
  <c r="O1723" i="5"/>
  <c r="P1722" i="5"/>
  <c r="O1722" i="5"/>
  <c r="P1721" i="5"/>
  <c r="O1721" i="5"/>
  <c r="P1720" i="5"/>
  <c r="O1720" i="5"/>
  <c r="P1719" i="5"/>
  <c r="O1719" i="5"/>
  <c r="P1718" i="5"/>
  <c r="O1718" i="5"/>
  <c r="P1717" i="5"/>
  <c r="O1717" i="5"/>
  <c r="P1716" i="5"/>
  <c r="O1716" i="5"/>
  <c r="P1715" i="5"/>
  <c r="O1715" i="5"/>
  <c r="P1714" i="5"/>
  <c r="O1714" i="5"/>
  <c r="P1713" i="5"/>
  <c r="O1713" i="5"/>
  <c r="P1712" i="5"/>
  <c r="O1712" i="5"/>
  <c r="P1711" i="5"/>
  <c r="O1711" i="5"/>
  <c r="P1710" i="5"/>
  <c r="O1710" i="5"/>
  <c r="P1709" i="5"/>
  <c r="O1709" i="5"/>
  <c r="P1708" i="5"/>
  <c r="O1708" i="5"/>
  <c r="P1707" i="5"/>
  <c r="O1707" i="5"/>
  <c r="P1706" i="5"/>
  <c r="O1706" i="5"/>
  <c r="P1705" i="5"/>
  <c r="O1705" i="5"/>
  <c r="P1704" i="5"/>
  <c r="O1704" i="5"/>
  <c r="P1703" i="5"/>
  <c r="O1703" i="5"/>
  <c r="P1702" i="5"/>
  <c r="O1702" i="5"/>
  <c r="P1701" i="5"/>
  <c r="O1701" i="5"/>
  <c r="P1700" i="5"/>
  <c r="O1700" i="5"/>
  <c r="P1699" i="5"/>
  <c r="O1699" i="5"/>
  <c r="P1698" i="5"/>
  <c r="O1698" i="5"/>
  <c r="P1697" i="5"/>
  <c r="O1697" i="5"/>
  <c r="P1696" i="5"/>
  <c r="O1696" i="5"/>
  <c r="P1695" i="5"/>
  <c r="O1695" i="5"/>
  <c r="P1694" i="5"/>
  <c r="O1694" i="5"/>
  <c r="P1693" i="5"/>
  <c r="O1693" i="5"/>
  <c r="P1692" i="5"/>
  <c r="O1692" i="5"/>
  <c r="P1691" i="5"/>
  <c r="O1691" i="5"/>
  <c r="P1690" i="5"/>
  <c r="O1690" i="5"/>
  <c r="P1689" i="5"/>
  <c r="O1689" i="5"/>
  <c r="P1688" i="5"/>
  <c r="O1688" i="5"/>
  <c r="P1687" i="5"/>
  <c r="O1687" i="5"/>
  <c r="P1686" i="5"/>
  <c r="O1686" i="5"/>
  <c r="P1685" i="5"/>
  <c r="O1685" i="5"/>
  <c r="P1684" i="5"/>
  <c r="O1684" i="5"/>
  <c r="P1683" i="5"/>
  <c r="O1683" i="5"/>
  <c r="P1682" i="5"/>
  <c r="O1682" i="5"/>
  <c r="P1681" i="5"/>
  <c r="O1681" i="5"/>
  <c r="P1680" i="5"/>
  <c r="O1680" i="5"/>
  <c r="P1679" i="5"/>
  <c r="O1679" i="5"/>
  <c r="P1678" i="5"/>
  <c r="O1678" i="5"/>
  <c r="P1677" i="5"/>
  <c r="O1677" i="5"/>
  <c r="P1676" i="5"/>
  <c r="O1676" i="5"/>
  <c r="P1675" i="5"/>
  <c r="O1675" i="5"/>
  <c r="P1674" i="5"/>
  <c r="O1674" i="5"/>
  <c r="P1673" i="5"/>
  <c r="O1673" i="5"/>
  <c r="P1672" i="5"/>
  <c r="O1672" i="5"/>
  <c r="P1671" i="5"/>
  <c r="O1671" i="5"/>
  <c r="P1670" i="5"/>
  <c r="O1670" i="5"/>
  <c r="P1669" i="5"/>
  <c r="O1669" i="5"/>
  <c r="P1668" i="5"/>
  <c r="O1668" i="5"/>
  <c r="P1667" i="5"/>
  <c r="O1667" i="5"/>
  <c r="P1666" i="5"/>
  <c r="O1666" i="5"/>
  <c r="P1665" i="5"/>
  <c r="O1665" i="5"/>
  <c r="P1664" i="5"/>
  <c r="O1664" i="5"/>
  <c r="P1663" i="5"/>
  <c r="O1663" i="5"/>
  <c r="P1662" i="5"/>
  <c r="O1662" i="5"/>
  <c r="P1661" i="5"/>
  <c r="O1661" i="5"/>
  <c r="P1660" i="5"/>
  <c r="O1660" i="5"/>
  <c r="P1659" i="5"/>
  <c r="O1659" i="5"/>
  <c r="P1658" i="5"/>
  <c r="O1658" i="5"/>
  <c r="P1657" i="5"/>
  <c r="O1657" i="5"/>
  <c r="P1656" i="5"/>
  <c r="O1656" i="5"/>
  <c r="P1655" i="5"/>
  <c r="O1655" i="5"/>
  <c r="P1654" i="5"/>
  <c r="O1654" i="5"/>
  <c r="P1653" i="5"/>
  <c r="O1653" i="5"/>
  <c r="P1652" i="5"/>
  <c r="O1652" i="5"/>
  <c r="P1651" i="5"/>
  <c r="O1651" i="5"/>
  <c r="P1650" i="5"/>
  <c r="O1650" i="5"/>
  <c r="P1649" i="5"/>
  <c r="O1649" i="5"/>
  <c r="P1648" i="5"/>
  <c r="O1648" i="5"/>
  <c r="P1647" i="5"/>
  <c r="O1647" i="5"/>
  <c r="P1646" i="5"/>
  <c r="O1646" i="5"/>
  <c r="P1645" i="5"/>
  <c r="O1645" i="5"/>
  <c r="P1644" i="5"/>
  <c r="O1644" i="5"/>
  <c r="P1643" i="5"/>
  <c r="O1643" i="5"/>
  <c r="P1642" i="5"/>
  <c r="O1642" i="5"/>
  <c r="P1641" i="5"/>
  <c r="O1641" i="5"/>
  <c r="P1640" i="5"/>
  <c r="O1640" i="5"/>
  <c r="P1639" i="5"/>
  <c r="O1639" i="5"/>
  <c r="P1638" i="5"/>
  <c r="O1638" i="5"/>
  <c r="P1637" i="5"/>
  <c r="O1637" i="5"/>
  <c r="P1636" i="5"/>
  <c r="O1636" i="5"/>
  <c r="P1635" i="5"/>
  <c r="O1635" i="5"/>
  <c r="P1634" i="5"/>
  <c r="O1634" i="5"/>
  <c r="P1633" i="5"/>
  <c r="O1633" i="5"/>
  <c r="P1632" i="5"/>
  <c r="O1632" i="5"/>
  <c r="P1631" i="5"/>
  <c r="O1631" i="5"/>
  <c r="P1630" i="5"/>
  <c r="O1630" i="5"/>
  <c r="P1629" i="5"/>
  <c r="O1629" i="5"/>
  <c r="P1628" i="5"/>
  <c r="O1628" i="5"/>
  <c r="P1627" i="5"/>
  <c r="O1627" i="5"/>
  <c r="P1626" i="5"/>
  <c r="O1626" i="5"/>
  <c r="P1625" i="5"/>
  <c r="O1625" i="5"/>
  <c r="P1624" i="5"/>
  <c r="O1624" i="5"/>
  <c r="P1623" i="5"/>
  <c r="O1623" i="5"/>
  <c r="P1622" i="5"/>
  <c r="O1622" i="5"/>
  <c r="P1621" i="5"/>
  <c r="O1621" i="5"/>
  <c r="P1620" i="5"/>
  <c r="O1620" i="5"/>
  <c r="P1619" i="5"/>
  <c r="O1619" i="5"/>
  <c r="P1618" i="5"/>
  <c r="O1618" i="5"/>
  <c r="P1617" i="5"/>
  <c r="O1617" i="5"/>
  <c r="P1616" i="5"/>
  <c r="O1616" i="5"/>
  <c r="P1615" i="5"/>
  <c r="O1615" i="5"/>
  <c r="P1614" i="5"/>
  <c r="O1614" i="5"/>
  <c r="P1613" i="5"/>
  <c r="O1613" i="5"/>
  <c r="P1612" i="5"/>
  <c r="O1612" i="5"/>
  <c r="P1611" i="5"/>
  <c r="O1611" i="5"/>
  <c r="P1610" i="5"/>
  <c r="O1610" i="5"/>
  <c r="P1609" i="5"/>
  <c r="O1609" i="5"/>
  <c r="P1608" i="5"/>
  <c r="O1608" i="5"/>
  <c r="P1607" i="5"/>
  <c r="O1607" i="5"/>
  <c r="P1606" i="5"/>
  <c r="O1606" i="5"/>
  <c r="P1605" i="5"/>
  <c r="O1605" i="5"/>
  <c r="P1604" i="5"/>
  <c r="O1604" i="5"/>
  <c r="P1603" i="5"/>
  <c r="O1603" i="5"/>
  <c r="P1602" i="5"/>
  <c r="O1602" i="5"/>
  <c r="P1601" i="5"/>
  <c r="O1601" i="5"/>
  <c r="P1600" i="5"/>
  <c r="O1600" i="5"/>
  <c r="P1599" i="5"/>
  <c r="O1599" i="5"/>
  <c r="P1598" i="5"/>
  <c r="O1598" i="5"/>
  <c r="P1597" i="5"/>
  <c r="O1597" i="5"/>
  <c r="P1596" i="5"/>
  <c r="O1596" i="5"/>
  <c r="P1595" i="5"/>
  <c r="O1595" i="5"/>
  <c r="P1594" i="5"/>
  <c r="O1594" i="5"/>
  <c r="P1593" i="5"/>
  <c r="O1593" i="5"/>
  <c r="P1592" i="5"/>
  <c r="O1592" i="5"/>
  <c r="P1591" i="5"/>
  <c r="O1591" i="5"/>
  <c r="P1590" i="5"/>
  <c r="O1590" i="5"/>
  <c r="P1589" i="5"/>
  <c r="O1589" i="5"/>
  <c r="P1588" i="5"/>
  <c r="O1588" i="5"/>
  <c r="P1587" i="5"/>
  <c r="O1587" i="5"/>
  <c r="P1586" i="5"/>
  <c r="O1586" i="5"/>
  <c r="P1585" i="5"/>
  <c r="O1585" i="5"/>
  <c r="P1584" i="5"/>
  <c r="O1584" i="5"/>
  <c r="P1583" i="5"/>
  <c r="O1583" i="5"/>
  <c r="P1582" i="5"/>
  <c r="O1582" i="5"/>
  <c r="P1581" i="5"/>
  <c r="O1581" i="5"/>
  <c r="P1580" i="5"/>
  <c r="O1580" i="5"/>
  <c r="P1579" i="5"/>
  <c r="O1579" i="5"/>
  <c r="P1578" i="5"/>
  <c r="O1578" i="5"/>
  <c r="P1577" i="5"/>
  <c r="O1577" i="5"/>
  <c r="P1576" i="5"/>
  <c r="O1576" i="5"/>
  <c r="P1575" i="5"/>
  <c r="O1575" i="5"/>
  <c r="P1574" i="5"/>
  <c r="O1574" i="5"/>
  <c r="P1573" i="5"/>
  <c r="O1573" i="5"/>
  <c r="P1572" i="5"/>
  <c r="O1572" i="5"/>
  <c r="P1571" i="5"/>
  <c r="O1571" i="5"/>
  <c r="P1570" i="5"/>
  <c r="O1570" i="5"/>
  <c r="P1569" i="5"/>
  <c r="O1569" i="5"/>
  <c r="P1568" i="5"/>
  <c r="O1568" i="5"/>
  <c r="P1567" i="5"/>
  <c r="O1567" i="5"/>
  <c r="P1566" i="5"/>
  <c r="O1566" i="5"/>
  <c r="P1565" i="5"/>
  <c r="O1565" i="5"/>
  <c r="P1564" i="5"/>
  <c r="O1564" i="5"/>
  <c r="P1563" i="5"/>
  <c r="O1563" i="5"/>
  <c r="P1562" i="5"/>
  <c r="O1562" i="5"/>
  <c r="P1561" i="5"/>
  <c r="O1561" i="5"/>
  <c r="P1560" i="5"/>
  <c r="O1560" i="5"/>
  <c r="P1559" i="5"/>
  <c r="O1559" i="5"/>
  <c r="P1558" i="5"/>
  <c r="O1558" i="5"/>
  <c r="P1557" i="5"/>
  <c r="O1557" i="5"/>
  <c r="P1556" i="5"/>
  <c r="O1556" i="5"/>
  <c r="P1555" i="5"/>
  <c r="O1555" i="5"/>
  <c r="P1554" i="5"/>
  <c r="O1554" i="5"/>
  <c r="P1553" i="5"/>
  <c r="O1553" i="5"/>
  <c r="P1552" i="5"/>
  <c r="O1552" i="5"/>
  <c r="P1551" i="5"/>
  <c r="O1551" i="5"/>
  <c r="P1550" i="5"/>
  <c r="O1550" i="5"/>
  <c r="P1549" i="5"/>
  <c r="O1549" i="5"/>
  <c r="P1548" i="5"/>
  <c r="O1548" i="5"/>
  <c r="P1547" i="5"/>
  <c r="O1547" i="5"/>
  <c r="P1546" i="5"/>
  <c r="O1546" i="5"/>
  <c r="P1545" i="5"/>
  <c r="O1545" i="5"/>
  <c r="P1544" i="5"/>
  <c r="O1544" i="5"/>
  <c r="P1543" i="5"/>
  <c r="O1543" i="5"/>
  <c r="P1542" i="5"/>
  <c r="O1542" i="5"/>
  <c r="P1541" i="5"/>
  <c r="O1541" i="5"/>
  <c r="P1540" i="5"/>
  <c r="O1540" i="5"/>
  <c r="P1539" i="5"/>
  <c r="O1539" i="5"/>
  <c r="P1538" i="5"/>
  <c r="O1538" i="5"/>
  <c r="P1537" i="5"/>
  <c r="O1537" i="5"/>
  <c r="P1536" i="5"/>
  <c r="O1536" i="5"/>
  <c r="P1535" i="5"/>
  <c r="O1535" i="5"/>
  <c r="P1534" i="5"/>
  <c r="O1534" i="5"/>
  <c r="P1533" i="5"/>
  <c r="O1533" i="5"/>
  <c r="P1532" i="5"/>
  <c r="O1532" i="5"/>
  <c r="P1531" i="5"/>
  <c r="O1531" i="5"/>
  <c r="P1530" i="5"/>
  <c r="O1530" i="5"/>
  <c r="P1529" i="5"/>
  <c r="O1529" i="5"/>
  <c r="P1528" i="5"/>
  <c r="O1528" i="5"/>
  <c r="P1527" i="5"/>
  <c r="O1527" i="5"/>
  <c r="P1526" i="5"/>
  <c r="O1526" i="5"/>
  <c r="P1525" i="5"/>
  <c r="O1525" i="5"/>
  <c r="P1524" i="5"/>
  <c r="O1524" i="5"/>
  <c r="P1523" i="5"/>
  <c r="O1523" i="5"/>
  <c r="P1522" i="5"/>
  <c r="O1522" i="5"/>
  <c r="P1521" i="5"/>
  <c r="O1521" i="5"/>
  <c r="P1520" i="5"/>
  <c r="O1520" i="5"/>
  <c r="P1519" i="5"/>
  <c r="O1519" i="5"/>
  <c r="P1518" i="5"/>
  <c r="O1518" i="5"/>
  <c r="P1517" i="5"/>
  <c r="O1517" i="5"/>
  <c r="P1516" i="5"/>
  <c r="O1516" i="5"/>
  <c r="P1515" i="5"/>
  <c r="O1515" i="5"/>
  <c r="P1514" i="5"/>
  <c r="O1514" i="5"/>
  <c r="P1513" i="5"/>
  <c r="O1513" i="5"/>
  <c r="P1512" i="5"/>
  <c r="O1512" i="5"/>
  <c r="P1511" i="5"/>
  <c r="O1511" i="5"/>
  <c r="P1510" i="5"/>
  <c r="O1510" i="5"/>
  <c r="P1509" i="5"/>
  <c r="O1509" i="5"/>
  <c r="P1508" i="5"/>
  <c r="O1508" i="5"/>
  <c r="P1507" i="5"/>
  <c r="O1507" i="5"/>
  <c r="P1506" i="5"/>
  <c r="O1506" i="5"/>
  <c r="P1505" i="5"/>
  <c r="O1505" i="5"/>
  <c r="P1504" i="5"/>
  <c r="O1504" i="5"/>
  <c r="P1503" i="5"/>
  <c r="O1503" i="5"/>
  <c r="P1502" i="5"/>
  <c r="O1502" i="5"/>
  <c r="P1501" i="5"/>
  <c r="O1501" i="5"/>
  <c r="P1500" i="5"/>
  <c r="O1500" i="5"/>
  <c r="P1499" i="5"/>
  <c r="O1499" i="5"/>
  <c r="P1498" i="5"/>
  <c r="O1498" i="5"/>
  <c r="P1497" i="5"/>
  <c r="O1497" i="5"/>
  <c r="P1496" i="5"/>
  <c r="O1496" i="5"/>
  <c r="P1495" i="5"/>
  <c r="O1495" i="5"/>
  <c r="P1494" i="5"/>
  <c r="O1494" i="5"/>
  <c r="P1493" i="5"/>
  <c r="O1493" i="5"/>
  <c r="P1492" i="5"/>
  <c r="O1492" i="5"/>
  <c r="P1491" i="5"/>
  <c r="O1491" i="5"/>
  <c r="P1490" i="5"/>
  <c r="O1490" i="5"/>
  <c r="P1489" i="5"/>
  <c r="O1489" i="5"/>
  <c r="P1488" i="5"/>
  <c r="O1488" i="5"/>
  <c r="P1487" i="5"/>
  <c r="O1487" i="5"/>
  <c r="P1486" i="5"/>
  <c r="O1486" i="5"/>
  <c r="P1485" i="5"/>
  <c r="O1485" i="5"/>
  <c r="P1484" i="5"/>
  <c r="O1484" i="5"/>
  <c r="P1483" i="5"/>
  <c r="O1483" i="5"/>
  <c r="P1482" i="5"/>
  <c r="O1482" i="5"/>
  <c r="P1481" i="5"/>
  <c r="O1481" i="5"/>
  <c r="P1480" i="5"/>
  <c r="O1480" i="5"/>
  <c r="P1479" i="5"/>
  <c r="O1479" i="5"/>
  <c r="P1478" i="5"/>
  <c r="O1478" i="5"/>
  <c r="P1477" i="5"/>
  <c r="O1477" i="5"/>
  <c r="P1476" i="5"/>
  <c r="O1476" i="5"/>
  <c r="P1475" i="5"/>
  <c r="O1475" i="5"/>
  <c r="P1474" i="5"/>
  <c r="O1474" i="5"/>
  <c r="P1473" i="5"/>
  <c r="O1473" i="5"/>
  <c r="P1472" i="5"/>
  <c r="O1472" i="5"/>
  <c r="P1471" i="5"/>
  <c r="O1471" i="5"/>
  <c r="P1470" i="5"/>
  <c r="O1470" i="5"/>
  <c r="P1469" i="5"/>
  <c r="O1469" i="5"/>
  <c r="P1468" i="5"/>
  <c r="O1468" i="5"/>
  <c r="P1467" i="5"/>
  <c r="O1467" i="5"/>
  <c r="P1466" i="5"/>
  <c r="O1466" i="5"/>
  <c r="P1465" i="5"/>
  <c r="O1465" i="5"/>
  <c r="P1464" i="5"/>
  <c r="O1464" i="5"/>
  <c r="P1463" i="5"/>
  <c r="O1463" i="5"/>
  <c r="P1462" i="5"/>
  <c r="O1462" i="5"/>
  <c r="P1461" i="5"/>
  <c r="O1461" i="5"/>
  <c r="P1460" i="5"/>
  <c r="O1460" i="5"/>
  <c r="P1459" i="5"/>
  <c r="O1459" i="5"/>
  <c r="P1458" i="5"/>
  <c r="O1458" i="5"/>
  <c r="P1457" i="5"/>
  <c r="O1457" i="5"/>
  <c r="P1456" i="5"/>
  <c r="O1456" i="5"/>
  <c r="P1455" i="5"/>
  <c r="O1455" i="5"/>
  <c r="P1454" i="5"/>
  <c r="O1454" i="5"/>
  <c r="P1453" i="5"/>
  <c r="O1453" i="5"/>
  <c r="P1452" i="5"/>
  <c r="O1452" i="5"/>
  <c r="P1451" i="5"/>
  <c r="O1451" i="5"/>
  <c r="P1450" i="5"/>
  <c r="O1450" i="5"/>
  <c r="P1449" i="5"/>
  <c r="O1449" i="5"/>
  <c r="P1448" i="5"/>
  <c r="O1448" i="5"/>
  <c r="P1447" i="5"/>
  <c r="O1447" i="5"/>
  <c r="P1446" i="5"/>
  <c r="O1446" i="5"/>
  <c r="P1445" i="5"/>
  <c r="O1445" i="5"/>
  <c r="P1444" i="5"/>
  <c r="O1444" i="5"/>
  <c r="P1443" i="5"/>
  <c r="O1443" i="5"/>
  <c r="P1442" i="5"/>
  <c r="O1442" i="5"/>
  <c r="P1441" i="5"/>
  <c r="O1441" i="5"/>
  <c r="P1440" i="5"/>
  <c r="O1440" i="5"/>
  <c r="P1439" i="5"/>
  <c r="O1439" i="5"/>
  <c r="P1438" i="5"/>
  <c r="O1438" i="5"/>
  <c r="P1437" i="5"/>
  <c r="O1437" i="5"/>
  <c r="P1436" i="5"/>
  <c r="O1436" i="5"/>
  <c r="P1435" i="5"/>
  <c r="O1435" i="5"/>
  <c r="P1434" i="5"/>
  <c r="O1434" i="5"/>
  <c r="P1433" i="5"/>
  <c r="O1433" i="5"/>
  <c r="P1432" i="5"/>
  <c r="O1432" i="5"/>
  <c r="P1431" i="5"/>
  <c r="O1431" i="5"/>
  <c r="P1430" i="5"/>
  <c r="O1430" i="5"/>
  <c r="P1429" i="5"/>
  <c r="O1429" i="5"/>
  <c r="P1428" i="5"/>
  <c r="O1428" i="5"/>
  <c r="P1427" i="5"/>
  <c r="O1427" i="5"/>
  <c r="P1426" i="5"/>
  <c r="O1426" i="5"/>
  <c r="P1425" i="5"/>
  <c r="O1425" i="5"/>
  <c r="P1424" i="5"/>
  <c r="O1424" i="5"/>
  <c r="P1423" i="5"/>
  <c r="O1423" i="5"/>
  <c r="P1422" i="5"/>
  <c r="O1422" i="5"/>
  <c r="P1421" i="5"/>
  <c r="O1421" i="5"/>
  <c r="P1420" i="5"/>
  <c r="O1420" i="5"/>
  <c r="P1419" i="5"/>
  <c r="O1419" i="5"/>
  <c r="P1418" i="5"/>
  <c r="O1418" i="5"/>
  <c r="P1417" i="5"/>
  <c r="O1417" i="5"/>
  <c r="P1416" i="5"/>
  <c r="O1416" i="5"/>
  <c r="P1415" i="5"/>
  <c r="O1415" i="5"/>
  <c r="P1414" i="5"/>
  <c r="O1414" i="5"/>
  <c r="P1413" i="5"/>
  <c r="O1413" i="5"/>
  <c r="P1412" i="5"/>
  <c r="O1412" i="5"/>
  <c r="P1411" i="5"/>
  <c r="O1411" i="5"/>
  <c r="P1410" i="5"/>
  <c r="O1410" i="5"/>
  <c r="P1409" i="5"/>
  <c r="O1409" i="5"/>
  <c r="P1408" i="5"/>
  <c r="O1408" i="5"/>
  <c r="P1407" i="5"/>
  <c r="O1407" i="5"/>
  <c r="P1406" i="5"/>
  <c r="O1406" i="5"/>
  <c r="P1405" i="5"/>
  <c r="O1405" i="5"/>
  <c r="P1404" i="5"/>
  <c r="O1404" i="5"/>
  <c r="P1403" i="5"/>
  <c r="O1403" i="5"/>
  <c r="P1402" i="5"/>
  <c r="O1402" i="5"/>
  <c r="P1401" i="5"/>
  <c r="O1401" i="5"/>
  <c r="P1400" i="5"/>
  <c r="O1400" i="5"/>
  <c r="P1399" i="5"/>
  <c r="O1399" i="5"/>
  <c r="P1398" i="5"/>
  <c r="O1398" i="5"/>
  <c r="P1397" i="5"/>
  <c r="O1397" i="5"/>
  <c r="P1396" i="5"/>
  <c r="O1396" i="5"/>
  <c r="P1395" i="5"/>
  <c r="O1395" i="5"/>
  <c r="P1394" i="5"/>
  <c r="O1394" i="5"/>
  <c r="P1393" i="5"/>
  <c r="O1393" i="5"/>
  <c r="P1392" i="5"/>
  <c r="O1392" i="5"/>
  <c r="P1391" i="5"/>
  <c r="O1391" i="5"/>
  <c r="P1390" i="5"/>
  <c r="O1390" i="5"/>
  <c r="P1389" i="5"/>
  <c r="O1389" i="5"/>
  <c r="P1388" i="5"/>
  <c r="O1388" i="5"/>
  <c r="P1387" i="5"/>
  <c r="O1387" i="5"/>
  <c r="P1386" i="5"/>
  <c r="O1386" i="5"/>
  <c r="P1385" i="5"/>
  <c r="O1385" i="5"/>
  <c r="P1384" i="5"/>
  <c r="O1384" i="5"/>
  <c r="P1383" i="5"/>
  <c r="O1383" i="5"/>
  <c r="P1382" i="5"/>
  <c r="O1382" i="5"/>
  <c r="P1381" i="5"/>
  <c r="O1381" i="5"/>
  <c r="P1380" i="5"/>
  <c r="O1380" i="5"/>
  <c r="P1379" i="5"/>
  <c r="O1379" i="5"/>
  <c r="P1378" i="5"/>
  <c r="O1378" i="5"/>
  <c r="P1377" i="5"/>
  <c r="O1377" i="5"/>
  <c r="P1376" i="5"/>
  <c r="O1376" i="5"/>
  <c r="P1375" i="5"/>
  <c r="O1375" i="5"/>
  <c r="P1374" i="5"/>
  <c r="O1374" i="5"/>
  <c r="P1373" i="5"/>
  <c r="O1373" i="5"/>
  <c r="P1372" i="5"/>
  <c r="O1372" i="5"/>
  <c r="P1371" i="5"/>
  <c r="O1371" i="5"/>
  <c r="P1370" i="5"/>
  <c r="O1370" i="5"/>
  <c r="P1369" i="5"/>
  <c r="O1369" i="5"/>
  <c r="P1368" i="5"/>
  <c r="O1368" i="5"/>
  <c r="P1367" i="5"/>
  <c r="O1367" i="5"/>
  <c r="P1366" i="5"/>
  <c r="O1366" i="5"/>
  <c r="P1365" i="5"/>
  <c r="O1365" i="5"/>
  <c r="P1364" i="5"/>
  <c r="O1364" i="5"/>
  <c r="P1363" i="5"/>
  <c r="O1363" i="5"/>
  <c r="P1362" i="5"/>
  <c r="O1362" i="5"/>
  <c r="P1361" i="5"/>
  <c r="O1361" i="5"/>
  <c r="P1360" i="5"/>
  <c r="O1360" i="5"/>
  <c r="P1359" i="5"/>
  <c r="O1359" i="5"/>
  <c r="P1358" i="5"/>
  <c r="O1358" i="5"/>
  <c r="P1357" i="5"/>
  <c r="O1357" i="5"/>
  <c r="P1356" i="5"/>
  <c r="O1356" i="5"/>
  <c r="P1355" i="5"/>
  <c r="O1355" i="5"/>
  <c r="P1354" i="5"/>
  <c r="O1354" i="5"/>
  <c r="P1353" i="5"/>
  <c r="O1353" i="5"/>
  <c r="P1352" i="5"/>
  <c r="O1352" i="5"/>
  <c r="P1351" i="5"/>
  <c r="O1351" i="5"/>
  <c r="P1350" i="5"/>
  <c r="O1350" i="5"/>
  <c r="P1349" i="5"/>
  <c r="O1349" i="5"/>
  <c r="P1348" i="5"/>
  <c r="O1348" i="5"/>
  <c r="P1347" i="5"/>
  <c r="O1347" i="5"/>
  <c r="P1346" i="5"/>
  <c r="O1346" i="5"/>
  <c r="P1345" i="5"/>
  <c r="O1345" i="5"/>
  <c r="P1344" i="5"/>
  <c r="O1344" i="5"/>
  <c r="P1343" i="5"/>
  <c r="O1343" i="5"/>
  <c r="P1342" i="5"/>
  <c r="O1342" i="5"/>
  <c r="P1341" i="5"/>
  <c r="O1341" i="5"/>
  <c r="P1340" i="5"/>
  <c r="O1340" i="5"/>
  <c r="P1339" i="5"/>
  <c r="O1339" i="5"/>
  <c r="P1338" i="5"/>
  <c r="O1338" i="5"/>
  <c r="P1337" i="5"/>
  <c r="O1337" i="5"/>
  <c r="P1336" i="5"/>
  <c r="O1336" i="5"/>
  <c r="P1335" i="5"/>
  <c r="O1335" i="5"/>
  <c r="P1334" i="5"/>
  <c r="O1334" i="5"/>
  <c r="P1333" i="5"/>
  <c r="O1333" i="5"/>
  <c r="P1332" i="5"/>
  <c r="O1332" i="5"/>
  <c r="P1331" i="5"/>
  <c r="O1331" i="5"/>
  <c r="P1330" i="5"/>
  <c r="O1330" i="5"/>
  <c r="P1329" i="5"/>
  <c r="O1329" i="5"/>
  <c r="P1328" i="5"/>
  <c r="O1328" i="5"/>
  <c r="P1327" i="5"/>
  <c r="O1327" i="5"/>
  <c r="P1326" i="5"/>
  <c r="O1326" i="5"/>
  <c r="P1325" i="5"/>
  <c r="O1325" i="5"/>
  <c r="P1324" i="5"/>
  <c r="O1324" i="5"/>
  <c r="P1323" i="5"/>
  <c r="O1323" i="5"/>
  <c r="P1322" i="5"/>
  <c r="O1322" i="5"/>
  <c r="P1321" i="5"/>
  <c r="O1321" i="5"/>
  <c r="P1320" i="5"/>
  <c r="O1320" i="5"/>
  <c r="P1319" i="5"/>
  <c r="O1319" i="5"/>
  <c r="P1318" i="5"/>
  <c r="O1318" i="5"/>
  <c r="P1317" i="5"/>
  <c r="O1317" i="5"/>
  <c r="P1316" i="5"/>
  <c r="O1316" i="5"/>
  <c r="P1315" i="5"/>
  <c r="O1315" i="5"/>
  <c r="P1314" i="5"/>
  <c r="O1314" i="5"/>
  <c r="P1313" i="5"/>
  <c r="O1313" i="5"/>
  <c r="P1312" i="5"/>
  <c r="O1312" i="5"/>
  <c r="P1311" i="5"/>
  <c r="O1311" i="5"/>
  <c r="P1310" i="5"/>
  <c r="O1310" i="5"/>
  <c r="P1309" i="5"/>
  <c r="O1309" i="5"/>
  <c r="P1308" i="5"/>
  <c r="O1308" i="5"/>
  <c r="P1307" i="5"/>
  <c r="O1307" i="5"/>
  <c r="P1306" i="5"/>
  <c r="O1306" i="5"/>
  <c r="P1305" i="5"/>
  <c r="O1305" i="5"/>
  <c r="P1304" i="5"/>
  <c r="O1304" i="5"/>
  <c r="P1303" i="5"/>
  <c r="O1303" i="5"/>
  <c r="P1302" i="5"/>
  <c r="O1302" i="5"/>
  <c r="P1301" i="5"/>
  <c r="O1301" i="5"/>
  <c r="P1300" i="5"/>
  <c r="O1300" i="5"/>
  <c r="P1299" i="5"/>
  <c r="O1299" i="5"/>
  <c r="P1298" i="5"/>
  <c r="O1298" i="5"/>
  <c r="P1297" i="5"/>
  <c r="O1297" i="5"/>
  <c r="P1296" i="5"/>
  <c r="O1296" i="5"/>
  <c r="P1295" i="5"/>
  <c r="O1295" i="5"/>
  <c r="P1294" i="5"/>
  <c r="O1294" i="5"/>
  <c r="P1293" i="5"/>
  <c r="O1293" i="5"/>
  <c r="P1292" i="5"/>
  <c r="O1292" i="5"/>
  <c r="P1291" i="5"/>
  <c r="O1291" i="5"/>
  <c r="P1290" i="5"/>
  <c r="O1290" i="5"/>
  <c r="P1289" i="5"/>
  <c r="O1289" i="5"/>
  <c r="P1288" i="5"/>
  <c r="O1288" i="5"/>
  <c r="P1287" i="5"/>
  <c r="O1287" i="5"/>
  <c r="P1286" i="5"/>
  <c r="O1286" i="5"/>
  <c r="P1285" i="5"/>
  <c r="O1285" i="5"/>
  <c r="P1284" i="5"/>
  <c r="O1284" i="5"/>
  <c r="P1283" i="5"/>
  <c r="O1283" i="5"/>
  <c r="P1282" i="5"/>
  <c r="O1282" i="5"/>
  <c r="P1281" i="5"/>
  <c r="O1281" i="5"/>
  <c r="P1280" i="5"/>
  <c r="O1280" i="5"/>
  <c r="P1279" i="5"/>
  <c r="O1279" i="5"/>
  <c r="P1278" i="5"/>
  <c r="O1278" i="5"/>
  <c r="P1277" i="5"/>
  <c r="O1277" i="5"/>
  <c r="P1276" i="5"/>
  <c r="O1276" i="5"/>
  <c r="P1275" i="5"/>
  <c r="O1275" i="5"/>
  <c r="P1274" i="5"/>
  <c r="O1274" i="5"/>
  <c r="P1273" i="5"/>
  <c r="O1273" i="5"/>
  <c r="P1272" i="5"/>
  <c r="O1272" i="5"/>
  <c r="P1271" i="5"/>
  <c r="O1271" i="5"/>
  <c r="P1270" i="5"/>
  <c r="O1270" i="5"/>
  <c r="P1269" i="5"/>
  <c r="O1269" i="5"/>
  <c r="P1268" i="5"/>
  <c r="O1268" i="5"/>
  <c r="P1267" i="5"/>
  <c r="O1267" i="5"/>
  <c r="P1266" i="5"/>
  <c r="O1266" i="5"/>
  <c r="P1265" i="5"/>
  <c r="O1265" i="5"/>
  <c r="P1264" i="5"/>
  <c r="O1264" i="5"/>
  <c r="P1263" i="5"/>
  <c r="O1263" i="5"/>
  <c r="P1262" i="5"/>
  <c r="O1262" i="5"/>
  <c r="P1261" i="5"/>
  <c r="O1261" i="5"/>
  <c r="P1260" i="5"/>
  <c r="O1260" i="5"/>
  <c r="P1259" i="5"/>
  <c r="O1259" i="5"/>
  <c r="P1258" i="5"/>
  <c r="O1258" i="5"/>
  <c r="P1257" i="5"/>
  <c r="O1257" i="5"/>
  <c r="P1256" i="5"/>
  <c r="O1256" i="5"/>
  <c r="P1255" i="5"/>
  <c r="O1255" i="5"/>
  <c r="P1254" i="5"/>
  <c r="O1254" i="5"/>
  <c r="P1253" i="5"/>
  <c r="O1253" i="5"/>
  <c r="P1252" i="5"/>
  <c r="O1252" i="5"/>
  <c r="P1251" i="5"/>
  <c r="O1251" i="5"/>
  <c r="P1250" i="5"/>
  <c r="O1250" i="5"/>
  <c r="P1249" i="5"/>
  <c r="O1249" i="5"/>
  <c r="P1248" i="5"/>
  <c r="O1248" i="5"/>
  <c r="P1247" i="5"/>
  <c r="O1247" i="5"/>
  <c r="P1246" i="5"/>
  <c r="O1246" i="5"/>
  <c r="P1245" i="5"/>
  <c r="O1245" i="5"/>
  <c r="P1244" i="5"/>
  <c r="O1244" i="5"/>
  <c r="P1243" i="5"/>
  <c r="O1243" i="5"/>
  <c r="P1242" i="5"/>
  <c r="O1242" i="5"/>
  <c r="P1241" i="5"/>
  <c r="O1241" i="5"/>
  <c r="P1240" i="5"/>
  <c r="O1240" i="5"/>
  <c r="P1239" i="5"/>
  <c r="O1239" i="5"/>
  <c r="P1238" i="5"/>
  <c r="O1238" i="5"/>
  <c r="P1237" i="5"/>
  <c r="O1237" i="5"/>
  <c r="P1236" i="5"/>
  <c r="O1236" i="5"/>
  <c r="P1235" i="5"/>
  <c r="O1235" i="5"/>
  <c r="P1234" i="5"/>
  <c r="O1234" i="5"/>
  <c r="P1233" i="5"/>
  <c r="O1233" i="5"/>
  <c r="P1232" i="5"/>
  <c r="O1232" i="5"/>
  <c r="P1231" i="5"/>
  <c r="O1231" i="5"/>
  <c r="P1230" i="5"/>
  <c r="O1230" i="5"/>
  <c r="P1229" i="5"/>
  <c r="O1229" i="5"/>
  <c r="P1228" i="5"/>
  <c r="O1228" i="5"/>
  <c r="P1227" i="5"/>
  <c r="O1227" i="5"/>
  <c r="P1226" i="5"/>
  <c r="O1226" i="5"/>
  <c r="P1225" i="5"/>
  <c r="O1225" i="5"/>
  <c r="P1224" i="5"/>
  <c r="O1224" i="5"/>
  <c r="P1223" i="5"/>
  <c r="O1223" i="5"/>
  <c r="P1222" i="5"/>
  <c r="O1222" i="5"/>
  <c r="P1221" i="5"/>
  <c r="O1221" i="5"/>
  <c r="P1220" i="5"/>
  <c r="O1220" i="5"/>
  <c r="P1219" i="5"/>
  <c r="O1219" i="5"/>
  <c r="P1218" i="5"/>
  <c r="O1218" i="5"/>
  <c r="P1217" i="5"/>
  <c r="O1217" i="5"/>
  <c r="P1216" i="5"/>
  <c r="O1216" i="5"/>
  <c r="P1215" i="5"/>
  <c r="O1215" i="5"/>
  <c r="P1214" i="5"/>
  <c r="O1214" i="5"/>
  <c r="P1213" i="5"/>
  <c r="O1213" i="5"/>
  <c r="P1212" i="5"/>
  <c r="O1212" i="5"/>
  <c r="P1211" i="5"/>
  <c r="O1211" i="5"/>
  <c r="P1210" i="5"/>
  <c r="O1210" i="5"/>
  <c r="P1209" i="5"/>
  <c r="O1209" i="5"/>
  <c r="P1208" i="5"/>
  <c r="O1208" i="5"/>
  <c r="P1207" i="5"/>
  <c r="O1207" i="5"/>
  <c r="P1206" i="5"/>
  <c r="O1206" i="5"/>
  <c r="P1205" i="5"/>
  <c r="O1205" i="5"/>
  <c r="P1204" i="5"/>
  <c r="O1204" i="5"/>
  <c r="P1203" i="5"/>
  <c r="O1203" i="5"/>
  <c r="P1202" i="5"/>
  <c r="O1202" i="5"/>
  <c r="P1201" i="5"/>
  <c r="O1201" i="5"/>
  <c r="P1200" i="5"/>
  <c r="O1200" i="5"/>
  <c r="P1199" i="5"/>
  <c r="O1199" i="5"/>
  <c r="P1198" i="5"/>
  <c r="O1198" i="5"/>
  <c r="P1197" i="5"/>
  <c r="O1197" i="5"/>
  <c r="P1196" i="5"/>
  <c r="O1196" i="5"/>
  <c r="P1195" i="5"/>
  <c r="O1195" i="5"/>
  <c r="P1194" i="5"/>
  <c r="O1194" i="5"/>
  <c r="P1193" i="5"/>
  <c r="O1193" i="5"/>
  <c r="P1192" i="5"/>
  <c r="O1192" i="5"/>
  <c r="P1191" i="5"/>
  <c r="O1191" i="5"/>
  <c r="P1190" i="5"/>
  <c r="O1190" i="5"/>
  <c r="P1189" i="5"/>
  <c r="O1189" i="5"/>
  <c r="P1188" i="5"/>
  <c r="O1188" i="5"/>
  <c r="P1187" i="5"/>
  <c r="O1187" i="5"/>
  <c r="P1186" i="5"/>
  <c r="O1186" i="5"/>
  <c r="P1185" i="5"/>
  <c r="O1185" i="5"/>
  <c r="P1184" i="5"/>
  <c r="O1184" i="5"/>
  <c r="P1183" i="5"/>
  <c r="O1183" i="5"/>
  <c r="P1182" i="5"/>
  <c r="O1182" i="5"/>
  <c r="P1181" i="5"/>
  <c r="O1181" i="5"/>
  <c r="P1180" i="5"/>
  <c r="O1180" i="5"/>
  <c r="P1179" i="5"/>
  <c r="O1179" i="5"/>
  <c r="P1178" i="5"/>
  <c r="O1178" i="5"/>
  <c r="P1177" i="5"/>
  <c r="O1177" i="5"/>
  <c r="P1176" i="5"/>
  <c r="O1176" i="5"/>
  <c r="P1175" i="5"/>
  <c r="O1175" i="5"/>
  <c r="P1174" i="5"/>
  <c r="O1174" i="5"/>
  <c r="P1173" i="5"/>
  <c r="O1173" i="5"/>
  <c r="P1172" i="5"/>
  <c r="O1172" i="5"/>
  <c r="P1171" i="5"/>
  <c r="O1171" i="5"/>
  <c r="P1170" i="5"/>
  <c r="O1170" i="5"/>
  <c r="P1169" i="5"/>
  <c r="O1169" i="5"/>
  <c r="P1168" i="5"/>
  <c r="O1168" i="5"/>
  <c r="P1167" i="5"/>
  <c r="O1167" i="5"/>
  <c r="P1166" i="5"/>
  <c r="O1166" i="5"/>
  <c r="P1165" i="5"/>
  <c r="O1165" i="5"/>
  <c r="P1164" i="5"/>
  <c r="O1164" i="5"/>
  <c r="P1163" i="5"/>
  <c r="O1163" i="5"/>
  <c r="P1162" i="5"/>
  <c r="O1162" i="5"/>
  <c r="P1161" i="5"/>
  <c r="O1161" i="5"/>
  <c r="P1160" i="5"/>
  <c r="O1160" i="5"/>
  <c r="P1159" i="5"/>
  <c r="O1159" i="5"/>
  <c r="P1158" i="5"/>
  <c r="O1158" i="5"/>
  <c r="P1157" i="5"/>
  <c r="O1157" i="5"/>
  <c r="P1156" i="5"/>
  <c r="O1156" i="5"/>
  <c r="P1155" i="5"/>
  <c r="O1155" i="5"/>
  <c r="P1154" i="5"/>
  <c r="O1154" i="5"/>
  <c r="P1153" i="5"/>
  <c r="O1153" i="5"/>
  <c r="P1152" i="5"/>
  <c r="O1152" i="5"/>
  <c r="P1151" i="5"/>
  <c r="O1151" i="5"/>
  <c r="P1150" i="5"/>
  <c r="O1150" i="5"/>
  <c r="P1149" i="5"/>
  <c r="O1149" i="5"/>
  <c r="P1148" i="5"/>
  <c r="O1148" i="5"/>
  <c r="P1147" i="5"/>
  <c r="O1147" i="5"/>
  <c r="P1146" i="5"/>
  <c r="O1146" i="5"/>
  <c r="P1145" i="5"/>
  <c r="O1145" i="5"/>
  <c r="P1144" i="5"/>
  <c r="O1144" i="5"/>
  <c r="P1143" i="5"/>
  <c r="O1143" i="5"/>
  <c r="P1142" i="5"/>
  <c r="O1142" i="5"/>
  <c r="P1141" i="5"/>
  <c r="O1141" i="5"/>
  <c r="P1140" i="5"/>
  <c r="O1140" i="5"/>
  <c r="P1139" i="5"/>
  <c r="O1139" i="5"/>
  <c r="P1138" i="5"/>
  <c r="O1138" i="5"/>
  <c r="P1137" i="5"/>
  <c r="O1137" i="5"/>
  <c r="P1136" i="5"/>
  <c r="O1136" i="5"/>
  <c r="P1135" i="5"/>
  <c r="O1135" i="5"/>
  <c r="P1134" i="5"/>
  <c r="O1134" i="5"/>
  <c r="P1133" i="5"/>
  <c r="O1133" i="5"/>
  <c r="P1132" i="5"/>
  <c r="O1132" i="5"/>
  <c r="P1131" i="5"/>
  <c r="O1131" i="5"/>
  <c r="P1130" i="5"/>
  <c r="O1130" i="5"/>
  <c r="P1129" i="5"/>
  <c r="O1129" i="5"/>
  <c r="P1128" i="5"/>
  <c r="O1128" i="5"/>
  <c r="P1127" i="5"/>
  <c r="O1127" i="5"/>
  <c r="P1126" i="5"/>
  <c r="O1126" i="5"/>
  <c r="P1125" i="5"/>
  <c r="O1125" i="5"/>
  <c r="P1124" i="5"/>
  <c r="O1124" i="5"/>
  <c r="P1123" i="5"/>
  <c r="O1123" i="5"/>
  <c r="P1122" i="5"/>
  <c r="O1122" i="5"/>
  <c r="P1121" i="5"/>
  <c r="O1121" i="5"/>
  <c r="P1120" i="5"/>
  <c r="O1120" i="5"/>
  <c r="P1119" i="5"/>
  <c r="O1119" i="5"/>
  <c r="P1118" i="5"/>
  <c r="O1118" i="5"/>
  <c r="P1117" i="5"/>
  <c r="O1117" i="5"/>
  <c r="P1116" i="5"/>
  <c r="O1116" i="5"/>
  <c r="P1115" i="5"/>
  <c r="O1115" i="5"/>
  <c r="P1114" i="5"/>
  <c r="O1114" i="5"/>
  <c r="P1113" i="5"/>
  <c r="O1113" i="5"/>
  <c r="P1112" i="5"/>
  <c r="O1112" i="5"/>
  <c r="P1111" i="5"/>
  <c r="O1111" i="5"/>
  <c r="P1110" i="5"/>
  <c r="O1110" i="5"/>
  <c r="P1109" i="5"/>
  <c r="O1109" i="5"/>
  <c r="P1108" i="5"/>
  <c r="O1108" i="5"/>
  <c r="P1107" i="5"/>
  <c r="O1107" i="5"/>
  <c r="P1106" i="5"/>
  <c r="O1106" i="5"/>
  <c r="P1105" i="5"/>
  <c r="O1105" i="5"/>
  <c r="P1104" i="5"/>
  <c r="O1104" i="5"/>
  <c r="P1103" i="5"/>
  <c r="O1103" i="5"/>
  <c r="P1102" i="5"/>
  <c r="O1102" i="5"/>
  <c r="P1101" i="5"/>
  <c r="O1101" i="5"/>
  <c r="P1100" i="5"/>
  <c r="O1100" i="5"/>
  <c r="P1099" i="5"/>
  <c r="O1099" i="5"/>
  <c r="P1098" i="5"/>
  <c r="O1098" i="5"/>
  <c r="P1097" i="5"/>
  <c r="O1097" i="5"/>
  <c r="P1096" i="5"/>
  <c r="O1096" i="5"/>
  <c r="P1095" i="5"/>
  <c r="O1095" i="5"/>
  <c r="P1094" i="5"/>
  <c r="O1094" i="5"/>
  <c r="P1093" i="5"/>
  <c r="O1093" i="5"/>
  <c r="P1092" i="5"/>
  <c r="O1092" i="5"/>
  <c r="P1091" i="5"/>
  <c r="O1091" i="5"/>
  <c r="P1090" i="5"/>
  <c r="O1090" i="5"/>
  <c r="P1089" i="5"/>
  <c r="O1089" i="5"/>
  <c r="P1088" i="5"/>
  <c r="O1088" i="5"/>
  <c r="P1087" i="5"/>
  <c r="O1087" i="5"/>
  <c r="P1086" i="5"/>
  <c r="O1086" i="5"/>
  <c r="P1085" i="5"/>
  <c r="O1085" i="5"/>
  <c r="P1084" i="5"/>
  <c r="O1084" i="5"/>
  <c r="P1083" i="5"/>
  <c r="O1083" i="5"/>
  <c r="P1082" i="5"/>
  <c r="O1082" i="5"/>
  <c r="P1081" i="5"/>
  <c r="O1081" i="5"/>
  <c r="P1080" i="5"/>
  <c r="O1080" i="5"/>
  <c r="P1079" i="5"/>
  <c r="O1079" i="5"/>
  <c r="P1078" i="5"/>
  <c r="O1078" i="5"/>
  <c r="P1077" i="5"/>
  <c r="O1077" i="5"/>
  <c r="P1076" i="5"/>
  <c r="O1076" i="5"/>
  <c r="P1075" i="5"/>
  <c r="O1075" i="5"/>
  <c r="P1074" i="5"/>
  <c r="O1074" i="5"/>
  <c r="P1073" i="5"/>
  <c r="O1073" i="5"/>
  <c r="P1072" i="5"/>
  <c r="O1072" i="5"/>
  <c r="P1071" i="5"/>
  <c r="O1071" i="5"/>
  <c r="P1070" i="5"/>
  <c r="O1070" i="5"/>
  <c r="P1069" i="5"/>
  <c r="O1069" i="5"/>
  <c r="P1068" i="5"/>
  <c r="O1068" i="5"/>
  <c r="P1067" i="5"/>
  <c r="O1067" i="5"/>
  <c r="P1066" i="5"/>
  <c r="O1066" i="5"/>
  <c r="P1065" i="5"/>
  <c r="O1065" i="5"/>
  <c r="P1064" i="5"/>
  <c r="O1064" i="5"/>
  <c r="P1063" i="5"/>
  <c r="O1063" i="5"/>
  <c r="P1062" i="5"/>
  <c r="O1062" i="5"/>
  <c r="P1061" i="5"/>
  <c r="O1061" i="5"/>
  <c r="P1060" i="5"/>
  <c r="O1060" i="5"/>
  <c r="P1059" i="5"/>
  <c r="O1059" i="5"/>
  <c r="P1058" i="5"/>
  <c r="O1058" i="5"/>
  <c r="P1057" i="5"/>
  <c r="O1057" i="5"/>
  <c r="P1056" i="5"/>
  <c r="O1056" i="5"/>
  <c r="P1055" i="5"/>
  <c r="O1055" i="5"/>
  <c r="P1054" i="5"/>
  <c r="O1054" i="5"/>
  <c r="P1053" i="5"/>
  <c r="O1053" i="5"/>
  <c r="P1052" i="5"/>
  <c r="O1052" i="5"/>
  <c r="P1051" i="5"/>
  <c r="O1051" i="5"/>
  <c r="P1050" i="5"/>
  <c r="O1050" i="5"/>
  <c r="P1049" i="5"/>
  <c r="O1049" i="5"/>
  <c r="P1048" i="5"/>
  <c r="O1048" i="5"/>
  <c r="P1047" i="5"/>
  <c r="O1047" i="5"/>
  <c r="P1046" i="5"/>
  <c r="O1046" i="5"/>
  <c r="P1045" i="5"/>
  <c r="O1045" i="5"/>
  <c r="P1044" i="5"/>
  <c r="O1044" i="5"/>
  <c r="P1043" i="5"/>
  <c r="O1043" i="5"/>
  <c r="P1042" i="5"/>
  <c r="O1042" i="5"/>
  <c r="P1041" i="5"/>
  <c r="O1041" i="5"/>
  <c r="P1040" i="5"/>
  <c r="O1040" i="5"/>
  <c r="P1039" i="5"/>
  <c r="O1039" i="5"/>
  <c r="P1038" i="5"/>
  <c r="O1038" i="5"/>
  <c r="P1037" i="5"/>
  <c r="O1037" i="5"/>
  <c r="P1036" i="5"/>
  <c r="O1036" i="5"/>
  <c r="P1035" i="5"/>
  <c r="O1035" i="5"/>
  <c r="P1034" i="5"/>
  <c r="O1034" i="5"/>
  <c r="P1033" i="5"/>
  <c r="O1033" i="5"/>
  <c r="P1032" i="5"/>
  <c r="O1032" i="5"/>
  <c r="P1031" i="5"/>
  <c r="O1031" i="5"/>
  <c r="P1030" i="5"/>
  <c r="O1030" i="5"/>
  <c r="P1029" i="5"/>
  <c r="O1029" i="5"/>
  <c r="P1028" i="5"/>
  <c r="O1028" i="5"/>
  <c r="P1027" i="5"/>
  <c r="O1027" i="5"/>
  <c r="P1026" i="5"/>
  <c r="O1026" i="5"/>
  <c r="P1025" i="5"/>
  <c r="O1025" i="5"/>
  <c r="P1024" i="5"/>
  <c r="O1024" i="5"/>
  <c r="P1023" i="5"/>
  <c r="O1023" i="5"/>
  <c r="P1022" i="5"/>
  <c r="O1022" i="5"/>
  <c r="P1021" i="5"/>
  <c r="O1021" i="5"/>
  <c r="P1020" i="5"/>
  <c r="O1020" i="5"/>
  <c r="P1019" i="5"/>
  <c r="O1019" i="5"/>
  <c r="P1018" i="5"/>
  <c r="O1018" i="5"/>
  <c r="P1017" i="5"/>
  <c r="O1017" i="5"/>
  <c r="P1016" i="5"/>
  <c r="O1016" i="5"/>
  <c r="P1015" i="5"/>
  <c r="O1015" i="5"/>
  <c r="P1014" i="5"/>
  <c r="O1014" i="5"/>
  <c r="P1013" i="5"/>
  <c r="O1013" i="5"/>
  <c r="P1012" i="5"/>
  <c r="O1012" i="5"/>
  <c r="P1011" i="5"/>
  <c r="O1011" i="5"/>
  <c r="P1010" i="5"/>
  <c r="O1010" i="5"/>
  <c r="P1009" i="5"/>
  <c r="O1009" i="5"/>
  <c r="P1008" i="5"/>
  <c r="O1008" i="5"/>
  <c r="P1007" i="5"/>
  <c r="O1007" i="5"/>
  <c r="P1006" i="5"/>
  <c r="O1006" i="5"/>
  <c r="P1005" i="5"/>
  <c r="O1005" i="5"/>
  <c r="P1004" i="5"/>
  <c r="O1004" i="5"/>
  <c r="P1003" i="5"/>
  <c r="O1003" i="5"/>
  <c r="P1002" i="5"/>
  <c r="O1002" i="5"/>
  <c r="P1001" i="5"/>
  <c r="O1001" i="5"/>
  <c r="P1000" i="5"/>
  <c r="O1000" i="5"/>
  <c r="P999" i="5"/>
  <c r="O999" i="5"/>
  <c r="P998" i="5"/>
  <c r="O998" i="5"/>
  <c r="P997" i="5"/>
  <c r="O997" i="5"/>
  <c r="P996" i="5"/>
  <c r="O996" i="5"/>
  <c r="P995" i="5"/>
  <c r="O995" i="5"/>
  <c r="P994" i="5"/>
  <c r="O994" i="5"/>
  <c r="P993" i="5"/>
  <c r="O993" i="5"/>
  <c r="P992" i="5"/>
  <c r="O992" i="5"/>
  <c r="P991" i="5"/>
  <c r="O991" i="5"/>
  <c r="P990" i="5"/>
  <c r="O990" i="5"/>
  <c r="P989" i="5"/>
  <c r="O989" i="5"/>
  <c r="P988" i="5"/>
  <c r="O988" i="5"/>
  <c r="P987" i="5"/>
  <c r="O987" i="5"/>
  <c r="P986" i="5"/>
  <c r="O986" i="5"/>
  <c r="P985" i="5"/>
  <c r="O985" i="5"/>
  <c r="P984" i="5"/>
  <c r="O984" i="5"/>
  <c r="P983" i="5"/>
  <c r="O983" i="5"/>
  <c r="P982" i="5"/>
  <c r="O982" i="5"/>
  <c r="P981" i="5"/>
  <c r="O981" i="5"/>
  <c r="P980" i="5"/>
  <c r="O980" i="5"/>
  <c r="P979" i="5"/>
  <c r="O979" i="5"/>
  <c r="P978" i="5"/>
  <c r="O978" i="5"/>
  <c r="P977" i="5"/>
  <c r="O977" i="5"/>
  <c r="P976" i="5"/>
  <c r="O976" i="5"/>
  <c r="P975" i="5"/>
  <c r="O975" i="5"/>
  <c r="P974" i="5"/>
  <c r="O974" i="5"/>
  <c r="P973" i="5"/>
  <c r="O973" i="5"/>
  <c r="P972" i="5"/>
  <c r="O972" i="5"/>
  <c r="P971" i="5"/>
  <c r="O971" i="5"/>
  <c r="P970" i="5"/>
  <c r="O970" i="5"/>
  <c r="P969" i="5"/>
  <c r="O969" i="5"/>
  <c r="P968" i="5"/>
  <c r="O968" i="5"/>
  <c r="P967" i="5"/>
  <c r="O967" i="5"/>
  <c r="P966" i="5"/>
  <c r="O966" i="5"/>
  <c r="P965" i="5"/>
  <c r="O965" i="5"/>
  <c r="P964" i="5"/>
  <c r="O964" i="5"/>
  <c r="P963" i="5"/>
  <c r="O963" i="5"/>
  <c r="P962" i="5"/>
  <c r="O962" i="5"/>
  <c r="P961" i="5"/>
  <c r="O961" i="5"/>
  <c r="P960" i="5"/>
  <c r="O960" i="5"/>
  <c r="P959" i="5"/>
  <c r="O959" i="5"/>
  <c r="P958" i="5"/>
  <c r="O958" i="5"/>
  <c r="P957" i="5"/>
  <c r="O957" i="5"/>
  <c r="P956" i="5"/>
  <c r="O956" i="5"/>
  <c r="P955" i="5"/>
  <c r="O955" i="5"/>
  <c r="P954" i="5"/>
  <c r="O954" i="5"/>
  <c r="P953" i="5"/>
  <c r="O953" i="5"/>
  <c r="P952" i="5"/>
  <c r="O952" i="5"/>
  <c r="P951" i="5"/>
  <c r="O951" i="5"/>
  <c r="P950" i="5"/>
  <c r="O950" i="5"/>
  <c r="P949" i="5"/>
  <c r="O949" i="5"/>
  <c r="P948" i="5"/>
  <c r="O948" i="5"/>
  <c r="P947" i="5"/>
  <c r="O947" i="5"/>
  <c r="P946" i="5"/>
  <c r="O946" i="5"/>
  <c r="P945" i="5"/>
  <c r="O945" i="5"/>
  <c r="P944" i="5"/>
  <c r="O944" i="5"/>
  <c r="P943" i="5"/>
  <c r="O943" i="5"/>
  <c r="P942" i="5"/>
  <c r="O942" i="5"/>
  <c r="P941" i="5"/>
  <c r="O941" i="5"/>
  <c r="P940" i="5"/>
  <c r="O940" i="5"/>
  <c r="P939" i="5"/>
  <c r="O939" i="5"/>
  <c r="P938" i="5"/>
  <c r="O938" i="5"/>
  <c r="P937" i="5"/>
  <c r="O937" i="5"/>
  <c r="P936" i="5"/>
  <c r="O936" i="5"/>
  <c r="P935" i="5"/>
  <c r="O935" i="5"/>
  <c r="P934" i="5"/>
  <c r="O934" i="5"/>
  <c r="P933" i="5"/>
  <c r="O933" i="5"/>
  <c r="P932" i="5"/>
  <c r="O932" i="5"/>
  <c r="P931" i="5"/>
  <c r="O931" i="5"/>
  <c r="P930" i="5"/>
  <c r="O930" i="5"/>
  <c r="P929" i="5"/>
  <c r="O929" i="5"/>
  <c r="P928" i="5"/>
  <c r="O928" i="5"/>
  <c r="P927" i="5"/>
  <c r="O927" i="5"/>
  <c r="P926" i="5"/>
  <c r="O926" i="5"/>
  <c r="P925" i="5"/>
  <c r="O925" i="5"/>
  <c r="P924" i="5"/>
  <c r="O924" i="5"/>
  <c r="P923" i="5"/>
  <c r="O923" i="5"/>
  <c r="P922" i="5"/>
  <c r="O922" i="5"/>
  <c r="P921" i="5"/>
  <c r="O921" i="5"/>
  <c r="P920" i="5"/>
  <c r="O920" i="5"/>
  <c r="P919" i="5"/>
  <c r="O919" i="5"/>
  <c r="P918" i="5"/>
  <c r="O918" i="5"/>
  <c r="P917" i="5"/>
  <c r="O917" i="5"/>
  <c r="P916" i="5"/>
  <c r="O916" i="5"/>
  <c r="P915" i="5"/>
  <c r="O915" i="5"/>
  <c r="P914" i="5"/>
  <c r="O914" i="5"/>
  <c r="P913" i="5"/>
  <c r="O913" i="5"/>
  <c r="P912" i="5"/>
  <c r="O912" i="5"/>
  <c r="P911" i="5"/>
  <c r="O911" i="5"/>
  <c r="P910" i="5"/>
  <c r="O910" i="5"/>
  <c r="P909" i="5"/>
  <c r="O909" i="5"/>
  <c r="P908" i="5"/>
  <c r="O908" i="5"/>
  <c r="P907" i="5"/>
  <c r="O907" i="5"/>
  <c r="P906" i="5"/>
  <c r="O906" i="5"/>
  <c r="P905" i="5"/>
  <c r="O905" i="5"/>
  <c r="P904" i="5"/>
  <c r="O904" i="5"/>
  <c r="P903" i="5"/>
  <c r="O903" i="5"/>
  <c r="P902" i="5"/>
  <c r="O902" i="5"/>
  <c r="P901" i="5"/>
  <c r="O901" i="5"/>
  <c r="P900" i="5"/>
  <c r="O900" i="5"/>
  <c r="P899" i="5"/>
  <c r="O899" i="5"/>
  <c r="P898" i="5"/>
  <c r="O898" i="5"/>
  <c r="P897" i="5"/>
  <c r="O897" i="5"/>
  <c r="P896" i="5"/>
  <c r="O896" i="5"/>
  <c r="P895" i="5"/>
  <c r="O895" i="5"/>
  <c r="P894" i="5"/>
  <c r="O894" i="5"/>
  <c r="P893" i="5"/>
  <c r="O893" i="5"/>
  <c r="P892" i="5"/>
  <c r="O892" i="5"/>
  <c r="P891" i="5"/>
  <c r="O891" i="5"/>
  <c r="P890" i="5"/>
  <c r="O890" i="5"/>
  <c r="P889" i="5"/>
  <c r="O889" i="5"/>
  <c r="P888" i="5"/>
  <c r="O888" i="5"/>
  <c r="P887" i="5"/>
  <c r="O887" i="5"/>
  <c r="P886" i="5"/>
  <c r="O886" i="5"/>
  <c r="P885" i="5"/>
  <c r="O885" i="5"/>
  <c r="P884" i="5"/>
  <c r="O884" i="5"/>
  <c r="P883" i="5"/>
  <c r="O883" i="5"/>
  <c r="P882" i="5"/>
  <c r="O882" i="5"/>
  <c r="P881" i="5"/>
  <c r="O881" i="5"/>
  <c r="P880" i="5"/>
  <c r="O880" i="5"/>
  <c r="P879" i="5"/>
  <c r="O879" i="5"/>
  <c r="P878" i="5"/>
  <c r="O878" i="5"/>
  <c r="P877" i="5"/>
  <c r="O877" i="5"/>
  <c r="P876" i="5"/>
  <c r="O876" i="5"/>
  <c r="P875" i="5"/>
  <c r="O875" i="5"/>
  <c r="P874" i="5"/>
  <c r="O874" i="5"/>
  <c r="P873" i="5"/>
  <c r="O873" i="5"/>
  <c r="P872" i="5"/>
  <c r="O872" i="5"/>
  <c r="P871" i="5"/>
  <c r="O871" i="5"/>
  <c r="P870" i="5"/>
  <c r="O870" i="5"/>
  <c r="P869" i="5"/>
  <c r="O869" i="5"/>
  <c r="P868" i="5"/>
  <c r="O868" i="5"/>
  <c r="P867" i="5"/>
  <c r="O867" i="5"/>
  <c r="P866" i="5"/>
  <c r="O866" i="5"/>
  <c r="P865" i="5"/>
  <c r="O865" i="5"/>
  <c r="P864" i="5"/>
  <c r="O864" i="5"/>
  <c r="P863" i="5"/>
  <c r="O863" i="5"/>
  <c r="P862" i="5"/>
  <c r="O862" i="5"/>
  <c r="P861" i="5"/>
  <c r="O861" i="5"/>
  <c r="P860" i="5"/>
  <c r="O860" i="5"/>
  <c r="P859" i="5"/>
  <c r="O859" i="5"/>
  <c r="P858" i="5"/>
  <c r="O858" i="5"/>
  <c r="P857" i="5"/>
  <c r="O857" i="5"/>
  <c r="P856" i="5"/>
  <c r="O856" i="5"/>
  <c r="P855" i="5"/>
  <c r="O855" i="5"/>
  <c r="P854" i="5"/>
  <c r="O854" i="5"/>
  <c r="P853" i="5"/>
  <c r="O853" i="5"/>
  <c r="P852" i="5"/>
  <c r="O852" i="5"/>
  <c r="P851" i="5"/>
  <c r="O851" i="5"/>
  <c r="P850" i="5"/>
  <c r="O850" i="5"/>
  <c r="P849" i="5"/>
  <c r="O849" i="5"/>
  <c r="P848" i="5"/>
  <c r="O848" i="5"/>
  <c r="P847" i="5"/>
  <c r="O847" i="5"/>
  <c r="P846" i="5"/>
  <c r="O846" i="5"/>
  <c r="P845" i="5"/>
  <c r="O845" i="5"/>
  <c r="P844" i="5"/>
  <c r="O844" i="5"/>
  <c r="P843" i="5"/>
  <c r="O843" i="5"/>
  <c r="P842" i="5"/>
  <c r="O842" i="5"/>
  <c r="P841" i="5"/>
  <c r="O841" i="5"/>
  <c r="P840" i="5"/>
  <c r="O840" i="5"/>
  <c r="P839" i="5"/>
  <c r="O839" i="5"/>
  <c r="P838" i="5"/>
  <c r="O838" i="5"/>
  <c r="P837" i="5"/>
  <c r="O837" i="5"/>
  <c r="P836" i="5"/>
  <c r="O836" i="5"/>
  <c r="P835" i="5"/>
  <c r="O835" i="5"/>
  <c r="P834" i="5"/>
  <c r="O834" i="5"/>
  <c r="P833" i="5"/>
  <c r="O833" i="5"/>
  <c r="P832" i="5"/>
  <c r="O832" i="5"/>
  <c r="P831" i="5"/>
  <c r="O831" i="5"/>
  <c r="P830" i="5"/>
  <c r="O830" i="5"/>
  <c r="P829" i="5"/>
  <c r="O829" i="5"/>
  <c r="P828" i="5"/>
  <c r="O828" i="5"/>
  <c r="P827" i="5"/>
  <c r="O827" i="5"/>
  <c r="P826" i="5"/>
  <c r="O826" i="5"/>
  <c r="P825" i="5"/>
  <c r="O825" i="5"/>
  <c r="P824" i="5"/>
  <c r="O824" i="5"/>
  <c r="P823" i="5"/>
  <c r="O823" i="5"/>
  <c r="P822" i="5"/>
  <c r="O822" i="5"/>
  <c r="P821" i="5"/>
  <c r="O821" i="5"/>
  <c r="P820" i="5"/>
  <c r="O820" i="5"/>
  <c r="P819" i="5"/>
  <c r="O819" i="5"/>
  <c r="P818" i="5"/>
  <c r="O818" i="5"/>
  <c r="P817" i="5"/>
  <c r="O817" i="5"/>
  <c r="P816" i="5"/>
  <c r="O816" i="5"/>
  <c r="P815" i="5"/>
  <c r="O815" i="5"/>
  <c r="P814" i="5"/>
  <c r="O814" i="5"/>
  <c r="P813" i="5"/>
  <c r="O813" i="5"/>
  <c r="P812" i="5"/>
  <c r="O812" i="5"/>
  <c r="P811" i="5"/>
  <c r="O811" i="5"/>
  <c r="P810" i="5"/>
  <c r="O810" i="5"/>
  <c r="P809" i="5"/>
  <c r="O809" i="5"/>
  <c r="P808" i="5"/>
  <c r="O808" i="5"/>
  <c r="P807" i="5"/>
  <c r="O807" i="5"/>
  <c r="P806" i="5"/>
  <c r="O806" i="5"/>
  <c r="P805" i="5"/>
  <c r="O805" i="5"/>
  <c r="P804" i="5"/>
  <c r="O804" i="5"/>
  <c r="P803" i="5"/>
  <c r="O803" i="5"/>
  <c r="P802" i="5"/>
  <c r="O802" i="5"/>
  <c r="P801" i="5"/>
  <c r="O801" i="5"/>
  <c r="P800" i="5"/>
  <c r="O800" i="5"/>
  <c r="P799" i="5"/>
  <c r="O799" i="5"/>
  <c r="P798" i="5"/>
  <c r="O798" i="5"/>
  <c r="P797" i="5"/>
  <c r="O797" i="5"/>
  <c r="P796" i="5"/>
  <c r="O796" i="5"/>
  <c r="P795" i="5"/>
  <c r="O795" i="5"/>
  <c r="P794" i="5"/>
  <c r="O794" i="5"/>
  <c r="P793" i="5"/>
  <c r="O793" i="5"/>
  <c r="P792" i="5"/>
  <c r="O792" i="5"/>
  <c r="P791" i="5"/>
  <c r="O791" i="5"/>
  <c r="P790" i="5"/>
  <c r="O790" i="5"/>
  <c r="P789" i="5"/>
  <c r="O789" i="5"/>
  <c r="P788" i="5"/>
  <c r="O788" i="5"/>
  <c r="P787" i="5"/>
  <c r="O787" i="5"/>
  <c r="P786" i="5"/>
  <c r="O786" i="5"/>
  <c r="P785" i="5"/>
  <c r="O785" i="5"/>
  <c r="P784" i="5"/>
  <c r="O784" i="5"/>
  <c r="P783" i="5"/>
  <c r="O783" i="5"/>
  <c r="P782" i="5"/>
  <c r="O782" i="5"/>
  <c r="P781" i="5"/>
  <c r="O781" i="5"/>
  <c r="P780" i="5"/>
  <c r="O780" i="5"/>
  <c r="P779" i="5"/>
  <c r="O779" i="5"/>
  <c r="P778" i="5"/>
  <c r="O778" i="5"/>
  <c r="P777" i="5"/>
  <c r="O777" i="5"/>
  <c r="P776" i="5"/>
  <c r="O776" i="5"/>
  <c r="P775" i="5"/>
  <c r="O775" i="5"/>
  <c r="P774" i="5"/>
  <c r="O774" i="5"/>
  <c r="P773" i="5"/>
  <c r="O773" i="5"/>
  <c r="P772" i="5"/>
  <c r="O772" i="5"/>
  <c r="P771" i="5"/>
  <c r="O771" i="5"/>
  <c r="P770" i="5"/>
  <c r="O770" i="5"/>
  <c r="P769" i="5"/>
  <c r="O769" i="5"/>
  <c r="P768" i="5"/>
  <c r="O768" i="5"/>
  <c r="P767" i="5"/>
  <c r="O767" i="5"/>
  <c r="P766" i="5"/>
  <c r="O766" i="5"/>
  <c r="P765" i="5"/>
  <c r="O765" i="5"/>
  <c r="P764" i="5"/>
  <c r="O764" i="5"/>
  <c r="P763" i="5"/>
  <c r="O763" i="5"/>
  <c r="P762" i="5"/>
  <c r="O762" i="5"/>
  <c r="P761" i="5"/>
  <c r="O761" i="5"/>
  <c r="P760" i="5"/>
  <c r="O760" i="5"/>
  <c r="P759" i="5"/>
  <c r="O759" i="5"/>
  <c r="P758" i="5"/>
  <c r="O758" i="5"/>
  <c r="P757" i="5"/>
  <c r="O757" i="5"/>
  <c r="P756" i="5"/>
  <c r="O756" i="5"/>
  <c r="P755" i="5"/>
  <c r="O755" i="5"/>
  <c r="P754" i="5"/>
  <c r="O754" i="5"/>
  <c r="P753" i="5"/>
  <c r="O753" i="5"/>
  <c r="P752" i="5"/>
  <c r="O752" i="5"/>
  <c r="P751" i="5"/>
  <c r="O751" i="5"/>
  <c r="P750" i="5"/>
  <c r="O750" i="5"/>
  <c r="P749" i="5"/>
  <c r="O749" i="5"/>
  <c r="P748" i="5"/>
  <c r="O748" i="5"/>
  <c r="P747" i="5"/>
  <c r="O747" i="5"/>
  <c r="P746" i="5"/>
  <c r="O746" i="5"/>
  <c r="P745" i="5"/>
  <c r="O745" i="5"/>
  <c r="P744" i="5"/>
  <c r="O744" i="5"/>
  <c r="P743" i="5"/>
  <c r="O743" i="5"/>
  <c r="P742" i="5"/>
  <c r="O742" i="5"/>
  <c r="P741" i="5"/>
  <c r="O741" i="5"/>
  <c r="P740" i="5"/>
  <c r="O740" i="5"/>
  <c r="P739" i="5"/>
  <c r="O739" i="5"/>
  <c r="P738" i="5"/>
  <c r="O738" i="5"/>
  <c r="P737" i="5"/>
  <c r="O737" i="5"/>
  <c r="P736" i="5"/>
  <c r="O736" i="5"/>
  <c r="P735" i="5"/>
  <c r="O735" i="5"/>
  <c r="P734" i="5"/>
  <c r="O734" i="5"/>
  <c r="P733" i="5"/>
  <c r="O733" i="5"/>
  <c r="P732" i="5"/>
  <c r="O732" i="5"/>
  <c r="P731" i="5"/>
  <c r="O731" i="5"/>
  <c r="P730" i="5"/>
  <c r="O730" i="5"/>
  <c r="P729" i="5"/>
  <c r="O729" i="5"/>
  <c r="P728" i="5"/>
  <c r="O728" i="5"/>
  <c r="P727" i="5"/>
  <c r="O727" i="5"/>
  <c r="P726" i="5"/>
  <c r="O726" i="5"/>
  <c r="P725" i="5"/>
  <c r="O725" i="5"/>
  <c r="P724" i="5"/>
  <c r="O724" i="5"/>
  <c r="P723" i="5"/>
  <c r="O723" i="5"/>
  <c r="P722" i="5"/>
  <c r="O722" i="5"/>
  <c r="P721" i="5"/>
  <c r="O721" i="5"/>
  <c r="P720" i="5"/>
  <c r="O720" i="5"/>
  <c r="P719" i="5"/>
  <c r="O719" i="5"/>
  <c r="P718" i="5"/>
  <c r="O718" i="5"/>
  <c r="P717" i="5"/>
  <c r="O717" i="5"/>
  <c r="P716" i="5"/>
  <c r="O716" i="5"/>
  <c r="P715" i="5"/>
  <c r="O715" i="5"/>
  <c r="P714" i="5"/>
  <c r="O714" i="5"/>
  <c r="P713" i="5"/>
  <c r="O713" i="5"/>
  <c r="P712" i="5"/>
  <c r="O712" i="5"/>
  <c r="P711" i="5"/>
  <c r="O711" i="5"/>
  <c r="P710" i="5"/>
  <c r="O710" i="5"/>
  <c r="P709" i="5"/>
  <c r="O709" i="5"/>
  <c r="P708" i="5"/>
  <c r="O708" i="5"/>
  <c r="P707" i="5"/>
  <c r="O707" i="5"/>
  <c r="P706" i="5"/>
  <c r="O706" i="5"/>
  <c r="P705" i="5"/>
  <c r="O705" i="5"/>
  <c r="P704" i="5"/>
  <c r="O704" i="5"/>
  <c r="P703" i="5"/>
  <c r="O703" i="5"/>
  <c r="P702" i="5"/>
  <c r="O702" i="5"/>
  <c r="P701" i="5"/>
  <c r="O701" i="5"/>
  <c r="P700" i="5"/>
  <c r="O700" i="5"/>
  <c r="P699" i="5"/>
  <c r="O699" i="5"/>
  <c r="P698" i="5"/>
  <c r="O698" i="5"/>
  <c r="P697" i="5"/>
  <c r="O697" i="5"/>
  <c r="P696" i="5"/>
  <c r="O696" i="5"/>
  <c r="P695" i="5"/>
  <c r="O695" i="5"/>
  <c r="P694" i="5"/>
  <c r="O694" i="5"/>
  <c r="P693" i="5"/>
  <c r="O693" i="5"/>
  <c r="P692" i="5"/>
  <c r="O692" i="5"/>
  <c r="P691" i="5"/>
  <c r="O691" i="5"/>
  <c r="P690" i="5"/>
  <c r="O690" i="5"/>
  <c r="P689" i="5"/>
  <c r="O689" i="5"/>
  <c r="P688" i="5"/>
  <c r="O688" i="5"/>
  <c r="P687" i="5"/>
  <c r="O687" i="5"/>
  <c r="P686" i="5"/>
  <c r="O686" i="5"/>
  <c r="P685" i="5"/>
  <c r="O685" i="5"/>
  <c r="P684" i="5"/>
  <c r="O684" i="5"/>
  <c r="P683" i="5"/>
  <c r="O683" i="5"/>
  <c r="P682" i="5"/>
  <c r="O682" i="5"/>
  <c r="P681" i="5"/>
  <c r="O681" i="5"/>
  <c r="P680" i="5"/>
  <c r="O680" i="5"/>
  <c r="P679" i="5"/>
  <c r="O679" i="5"/>
  <c r="P678" i="5"/>
  <c r="O678" i="5"/>
  <c r="P677" i="5"/>
  <c r="O677" i="5"/>
  <c r="P676" i="5"/>
  <c r="O676" i="5"/>
  <c r="P675" i="5"/>
  <c r="O675" i="5"/>
  <c r="P674" i="5"/>
  <c r="O674" i="5"/>
  <c r="P673" i="5"/>
  <c r="O673" i="5"/>
  <c r="P672" i="5"/>
  <c r="O672" i="5"/>
  <c r="P671" i="5"/>
  <c r="O671" i="5"/>
  <c r="P670" i="5"/>
  <c r="O670" i="5"/>
  <c r="P669" i="5"/>
  <c r="O669" i="5"/>
  <c r="P668" i="5"/>
  <c r="O668" i="5"/>
  <c r="P667" i="5"/>
  <c r="O667" i="5"/>
  <c r="P666" i="5"/>
  <c r="O666" i="5"/>
  <c r="P665" i="5"/>
  <c r="O665" i="5"/>
  <c r="P664" i="5"/>
  <c r="O664" i="5"/>
  <c r="P663" i="5"/>
  <c r="O663" i="5"/>
  <c r="P662" i="5"/>
  <c r="O662" i="5"/>
  <c r="P661" i="5"/>
  <c r="O661" i="5"/>
  <c r="P660" i="5"/>
  <c r="O660" i="5"/>
  <c r="P659" i="5"/>
  <c r="O659" i="5"/>
  <c r="P658" i="5"/>
  <c r="O658" i="5"/>
  <c r="P657" i="5"/>
  <c r="O657" i="5"/>
  <c r="P656" i="5"/>
  <c r="O656" i="5"/>
  <c r="P655" i="5"/>
  <c r="O655" i="5"/>
  <c r="P654" i="5"/>
  <c r="O654" i="5"/>
  <c r="P653" i="5"/>
  <c r="O653" i="5"/>
  <c r="P652" i="5"/>
  <c r="O652" i="5"/>
  <c r="P651" i="5"/>
  <c r="O651" i="5"/>
  <c r="P650" i="5"/>
  <c r="O650" i="5"/>
  <c r="P649" i="5"/>
  <c r="O649" i="5"/>
  <c r="P648" i="5"/>
  <c r="O648" i="5"/>
  <c r="P647" i="5"/>
  <c r="O647" i="5"/>
  <c r="P646" i="5"/>
  <c r="O646" i="5"/>
  <c r="P645" i="5"/>
  <c r="O645" i="5"/>
  <c r="P644" i="5"/>
  <c r="O644" i="5"/>
  <c r="P643" i="5"/>
  <c r="O643" i="5"/>
  <c r="P642" i="5"/>
  <c r="O642" i="5"/>
  <c r="P641" i="5"/>
  <c r="O641" i="5"/>
  <c r="P640" i="5"/>
  <c r="O640" i="5"/>
  <c r="P639" i="5"/>
  <c r="O639" i="5"/>
  <c r="P638" i="5"/>
  <c r="O638" i="5"/>
  <c r="P637" i="5"/>
  <c r="O637" i="5"/>
  <c r="P636" i="5"/>
  <c r="O636" i="5"/>
  <c r="P635" i="5"/>
  <c r="O635" i="5"/>
  <c r="P634" i="5"/>
  <c r="O634" i="5"/>
  <c r="P633" i="5"/>
  <c r="O633" i="5"/>
  <c r="P632" i="5"/>
  <c r="O632" i="5"/>
  <c r="P631" i="5"/>
  <c r="O631" i="5"/>
  <c r="P630" i="5"/>
  <c r="O630" i="5"/>
  <c r="P629" i="5"/>
  <c r="O629" i="5"/>
  <c r="P628" i="5"/>
  <c r="O628" i="5"/>
  <c r="P627" i="5"/>
  <c r="O627" i="5"/>
  <c r="P626" i="5"/>
  <c r="O626" i="5"/>
  <c r="P625" i="5"/>
  <c r="O625" i="5"/>
  <c r="P624" i="5"/>
  <c r="O624" i="5"/>
  <c r="P623" i="5"/>
  <c r="O623" i="5"/>
  <c r="P622" i="5"/>
  <c r="O622" i="5"/>
  <c r="P621" i="5"/>
  <c r="O621" i="5"/>
  <c r="P620" i="5"/>
  <c r="O620" i="5"/>
  <c r="P619" i="5"/>
  <c r="O619" i="5"/>
  <c r="P618" i="5"/>
  <c r="O618" i="5"/>
  <c r="P617" i="5"/>
  <c r="O617" i="5"/>
  <c r="P616" i="5"/>
  <c r="O616" i="5"/>
  <c r="P615" i="5"/>
  <c r="O615" i="5"/>
  <c r="P614" i="5"/>
  <c r="O614" i="5"/>
  <c r="P613" i="5"/>
  <c r="O613" i="5"/>
  <c r="P612" i="5"/>
  <c r="O612" i="5"/>
  <c r="P611" i="5"/>
  <c r="O611" i="5"/>
  <c r="P610" i="5"/>
  <c r="O610" i="5"/>
  <c r="P609" i="5"/>
  <c r="O609" i="5"/>
  <c r="P608" i="5"/>
  <c r="O608" i="5"/>
  <c r="P607" i="5"/>
  <c r="O607" i="5"/>
  <c r="P606" i="5"/>
  <c r="O606" i="5"/>
  <c r="P605" i="5"/>
  <c r="O605" i="5"/>
  <c r="P604" i="5"/>
  <c r="O604" i="5"/>
  <c r="P603" i="5"/>
  <c r="O603" i="5"/>
  <c r="P602" i="5"/>
  <c r="O602" i="5"/>
  <c r="P601" i="5"/>
  <c r="O601" i="5"/>
  <c r="P600" i="5"/>
  <c r="O600" i="5"/>
  <c r="P599" i="5"/>
  <c r="O599" i="5"/>
  <c r="P598" i="5"/>
  <c r="O598" i="5"/>
  <c r="P597" i="5"/>
  <c r="O597" i="5"/>
  <c r="P596" i="5"/>
  <c r="O596" i="5"/>
  <c r="P595" i="5"/>
  <c r="O595" i="5"/>
  <c r="P594" i="5"/>
  <c r="O594" i="5"/>
  <c r="P593" i="5"/>
  <c r="O593" i="5"/>
  <c r="P592" i="5"/>
  <c r="O592" i="5"/>
  <c r="P591" i="5"/>
  <c r="O591" i="5"/>
  <c r="P590" i="5"/>
  <c r="O590" i="5"/>
  <c r="P589" i="5"/>
  <c r="O589" i="5"/>
  <c r="P588" i="5"/>
  <c r="O588" i="5"/>
  <c r="P587" i="5"/>
  <c r="O587" i="5"/>
  <c r="P586" i="5"/>
  <c r="O586" i="5"/>
  <c r="P585" i="5"/>
  <c r="O585" i="5"/>
  <c r="P584" i="5"/>
  <c r="O584" i="5"/>
  <c r="P583" i="5"/>
  <c r="O583" i="5"/>
  <c r="P582" i="5"/>
  <c r="O582" i="5"/>
  <c r="P581" i="5"/>
  <c r="O581" i="5"/>
  <c r="P580" i="5"/>
  <c r="O580" i="5"/>
  <c r="P579" i="5"/>
  <c r="O579" i="5"/>
  <c r="P578" i="5"/>
  <c r="O578" i="5"/>
  <c r="P577" i="5"/>
  <c r="O577" i="5"/>
  <c r="P576" i="5"/>
  <c r="O576" i="5"/>
  <c r="P575" i="5"/>
  <c r="O575" i="5"/>
  <c r="P574" i="5"/>
  <c r="O574" i="5"/>
  <c r="P573" i="5"/>
  <c r="O573" i="5"/>
  <c r="P572" i="5"/>
  <c r="O572" i="5"/>
  <c r="P571" i="5"/>
  <c r="O571" i="5"/>
  <c r="P570" i="5"/>
  <c r="O570" i="5"/>
  <c r="P569" i="5"/>
  <c r="O569" i="5"/>
  <c r="P568" i="5"/>
  <c r="O568" i="5"/>
  <c r="P567" i="5"/>
  <c r="O567" i="5"/>
  <c r="P566" i="5"/>
  <c r="O566" i="5"/>
  <c r="P565" i="5"/>
  <c r="O565" i="5"/>
  <c r="P564" i="5"/>
  <c r="O564" i="5"/>
  <c r="P563" i="5"/>
  <c r="O563" i="5"/>
  <c r="P562" i="5"/>
  <c r="O562" i="5"/>
  <c r="P561" i="5"/>
  <c r="O561" i="5"/>
  <c r="P560" i="5"/>
  <c r="O560" i="5"/>
  <c r="P559" i="5"/>
  <c r="O559" i="5"/>
  <c r="P558" i="5"/>
  <c r="O558" i="5"/>
  <c r="P557" i="5"/>
  <c r="O557" i="5"/>
  <c r="P556" i="5"/>
  <c r="O556" i="5"/>
  <c r="P555" i="5"/>
  <c r="O555" i="5"/>
  <c r="P554" i="5"/>
  <c r="O554" i="5"/>
  <c r="P553" i="5"/>
  <c r="O553" i="5"/>
  <c r="P552" i="5"/>
  <c r="O552" i="5"/>
  <c r="P551" i="5"/>
  <c r="O551" i="5"/>
  <c r="P550" i="5"/>
  <c r="O550" i="5"/>
  <c r="P549" i="5"/>
  <c r="O549" i="5"/>
  <c r="P548" i="5"/>
  <c r="O548" i="5"/>
  <c r="P547" i="5"/>
  <c r="O547" i="5"/>
  <c r="P546" i="5"/>
  <c r="O546" i="5"/>
  <c r="P545" i="5"/>
  <c r="O545" i="5"/>
  <c r="P544" i="5"/>
  <c r="O544" i="5"/>
  <c r="P543" i="5"/>
  <c r="O543" i="5"/>
  <c r="P542" i="5"/>
  <c r="O542" i="5"/>
  <c r="P541" i="5"/>
  <c r="O541" i="5"/>
  <c r="P540" i="5"/>
  <c r="O540" i="5"/>
  <c r="P539" i="5"/>
  <c r="O539" i="5"/>
  <c r="P538" i="5"/>
  <c r="O538" i="5"/>
  <c r="P537" i="5"/>
  <c r="O537" i="5"/>
  <c r="P536" i="5"/>
  <c r="O536" i="5"/>
  <c r="P535" i="5"/>
  <c r="O535" i="5"/>
  <c r="P534" i="5"/>
  <c r="O534" i="5"/>
  <c r="P533" i="5"/>
  <c r="O533" i="5"/>
  <c r="P532" i="5"/>
  <c r="O532" i="5"/>
  <c r="P531" i="5"/>
  <c r="O531" i="5"/>
  <c r="P530" i="5"/>
  <c r="O530" i="5"/>
  <c r="P529" i="5"/>
  <c r="O529" i="5"/>
  <c r="P528" i="5"/>
  <c r="O528" i="5"/>
  <c r="P527" i="5"/>
  <c r="O527" i="5"/>
  <c r="P526" i="5"/>
  <c r="O526" i="5"/>
  <c r="P525" i="5"/>
  <c r="O525" i="5"/>
  <c r="P524" i="5"/>
  <c r="O524" i="5"/>
  <c r="P523" i="5"/>
  <c r="O523" i="5"/>
  <c r="P522" i="5"/>
  <c r="O522" i="5"/>
  <c r="P521" i="5"/>
  <c r="O521" i="5"/>
  <c r="P520" i="5"/>
  <c r="O520" i="5"/>
  <c r="P519" i="5"/>
  <c r="O519" i="5"/>
  <c r="P518" i="5"/>
  <c r="O518" i="5"/>
  <c r="P517" i="5"/>
  <c r="O517" i="5"/>
  <c r="P516" i="5"/>
  <c r="O516" i="5"/>
  <c r="P515" i="5"/>
  <c r="O515" i="5"/>
  <c r="P514" i="5"/>
  <c r="O514" i="5"/>
  <c r="P513" i="5"/>
  <c r="O513" i="5"/>
  <c r="P512" i="5"/>
  <c r="O512" i="5"/>
  <c r="P511" i="5"/>
  <c r="O511" i="5"/>
  <c r="P510" i="5"/>
  <c r="O510" i="5"/>
  <c r="P509" i="5"/>
  <c r="O509" i="5"/>
  <c r="P508" i="5"/>
  <c r="O508" i="5"/>
  <c r="P507" i="5"/>
  <c r="O507" i="5"/>
  <c r="P506" i="5"/>
  <c r="O506" i="5"/>
  <c r="P505" i="5"/>
  <c r="O505" i="5"/>
  <c r="P504" i="5"/>
  <c r="O504" i="5"/>
  <c r="P503" i="5"/>
  <c r="O503" i="5"/>
  <c r="P502" i="5"/>
  <c r="O502" i="5"/>
  <c r="P501" i="5"/>
  <c r="O501" i="5"/>
  <c r="P500" i="5"/>
  <c r="O500" i="5"/>
  <c r="P499" i="5"/>
  <c r="O499" i="5"/>
  <c r="P498" i="5"/>
  <c r="O498" i="5"/>
  <c r="P497" i="5"/>
  <c r="O497" i="5"/>
  <c r="P496" i="5"/>
  <c r="O496" i="5"/>
  <c r="P495" i="5"/>
  <c r="O495" i="5"/>
  <c r="P494" i="5"/>
  <c r="O494" i="5"/>
  <c r="P493" i="5"/>
  <c r="O493" i="5"/>
  <c r="P492" i="5"/>
  <c r="O492" i="5"/>
  <c r="P491" i="5"/>
  <c r="O491" i="5"/>
  <c r="P490" i="5"/>
  <c r="O490" i="5"/>
  <c r="P489" i="5"/>
  <c r="O489" i="5"/>
  <c r="P488" i="5"/>
  <c r="O488" i="5"/>
  <c r="P487" i="5"/>
  <c r="O487" i="5"/>
  <c r="P486" i="5"/>
  <c r="O486" i="5"/>
  <c r="P485" i="5"/>
  <c r="O485" i="5"/>
  <c r="P484" i="5"/>
  <c r="O484" i="5"/>
  <c r="P483" i="5"/>
  <c r="O483" i="5"/>
  <c r="P482" i="5"/>
  <c r="O482" i="5"/>
  <c r="P481" i="5"/>
  <c r="O481" i="5"/>
  <c r="P480" i="5"/>
  <c r="O480" i="5"/>
  <c r="P479" i="5"/>
  <c r="O479" i="5"/>
  <c r="P478" i="5"/>
  <c r="O478" i="5"/>
  <c r="P477" i="5"/>
  <c r="O477" i="5"/>
  <c r="P476" i="5"/>
  <c r="O476" i="5"/>
  <c r="P475" i="5"/>
  <c r="O475" i="5"/>
  <c r="P474" i="5"/>
  <c r="O474" i="5"/>
  <c r="P473" i="5"/>
  <c r="O473" i="5"/>
  <c r="P472" i="5"/>
  <c r="O472" i="5"/>
  <c r="P471" i="5"/>
  <c r="O471" i="5"/>
  <c r="P470" i="5"/>
  <c r="O470" i="5"/>
  <c r="P469" i="5"/>
  <c r="O469" i="5"/>
  <c r="P468" i="5"/>
  <c r="O468" i="5"/>
  <c r="P467" i="5"/>
  <c r="O467" i="5"/>
  <c r="P466" i="5"/>
  <c r="O466" i="5"/>
  <c r="P465" i="5"/>
  <c r="O465" i="5"/>
  <c r="P464" i="5"/>
  <c r="O464" i="5"/>
  <c r="P463" i="5"/>
  <c r="O463" i="5"/>
  <c r="P462" i="5"/>
  <c r="O462" i="5"/>
  <c r="P461" i="5"/>
  <c r="O461" i="5"/>
  <c r="P460" i="5"/>
  <c r="O460" i="5"/>
  <c r="P459" i="5"/>
  <c r="O459" i="5"/>
  <c r="P458" i="5"/>
  <c r="O458" i="5"/>
  <c r="P457" i="5"/>
  <c r="O457" i="5"/>
  <c r="P456" i="5"/>
  <c r="O456" i="5"/>
  <c r="P455" i="5"/>
  <c r="O455" i="5"/>
  <c r="P454" i="5"/>
  <c r="O454" i="5"/>
  <c r="P453" i="5"/>
  <c r="O453" i="5"/>
  <c r="P452" i="5"/>
  <c r="O452" i="5"/>
  <c r="P451" i="5"/>
  <c r="O451" i="5"/>
  <c r="P450" i="5"/>
  <c r="O450" i="5"/>
  <c r="P449" i="5"/>
  <c r="O449" i="5"/>
  <c r="P448" i="5"/>
  <c r="O448" i="5"/>
  <c r="P447" i="5"/>
  <c r="O447" i="5"/>
  <c r="P446" i="5"/>
  <c r="O446" i="5"/>
  <c r="P445" i="5"/>
  <c r="O445" i="5"/>
  <c r="P444" i="5"/>
  <c r="O444" i="5"/>
  <c r="P443" i="5"/>
  <c r="O443" i="5"/>
  <c r="P442" i="5"/>
  <c r="O442" i="5"/>
  <c r="P441" i="5"/>
  <c r="O441" i="5"/>
  <c r="P440" i="5"/>
  <c r="O440" i="5"/>
  <c r="P439" i="5"/>
  <c r="O439" i="5"/>
  <c r="P438" i="5"/>
  <c r="O438" i="5"/>
  <c r="P437" i="5"/>
  <c r="O437" i="5"/>
  <c r="P436" i="5"/>
  <c r="O436" i="5"/>
  <c r="P435" i="5"/>
  <c r="O435" i="5"/>
  <c r="P434" i="5"/>
  <c r="O434" i="5"/>
  <c r="P433" i="5"/>
  <c r="O433" i="5"/>
  <c r="P432" i="5"/>
  <c r="O432" i="5"/>
  <c r="P431" i="5"/>
  <c r="O431" i="5"/>
  <c r="P430" i="5"/>
  <c r="O430" i="5"/>
  <c r="P429" i="5"/>
  <c r="O429" i="5"/>
  <c r="P428" i="5"/>
  <c r="O428" i="5"/>
  <c r="P427" i="5"/>
  <c r="O427" i="5"/>
  <c r="P426" i="5"/>
  <c r="O426" i="5"/>
  <c r="P425" i="5"/>
  <c r="O425" i="5"/>
  <c r="P424" i="5"/>
  <c r="O424" i="5"/>
  <c r="P423" i="5"/>
  <c r="O423" i="5"/>
  <c r="P422" i="5"/>
  <c r="O422" i="5"/>
  <c r="P421" i="5"/>
  <c r="O421" i="5"/>
  <c r="P420" i="5"/>
  <c r="O420" i="5"/>
  <c r="P419" i="5"/>
  <c r="O419" i="5"/>
  <c r="P418" i="5"/>
  <c r="O418" i="5"/>
  <c r="P417" i="5"/>
  <c r="O417" i="5"/>
  <c r="P416" i="5"/>
  <c r="O416" i="5"/>
  <c r="P415" i="5"/>
  <c r="O415" i="5"/>
  <c r="P414" i="5"/>
  <c r="O414" i="5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<sst xmlns="http://schemas.openxmlformats.org/spreadsheetml/2006/main" count="98904" uniqueCount="8395">
  <si>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</si>
  <si>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</si>
  <si>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</si>
  <si>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</si>
  <si>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</si>
  <si>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</si>
  <si>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</si>
  <si>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</si>
  <si>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</si>
  <si>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</si>
  <si>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</si>
  <si>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</si>
  <si>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</si>
  <si>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</si>
  <si>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</si>
  <si>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</si>
  <si>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</si>
  <si>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</si>
  <si>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</si>
  <si>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</si>
  <si>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</si>
  <si>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</si>
  <si>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</si>
  <si>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</si>
  <si>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</si>
  <si>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</si>
  <si>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</si>
  <si>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</si>
  <si>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</si>
  <si>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</si>
  <si>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</si>
  <si>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</si>
  <si>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</si>
  <si>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</si>
  <si>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</si>
  <si>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</si>
  <si>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</si>
  <si>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</si>
  <si>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</si>
  <si>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</si>
  <si>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</si>
  <si>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</si>
  <si>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</si>
  <si>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</si>
  <si>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</si>
  <si>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</si>
  <si>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</si>
  <si>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</si>
  <si>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</si>
  <si>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</si>
  <si>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</si>
  <si>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</si>
  <si>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</si>
  <si>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</si>
  <si>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</si>
  <si>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</si>
  <si>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</si>
  <si>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</si>
  <si>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</si>
  <si>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</si>
  <si>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</si>
  <si>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</si>
  <si>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</si>
  <si>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</si>
  <si>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</si>
  <si>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</si>
  <si>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</si>
  <si>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</si>
  <si>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</si>
  <si>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</si>
  <si>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</si>
  <si>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</si>
  <si>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</si>
  <si>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</si>
  <si>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</si>
  <si>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</si>
  <si>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</si>
  <si>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</si>
  <si>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</si>
  <si>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</si>
  <si>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</si>
  <si>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</si>
  <si>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</si>
  <si>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</si>
  <si>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</si>
  <si>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</si>
  <si>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</si>
  <si>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</si>
  <si>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</si>
  <si>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</si>
  <si>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</si>
  <si>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</si>
  <si>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</si>
  <si>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</si>
  <si>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</si>
  <si>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</si>
  <si>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</si>
  <si>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</si>
  <si>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</si>
  <si>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</si>
  <si>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</si>
  <si>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</si>
  <si>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</si>
  <si>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</si>
  <si>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</si>
  <si>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</si>
  <si>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</si>
  <si>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</si>
  <si>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</si>
  <si>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</si>
  <si>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</si>
  <si>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</si>
  <si>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</si>
  <si>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</si>
  <si>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</si>
  <si>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</si>
  <si>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</si>
  <si>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</si>
  <si>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</si>
  <si>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</si>
  <si>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</si>
  <si>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</si>
  <si>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</si>
  <si>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</si>
  <si>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</si>
  <si>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</si>
  <si>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</si>
  <si>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</si>
  <si>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</si>
  <si>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</si>
  <si>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</si>
  <si>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</si>
  <si>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</si>
  <si>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</si>
  <si>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</si>
  <si>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</si>
  <si>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</si>
  <si>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</si>
  <si>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</si>
  <si>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</si>
  <si>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</si>
  <si>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</si>
  <si>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</si>
  <si>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</si>
  <si>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</si>
  <si>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</si>
  <si>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</si>
  <si>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</si>
  <si>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</si>
  <si>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</si>
  <si>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</si>
  <si>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</si>
  <si>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</si>
  <si>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</si>
  <si>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</si>
  <si>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</si>
  <si>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</si>
  <si>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</si>
  <si>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</si>
  <si>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</si>
  <si>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</si>
  <si>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</si>
  <si>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</si>
  <si>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</si>
  <si>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</si>
  <si>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</si>
  <si>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</si>
  <si>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</si>
  <si>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</si>
  <si>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</si>
  <si>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</si>
  <si>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</si>
  <si>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</si>
  <si>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</si>
  <si>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</si>
  <si>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</si>
  <si>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</si>
  <si>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</si>
  <si>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</si>
  <si>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</si>
  <si>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</si>
  <si>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</si>
  <si>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</si>
  <si>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</si>
  <si>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</si>
  <si>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</si>
  <si>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</si>
  <si>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</si>
  <si>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</si>
  <si>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</si>
  <si>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</si>
  <si>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</si>
  <si>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</si>
  <si>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</si>
  <si>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</si>
  <si>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</si>
  <si>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</si>
  <si>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</si>
  <si>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</si>
  <si>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</si>
  <si>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</si>
  <si>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</si>
  <si>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</si>
  <si>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</si>
  <si>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</si>
  <si>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</si>
  <si>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</si>
  <si>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</si>
  <si>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</si>
  <si>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</si>
  <si>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</si>
  <si>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</si>
  <si>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</si>
  <si>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</si>
  <si>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</si>
  <si>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</si>
  <si>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</si>
  <si>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</si>
  <si>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</si>
  <si>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</si>
  <si>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</si>
  <si>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</si>
  <si>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</si>
  <si>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</si>
  <si>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</si>
  <si>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</si>
  <si>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</si>
  <si>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</si>
  <si>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</si>
  <si>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</si>
  <si>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</si>
  <si>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</si>
  <si>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</si>
  <si>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</si>
  <si>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</si>
  <si>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</si>
  <si>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</si>
  <si>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</si>
  <si>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</si>
  <si>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</si>
  <si>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</si>
  <si>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</si>
  <si>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</si>
  <si>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</si>
  <si>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</si>
  <si>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</si>
  <si>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</si>
  <si>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</si>
  <si>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</si>
  <si>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</si>
  <si>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</si>
  <si>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</si>
  <si>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</si>
  <si>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</si>
  <si>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</si>
  <si>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</si>
  <si>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</si>
  <si>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</si>
  <si>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</si>
  <si>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</si>
  <si>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</si>
  <si>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</si>
  <si>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</si>
  <si>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</si>
  <si>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</si>
  <si>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</si>
  <si>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</si>
  <si>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</si>
  <si>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</si>
  <si>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</si>
  <si>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</si>
  <si>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</si>
  <si>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</si>
  <si>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</si>
  <si>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</si>
  <si>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</si>
  <si>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</si>
  <si>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</si>
  <si>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</si>
  <si>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</si>
  <si>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</si>
  <si>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</si>
  <si>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</si>
  <si>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</si>
  <si>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</si>
  <si>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</si>
  <si>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</si>
  <si>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</si>
  <si>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</si>
  <si>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</si>
  <si>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</si>
  <si>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</si>
  <si>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</si>
  <si>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</si>
  <si>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</si>
  <si>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</si>
  <si>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</si>
  <si>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</si>
  <si>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</si>
  <si>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</si>
  <si>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</si>
  <si>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</si>
  <si>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</si>
  <si>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</si>
  <si>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</si>
  <si>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</si>
  <si>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</si>
  <si>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</si>
  <si>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</si>
  <si>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</si>
  <si>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</si>
  <si>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</si>
  <si>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</si>
  <si>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</si>
  <si>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</si>
  <si>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</si>
  <si>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</si>
  <si>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</si>
  <si>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</si>
  <si>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</si>
  <si>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</si>
  <si>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</si>
  <si>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</si>
  <si>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</si>
  <si>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</si>
  <si>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</si>
  <si>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</si>
  <si>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</si>
  <si>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</si>
  <si>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</si>
  <si>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</si>
  <si>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</si>
  <si>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</si>
  <si>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</si>
  <si>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</si>
  <si>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</si>
  <si>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</si>
  <si>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</si>
  <si>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</si>
  <si>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</si>
  <si>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</si>
  <si>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</si>
  <si>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</si>
  <si>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</si>
  <si>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</si>
  <si>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</si>
  <si>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</si>
  <si>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</si>
  <si>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</si>
  <si>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</si>
  <si>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</si>
  <si>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</si>
  <si>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</si>
  <si>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</si>
  <si>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</si>
  <si>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</si>
  <si>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</si>
  <si>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</si>
  <si>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</si>
  <si>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</si>
  <si>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</si>
  <si>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</si>
  <si>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</si>
  <si>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</si>
  <si>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</si>
  <si>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</si>
  <si>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</si>
  <si>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</si>
  <si>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</si>
  <si>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</si>
  <si>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</si>
  <si>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</si>
  <si>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</si>
  <si>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</si>
  <si>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</si>
  <si>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</si>
  <si>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</si>
  <si>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</si>
  <si>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</si>
  <si>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</si>
  <si>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</si>
  <si>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</si>
  <si>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</si>
  <si>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</si>
  <si>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</si>
  <si>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</si>
  <si>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</si>
  <si>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</si>
  <si>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</si>
  <si>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</si>
  <si>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</si>
  <si>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</si>
  <si>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</si>
  <si>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</si>
  <si>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</si>
  <si>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</si>
  <si>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</si>
  <si>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</si>
  <si>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</si>
  <si>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</si>
  <si>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</si>
  <si>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</si>
  <si>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</si>
  <si>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</si>
  <si>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</si>
  <si>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</si>
  <si>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</si>
  <si>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</si>
  <si>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</si>
  <si>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</si>
  <si>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</si>
  <si>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</si>
  <si>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</si>
  <si>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</si>
  <si>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</si>
  <si>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</si>
  <si>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</si>
  <si>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</si>
  <si>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</si>
  <si>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</si>
  <si>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</si>
  <si>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</si>
  <si>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</si>
  <si>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</si>
  <si>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</si>
  <si>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</si>
  <si>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</si>
  <si>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</si>
  <si>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</si>
  <si>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</si>
  <si>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</si>
  <si>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</si>
  <si>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</si>
  <si>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</si>
  <si>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</si>
  <si>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</si>
  <si>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</si>
  <si>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</si>
  <si>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</si>
  <si>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</si>
  <si>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</si>
  <si>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</si>
  <si>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</si>
  <si>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</si>
  <si>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</si>
  <si>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</si>
  <si>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</si>
  <si>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</si>
  <si>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</si>
  <si>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</si>
  <si>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</si>
  <si>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</si>
  <si>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</si>
  <si>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</si>
  <si>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</si>
  <si>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</si>
  <si>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</si>
  <si>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</si>
  <si>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</si>
  <si>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</si>
  <si>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</si>
  <si>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</si>
  <si>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</si>
  <si>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</si>
  <si>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</si>
  <si>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</si>
  <si>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</si>
  <si>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</si>
  <si>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</si>
  <si>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</si>
  <si>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</si>
  <si>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</si>
  <si>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</si>
  <si>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</si>
  <si>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</si>
  <si>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</si>
  <si>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</si>
  <si>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</si>
  <si>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</si>
  <si>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</si>
  <si>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</si>
  <si>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</si>
  <si>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</si>
  <si>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</si>
  <si>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</si>
  <si>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</si>
  <si>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</si>
  <si>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</si>
  <si>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</si>
  <si>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</si>
  <si>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</si>
  <si>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</si>
  <si>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</si>
  <si>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</si>
  <si>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</si>
  <si>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</si>
  <si>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</si>
  <si>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</si>
  <si>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</si>
  <si>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</si>
  <si>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</si>
  <si>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</si>
  <si>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</si>
  <si>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</si>
  <si>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</si>
  <si>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</si>
  <si>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</si>
  <si>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</si>
  <si>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</si>
  <si>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</si>
  <si>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</si>
  <si>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</si>
  <si>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</si>
  <si>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</si>
  <si>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</si>
  <si>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</si>
  <si>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</si>
  <si>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</si>
  <si>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</si>
  <si>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</si>
  <si>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</si>
  <si>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</si>
  <si>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</si>
  <si>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</si>
  <si>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</si>
  <si>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</si>
  <si>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</si>
  <si>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</si>
  <si>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</si>
  <si>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</si>
  <si>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</si>
  <si>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</si>
  <si>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</si>
  <si>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</si>
  <si>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</si>
  <si>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</si>
  <si>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</si>
  <si>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</si>
  <si>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</si>
  <si>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</si>
  <si>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</si>
  <si>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</si>
  <si>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</si>
  <si>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</si>
  <si>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</si>
  <si>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</si>
  <si>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</si>
  <si>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</si>
  <si>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</si>
  <si>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</si>
  <si>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</si>
  <si>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</si>
  <si>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</si>
  <si>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</si>
  <si>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</si>
  <si>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</si>
  <si>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</si>
  <si>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</si>
  <si>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</si>
  <si>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</si>
  <si>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</si>
  <si>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</si>
  <si>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</si>
  <si>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</si>
  <si>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</si>
  <si>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</si>
  <si>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</si>
  <si>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</si>
  <si>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</si>
  <si>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</si>
  <si>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</si>
  <si>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</si>
  <si>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</si>
  <si>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</si>
  <si>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</si>
  <si>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</si>
  <si>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</si>
  <si>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</si>
  <si>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</si>
  <si>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</si>
  <si>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</si>
  <si>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</si>
  <si>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</si>
  <si>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</si>
  <si>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</si>
  <si>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</si>
  <si>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</si>
  <si>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</si>
  <si>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</si>
  <si>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</si>
  <si>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</si>
  <si>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</si>
  <si>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</si>
  <si>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</si>
  <si>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</si>
  <si>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</si>
  <si>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</si>
  <si>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</si>
  <si>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</si>
  <si>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</si>
  <si>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</si>
  <si>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</si>
  <si>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</si>
  <si>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</si>
  <si>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</si>
  <si>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</si>
  <si>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</si>
  <si>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</si>
  <si>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</si>
  <si>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</si>
  <si>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</si>
  <si>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</si>
  <si>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</si>
  <si>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</si>
  <si>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</si>
  <si>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</si>
  <si>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</si>
  <si>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</si>
  <si>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</si>
  <si>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</si>
  <si>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</si>
  <si>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</si>
  <si>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</si>
  <si>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</si>
  <si>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</si>
  <si>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</si>
  <si>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</si>
  <si>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</si>
  <si>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</si>
  <si>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</si>
  <si>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</si>
  <si>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</si>
  <si>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</si>
  <si>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</si>
  <si>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</si>
  <si>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</si>
  <si>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</si>
  <si>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</si>
  <si>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</si>
  <si>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</si>
  <si>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</si>
  <si>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</si>
  <si>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</si>
  <si>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</si>
  <si>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</si>
  <si>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</si>
  <si>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</si>
  <si>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</si>
  <si>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</si>
  <si>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</si>
  <si>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</si>
  <si>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</si>
  <si>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</si>
  <si>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</si>
  <si>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</si>
  <si>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</si>
  <si>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</si>
  <si>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</si>
  <si>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</si>
  <si>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</si>
  <si>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</si>
  <si>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</si>
  <si>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</si>
  <si>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</si>
  <si>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</si>
  <si>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</si>
  <si>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</si>
  <si>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</si>
  <si>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</si>
  <si>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</si>
  <si>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</si>
  <si>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</si>
  <si>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</si>
  <si>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</si>
  <si>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</si>
  <si>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</si>
  <si>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</si>
  <si>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</si>
  <si>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</si>
  <si>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</si>
  <si>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</si>
  <si>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</si>
  <si>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</si>
  <si>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</si>
  <si>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</si>
  <si>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</si>
  <si>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</si>
  <si>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</si>
  <si>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</si>
  <si>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</si>
  <si>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</si>
  <si>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</si>
  <si>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</si>
  <si>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</si>
  <si>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</si>
  <si>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</si>
  <si>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</si>
  <si>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</si>
  <si>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</si>
  <si>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</si>
  <si>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</si>
  <si>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</si>
  <si>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</si>
  <si>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</si>
  <si>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</si>
  <si>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</si>
  <si>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</si>
  <si>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</si>
  <si>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</si>
  <si>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</si>
  <si>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</si>
  <si>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</si>
  <si>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</si>
  <si>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</si>
  <si>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</si>
  <si>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</si>
  <si>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</si>
  <si>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</si>
  <si>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</si>
  <si>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</si>
  <si>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</si>
  <si>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</si>
  <si>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</si>
  <si>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</si>
  <si>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</si>
  <si>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</si>
  <si>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</si>
  <si>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</si>
  <si>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</si>
  <si>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</si>
  <si>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</si>
  <si>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</si>
  <si>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</si>
  <si>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</si>
  <si>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</si>
  <si>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</si>
  <si>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</si>
  <si>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</si>
  <si>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</si>
  <si>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</si>
  <si>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</si>
  <si>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</si>
  <si>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</si>
  <si>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</si>
  <si>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</si>
  <si>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</si>
  <si>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</si>
  <si>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</si>
  <si>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</si>
  <si>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</si>
  <si>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</si>
  <si>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</si>
  <si>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</si>
  <si>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</si>
  <si>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</si>
  <si>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</si>
  <si>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</si>
  <si>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</si>
  <si>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</si>
  <si>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</si>
  <si>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</si>
  <si>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</si>
  <si>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</si>
  <si>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</si>
  <si>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</si>
  <si>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</si>
  <si>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</si>
  <si>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</si>
  <si>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</si>
  <si>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</si>
  <si>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</si>
  <si>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</si>
  <si>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</si>
  <si>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</si>
  <si>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</si>
  <si>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</si>
  <si>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</si>
  <si>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</si>
  <si>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</si>
  <si>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</si>
  <si>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</si>
  <si>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</si>
  <si>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</si>
  <si>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</si>
  <si>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</si>
  <si>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</si>
  <si>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</si>
  <si>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</si>
  <si>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</si>
  <si>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</si>
  <si>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</si>
  <si>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</si>
  <si>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</si>
  <si>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</si>
  <si>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</si>
  <si>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</si>
  <si>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</si>
  <si>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</si>
  <si>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</si>
  <si>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</si>
  <si>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</si>
  <si>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</si>
  <si>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</si>
  <si>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</si>
  <si>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</si>
  <si>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</si>
  <si>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</si>
  <si>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</si>
  <si>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</si>
  <si>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</si>
  <si>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</si>
  <si>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</si>
  <si>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</si>
  <si>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</si>
  <si>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</si>
  <si>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</si>
  <si>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</si>
  <si>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</si>
  <si>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</si>
  <si>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</si>
  <si>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</si>
  <si>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</si>
  <si>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</si>
  <si>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</si>
  <si>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</si>
  <si>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</si>
  <si>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</si>
  <si>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</si>
  <si>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</si>
  <si>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</si>
  <si>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</si>
  <si>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</si>
  <si>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</si>
  <si>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</si>
  <si>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</si>
  <si>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</si>
  <si>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</si>
  <si>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</si>
  <si>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</si>
  <si>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</si>
  <si>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</si>
  <si>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</si>
  <si>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</si>
  <si>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</si>
  <si>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</si>
  <si>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</si>
  <si>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</si>
  <si>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</si>
  <si>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</si>
  <si>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</si>
  <si>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</si>
  <si>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</si>
  <si>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</si>
  <si>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</si>
  <si>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</si>
  <si>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</si>
  <si>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</si>
  <si>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</si>
  <si>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</si>
  <si>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</si>
  <si>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</si>
  <si>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</si>
  <si>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</si>
  <si>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</si>
  <si>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</si>
  <si>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</si>
  <si>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</si>
  <si>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</si>
  <si>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</si>
  <si>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</si>
  <si>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</si>
  <si>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</si>
  <si>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</si>
  <si>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</si>
  <si>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</si>
  <si>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</si>
  <si>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</si>
  <si>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</si>
  <si>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</si>
  <si>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</si>
  <si>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</si>
  <si>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</si>
  <si>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</si>
  <si>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</si>
  <si>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</si>
  <si>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</si>
  <si>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</si>
  <si>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</si>
  <si>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</si>
  <si>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</si>
  <si>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</si>
  <si>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</si>
  <si>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</si>
  <si>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</si>
  <si>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</si>
  <si>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</si>
  <si>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</si>
  <si>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</si>
  <si>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</si>
  <si>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</si>
  <si>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</si>
  <si>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</si>
  <si>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</si>
  <si>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</si>
  <si>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</si>
  <si>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</si>
  <si>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</si>
  <si>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</si>
  <si>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</si>
  <si>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</si>
  <si>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</si>
  <si>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</si>
  <si>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</si>
  <si>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</si>
  <si>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</si>
  <si>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</si>
  <si>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</si>
  <si>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</si>
  <si>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</si>
  <si>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</si>
  <si>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</si>
  <si>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</si>
  <si>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</si>
  <si>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</si>
  <si>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</si>
  <si>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</si>
  <si>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</si>
  <si>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</si>
  <si>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</si>
  <si>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</si>
  <si>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</si>
  <si>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</si>
  <si>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</si>
  <si>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</si>
  <si>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</si>
  <si>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</si>
  <si>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</si>
  <si>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</si>
  <si>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</si>
  <si>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</si>
  <si>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</si>
  <si>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</si>
  <si>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</si>
  <si>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</si>
  <si>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</si>
  <si>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</si>
  <si>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</si>
  <si>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</si>
  <si>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</si>
  <si>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</si>
  <si>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</si>
  <si>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</si>
  <si>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</si>
  <si>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</si>
  <si>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</si>
  <si>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</si>
  <si>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</si>
  <si>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</si>
  <si>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</si>
  <si>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</si>
  <si>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</si>
  <si>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</si>
  <si>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</si>
  <si>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</si>
  <si>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</si>
  <si>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</si>
  <si>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</si>
  <si>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</si>
  <si>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</si>
  <si>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</si>
  <si>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</si>
  <si>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</si>
  <si>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</si>
  <si>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</si>
  <si>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</si>
  <si>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</si>
  <si>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</si>
  <si>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</si>
  <si>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</si>
  <si>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</si>
  <si>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</si>
  <si>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</si>
  <si>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</si>
  <si>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</si>
  <si>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</si>
  <si>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</si>
  <si>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</si>
  <si>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</si>
  <si>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</si>
  <si>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</si>
  <si>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</si>
  <si>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</si>
  <si>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</si>
  <si>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</si>
  <si>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</si>
  <si>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</si>
  <si>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</si>
  <si>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</si>
  <si>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</si>
  <si>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</si>
  <si>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</si>
  <si>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</si>
  <si>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</si>
  <si>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</si>
  <si>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</si>
  <si>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</si>
  <si>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</si>
  <si>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</si>
  <si>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</si>
  <si>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</si>
  <si>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</si>
  <si>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</si>
  <si>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</si>
  <si>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</si>
  <si>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</si>
  <si>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</si>
  <si>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</si>
  <si>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</si>
  <si>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</si>
  <si>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</si>
  <si>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</si>
  <si>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</si>
  <si>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</si>
  <si>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</si>
  <si>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</si>
  <si>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</si>
  <si>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</si>
  <si>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</si>
  <si>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</si>
  <si>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</si>
  <si>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</si>
  <si>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</si>
  <si>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</si>
  <si>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</si>
  <si>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</si>
  <si>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</si>
  <si>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</si>
  <si>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</si>
  <si>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</si>
  <si>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</si>
  <si>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</si>
  <si>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</si>
  <si>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</si>
  <si>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</si>
  <si>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</si>
  <si>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</si>
  <si>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</si>
  <si>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</si>
  <si>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</si>
  <si>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</si>
  <si>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</si>
  <si>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</si>
  <si>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</si>
  <si>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</si>
  <si>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</si>
  <si>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</si>
  <si>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</si>
  <si>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</si>
  <si>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</si>
  <si>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</si>
  <si>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</si>
  <si>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</si>
  <si>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</si>
  <si>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</si>
  <si>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</si>
  <si>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</si>
  <si>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</si>
  <si>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</si>
  <si>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</si>
  <si>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</si>
  <si>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</si>
  <si>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</si>
  <si>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</si>
  <si>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</si>
  <si>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</si>
  <si>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</si>
  <si>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</si>
  <si>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</si>
  <si>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</si>
  <si>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</si>
  <si>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</si>
  <si>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</si>
  <si>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</si>
  <si>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</si>
  <si>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</si>
  <si>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</si>
  <si>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</si>
  <si>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</si>
  <si>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</si>
  <si>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</si>
  <si>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</si>
  <si>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</si>
  <si>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</si>
  <si>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</si>
  <si>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</si>
  <si>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</si>
  <si>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</si>
  <si>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</si>
  <si>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</si>
  <si>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</si>
  <si>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</si>
  <si>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</si>
  <si>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</si>
  <si>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</si>
  <si>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</si>
  <si>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</si>
  <si>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</si>
  <si>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</si>
  <si>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</si>
  <si>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</si>
  <si>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</si>
  <si>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</si>
  <si>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</si>
  <si>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</si>
  <si>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</si>
  <si>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</si>
  <si>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</si>
  <si>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</si>
  <si>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</si>
  <si>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</si>
  <si>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</si>
  <si>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</si>
  <si>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</si>
  <si>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</si>
  <si>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</si>
  <si>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</si>
  <si>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</si>
  <si>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</si>
  <si>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</si>
  <si>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</si>
  <si>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</si>
  <si>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</si>
  <si>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</si>
  <si>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</si>
  <si>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</si>
  <si>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</si>
  <si>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</si>
  <si>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</si>
  <si>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</si>
  <si>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</si>
  <si>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</si>
  <si>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</si>
  <si>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</si>
  <si>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</si>
  <si>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</si>
  <si>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</si>
  <si>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</si>
  <si>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</si>
  <si>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</si>
  <si>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</si>
  <si>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</si>
  <si>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</si>
  <si>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</si>
  <si>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</si>
  <si>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</si>
  <si>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</si>
  <si>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</si>
  <si>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</si>
  <si>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</si>
  <si>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</si>
  <si>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</si>
  <si>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</si>
  <si>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</si>
  <si>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</si>
  <si>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</si>
  <si>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</si>
  <si>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</si>
  <si>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</si>
  <si>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</si>
  <si>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</si>
  <si>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</si>
  <si>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</si>
  <si>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</si>
  <si>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</si>
  <si>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</si>
  <si>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</si>
  <si>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</si>
  <si>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</si>
  <si>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</si>
  <si>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</si>
  <si>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</si>
  <si>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</si>
  <si>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</si>
  <si>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</si>
  <si>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</si>
  <si>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</si>
  <si>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</si>
  <si>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</si>
  <si>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</si>
  <si>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</si>
  <si>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</si>
  <si>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</si>
  <si>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</si>
  <si>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</si>
  <si>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</si>
  <si>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</si>
  <si>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</si>
  <si>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</si>
  <si>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</si>
  <si>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</si>
  <si>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</si>
  <si>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</si>
  <si>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</si>
  <si>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</si>
  <si>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</si>
  <si>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</si>
  <si>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</si>
  <si>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</si>
  <si>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</si>
  <si>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</si>
  <si>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</si>
  <si>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</si>
  <si>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</si>
  <si>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</si>
  <si>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</si>
  <si>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</si>
  <si>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</si>
  <si>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</si>
  <si>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</si>
  <si>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</si>
  <si>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</si>
  <si>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</si>
  <si>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</si>
  <si>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</si>
  <si>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</si>
  <si>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</si>
  <si>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</si>
  <si>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</si>
  <si>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</si>
  <si>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</si>
  <si>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</si>
  <si>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</si>
  <si>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</si>
  <si>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</si>
  <si>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</si>
  <si>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</si>
  <si>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</si>
  <si>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</si>
  <si>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</si>
  <si>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</si>
  <si>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</si>
  <si>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</si>
  <si>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</si>
  <si>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</si>
  <si>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</si>
  <si>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</si>
  <si>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</si>
  <si>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</si>
  <si>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</si>
  <si>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</si>
  <si>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</si>
  <si>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</si>
  <si>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</si>
  <si>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</si>
  <si>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</si>
  <si>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</si>
  <si>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</si>
  <si>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</si>
  <si>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</si>
  <si>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</si>
  <si>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</si>
  <si>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</si>
  <si>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</si>
  <si>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</si>
  <si>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</si>
  <si>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</si>
  <si>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</si>
  <si>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</si>
  <si>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</si>
  <si>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</si>
  <si>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</si>
  <si>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</si>
  <si>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</si>
  <si>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</si>
  <si>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</si>
  <si>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</si>
  <si>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</si>
  <si>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</si>
  <si>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</si>
  <si>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</si>
  <si>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</si>
  <si>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</si>
  <si>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</si>
  <si>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</si>
  <si>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</si>
  <si>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</si>
  <si>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</si>
  <si>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</si>
  <si>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</si>
  <si>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</si>
  <si>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</si>
  <si>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</si>
  <si>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</si>
  <si>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</si>
  <si>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</si>
  <si>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</si>
  <si>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</si>
  <si>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</si>
  <si>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</si>
  <si>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</si>
  <si>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</si>
  <si>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</si>
  <si>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</si>
  <si>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</si>
  <si>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</si>
  <si>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</si>
  <si>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</si>
  <si>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</si>
  <si>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</si>
  <si>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</si>
  <si>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</si>
  <si>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</si>
  <si>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</si>
  <si>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</si>
  <si>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</si>
  <si>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</si>
  <si>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</si>
  <si>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</si>
  <si>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</si>
  <si>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</si>
  <si>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</si>
  <si>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</si>
  <si>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</si>
  <si>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</si>
  <si>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</si>
  <si>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</si>
  <si>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</si>
  <si>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</si>
  <si>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</si>
  <si>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</si>
  <si>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</si>
  <si>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</si>
  <si>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</si>
  <si>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</si>
  <si>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</si>
  <si>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</si>
  <si>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</si>
  <si>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</si>
  <si>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</si>
  <si>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</si>
  <si>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</si>
  <si>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</si>
  <si>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</si>
  <si>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</si>
  <si>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</si>
  <si>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</si>
  <si>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</si>
  <si>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</si>
  <si>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</si>
  <si>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</si>
  <si>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</si>
  <si>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</si>
  <si>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</si>
  <si>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</si>
  <si>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</si>
  <si>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</si>
  <si>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</si>
  <si>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</si>
  <si>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</si>
  <si>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</si>
  <si>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</si>
  <si>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</si>
  <si>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</si>
  <si>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</si>
  <si>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</si>
  <si>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</si>
  <si>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</si>
  <si>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</si>
  <si>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</si>
  <si>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</si>
  <si>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</si>
  <si>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</si>
  <si>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</si>
  <si>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</si>
  <si>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</si>
  <si>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</si>
  <si>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</si>
  <si>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</si>
  <si>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</si>
  <si>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</si>
  <si>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</si>
  <si>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</si>
  <si>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</si>
  <si>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</si>
  <si>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</si>
  <si>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</si>
  <si>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</si>
  <si>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</si>
  <si>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</si>
  <si>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</si>
  <si>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</si>
  <si>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</si>
  <si>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</si>
  <si>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</si>
  <si>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</si>
  <si>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</si>
  <si>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</si>
  <si>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</si>
  <si>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</si>
  <si>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</si>
  <si>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</si>
  <si>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</si>
  <si>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</si>
  <si>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</si>
  <si>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</si>
  <si>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</si>
  <si>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</si>
  <si>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</si>
  <si>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</si>
  <si>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</si>
  <si>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</si>
  <si>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</si>
  <si>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</si>
  <si>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</si>
  <si>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</si>
  <si>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</si>
  <si>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</si>
  <si>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</si>
  <si>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</si>
  <si>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</si>
  <si>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</si>
  <si>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</si>
  <si>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</si>
  <si>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</si>
  <si>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</si>
  <si>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</si>
  <si>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</si>
  <si>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</si>
  <si>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</si>
  <si>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</si>
  <si>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</si>
  <si>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</si>
  <si>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</si>
  <si>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</si>
  <si>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</si>
  <si>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</si>
  <si>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</si>
  <si>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</si>
  <si>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</si>
  <si>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</si>
  <si>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</si>
  <si>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</si>
  <si>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</si>
  <si>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</si>
  <si>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</si>
  <si>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</si>
  <si>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</si>
  <si>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</si>
  <si>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</si>
  <si>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</si>
  <si>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</si>
  <si>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</si>
  <si>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</si>
  <si>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</si>
  <si>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</si>
  <si>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</si>
  <si>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</si>
  <si>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</si>
  <si>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</si>
  <si>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</si>
  <si>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</si>
  <si>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</si>
  <si>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</si>
  <si>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</si>
  <si>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</si>
  <si>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</si>
  <si>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</si>
  <si>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</si>
  <si>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</si>
  <si>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</si>
  <si>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</si>
  <si>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</si>
  <si>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</si>
  <si>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</si>
  <si>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</si>
  <si>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</si>
  <si>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</si>
  <si>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</si>
  <si>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</si>
  <si>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</si>
  <si>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</si>
  <si>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</si>
  <si>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</si>
  <si>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</si>
  <si>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</si>
  <si>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</si>
  <si>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</si>
  <si>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</si>
  <si>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</si>
  <si>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</si>
  <si>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</si>
  <si>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</si>
  <si>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</si>
  <si>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</si>
  <si>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</si>
  <si>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</si>
  <si>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</si>
  <si>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</si>
  <si>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</si>
  <si>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</si>
  <si>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</si>
  <si>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</si>
  <si>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</si>
  <si>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</si>
  <si>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</si>
  <si>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</si>
  <si>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</si>
  <si>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</si>
  <si>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</si>
  <si>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</si>
  <si>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</si>
  <si>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</si>
  <si>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</si>
  <si>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</si>
  <si>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</si>
  <si>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</si>
  <si>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</si>
  <si>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</si>
  <si>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</si>
  <si>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</si>
  <si>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</si>
  <si>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</si>
  <si>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</si>
  <si>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</si>
  <si>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</si>
  <si>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</si>
  <si>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</si>
  <si>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</si>
  <si>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</si>
  <si>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</si>
  <si>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</si>
  <si>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</si>
  <si>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</si>
  <si>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</si>
  <si>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</si>
  <si>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</si>
  <si>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</si>
  <si>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</si>
  <si>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</si>
  <si>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</si>
  <si>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</si>
  <si>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</si>
  <si>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</si>
  <si>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</si>
  <si>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</si>
  <si>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</si>
  <si>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</si>
  <si>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</si>
  <si>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</si>
  <si>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</si>
  <si>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</si>
  <si>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</si>
  <si>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</si>
  <si>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</si>
  <si>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</si>
  <si>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</si>
  <si>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</si>
  <si>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</si>
  <si>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</si>
  <si>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</si>
  <si>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</si>
  <si>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</si>
  <si>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</si>
  <si>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</si>
  <si>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</si>
  <si>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</si>
  <si>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</si>
  <si>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</si>
  <si>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</si>
  <si>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</si>
  <si>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</si>
  <si>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</si>
  <si>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</si>
  <si>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</si>
  <si>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</si>
  <si>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</si>
  <si>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</si>
  <si>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</si>
  <si>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</si>
  <si>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</si>
  <si>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</si>
  <si>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</si>
  <si>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</si>
  <si>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</si>
  <si>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</si>
  <si>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</si>
  <si>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</si>
  <si>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</si>
  <si>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</si>
  <si>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</si>
  <si>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</si>
  <si>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</si>
  <si>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</si>
  <si>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</si>
  <si>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</si>
  <si>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</si>
  <si>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</si>
  <si>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</si>
  <si>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</si>
  <si>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</si>
  <si>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</si>
  <si>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</si>
  <si>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</si>
  <si>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</si>
  <si>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</si>
  <si>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</si>
  <si>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</si>
  <si>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</si>
  <si>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</si>
  <si>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</si>
  <si>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</si>
  <si>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</si>
  <si>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</si>
  <si>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</si>
  <si>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</si>
  <si>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</si>
  <si>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</si>
  <si>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</si>
  <si>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</si>
  <si>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</si>
  <si>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</si>
  <si>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</si>
  <si>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</si>
  <si>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</si>
  <si>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</si>
  <si>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</si>
  <si>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</si>
  <si>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</si>
  <si>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</si>
  <si>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</si>
  <si>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</si>
  <si>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</si>
  <si>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</si>
  <si>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</si>
  <si>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</si>
  <si>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</si>
  <si>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</si>
  <si>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</si>
  <si>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</si>
  <si>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</si>
  <si>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</si>
  <si>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</si>
  <si>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</si>
  <si>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</si>
  <si>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</si>
  <si>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</si>
  <si>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</si>
  <si>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</si>
  <si>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</si>
  <si>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</si>
  <si>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</si>
  <si>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</si>
  <si>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</si>
  <si>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</si>
  <si>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</si>
  <si>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</si>
  <si>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</si>
  <si>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</si>
  <si>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</si>
  <si>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</si>
  <si>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</si>
  <si>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</si>
  <si>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</si>
  <si>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</si>
  <si>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</si>
  <si>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</si>
  <si>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</si>
  <si>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</si>
  <si>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</si>
  <si>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</si>
  <si>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</si>
  <si>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</si>
  <si>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</si>
  <si>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</si>
  <si>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</si>
  <si>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</si>
  <si>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</si>
  <si>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</si>
  <si>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</si>
  <si>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</si>
  <si>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</si>
  <si>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</si>
  <si>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</si>
  <si>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</si>
  <si>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</si>
  <si>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</si>
  <si>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</si>
  <si>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</si>
  <si>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</si>
  <si>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</si>
  <si>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</si>
  <si>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</si>
  <si>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</si>
  <si>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</si>
  <si>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</si>
  <si>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</si>
  <si>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</si>
  <si>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</si>
  <si>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</si>
  <si>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</si>
  <si>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</si>
  <si>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</si>
  <si>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</si>
  <si>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</si>
  <si>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</si>
  <si>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</si>
  <si>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</si>
  <si>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</si>
  <si>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</si>
  <si>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</si>
  <si>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</si>
  <si>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</si>
  <si>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</si>
  <si>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</si>
  <si>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</si>
  <si>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</si>
  <si>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</si>
  <si>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</si>
  <si>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</si>
  <si>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</si>
  <si>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</si>
  <si>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</si>
  <si>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</si>
  <si>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</si>
  <si>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</si>
  <si>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</si>
  <si>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</si>
  <si>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</si>
  <si>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</si>
  <si>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</si>
  <si>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</si>
  <si>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</si>
  <si>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</si>
  <si>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</si>
  <si>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</si>
  <si>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</si>
  <si>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</si>
  <si>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</si>
  <si>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</si>
  <si>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</si>
  <si>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</si>
  <si>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</si>
  <si>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</si>
  <si>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</si>
  <si>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</si>
  <si>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</si>
  <si>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</si>
  <si>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</si>
  <si>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</si>
  <si>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</si>
  <si>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</si>
  <si>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</si>
  <si>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</si>
  <si>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</si>
  <si>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</si>
  <si>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</si>
  <si>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</si>
  <si>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</si>
  <si>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</si>
  <si>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</si>
  <si>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</si>
  <si>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</si>
  <si>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</si>
  <si>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</si>
  <si>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</si>
  <si>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</si>
  <si>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</si>
  <si>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</si>
  <si>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</si>
  <si>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</si>
  <si>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</si>
  <si>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</si>
  <si>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</si>
  <si>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</si>
  <si>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</si>
  <si>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</si>
  <si>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</si>
  <si>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</si>
  <si>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</si>
  <si>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</si>
  <si>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</si>
  <si>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</si>
  <si>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</si>
  <si>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</si>
  <si>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</si>
  <si>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</si>
  <si>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</si>
  <si>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</si>
  <si>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</si>
  <si>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</si>
  <si>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</si>
  <si>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</si>
  <si>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</si>
  <si>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</si>
  <si>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</si>
  <si>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</si>
  <si>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</si>
  <si>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</si>
  <si>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</si>
  <si>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</si>
  <si>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</si>
  <si>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</si>
  <si>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</si>
  <si>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</si>
  <si>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</si>
  <si>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</si>
  <si>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</si>
  <si>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</si>
  <si>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</si>
  <si>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</si>
  <si>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</si>
  <si>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</si>
  <si>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</si>
  <si>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</si>
  <si>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</si>
  <si>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</si>
  <si>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</si>
  <si>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</si>
  <si>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</si>
  <si>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</si>
  <si>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</si>
  <si>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</si>
  <si>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</si>
  <si>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</si>
  <si>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</si>
  <si>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</si>
  <si>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</si>
  <si>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</si>
  <si>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</si>
  <si>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</si>
  <si>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</si>
  <si>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</si>
  <si>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</si>
  <si>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</si>
  <si>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</si>
  <si>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</si>
  <si>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</si>
  <si>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</si>
  <si>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</si>
  <si>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</si>
  <si>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</si>
  <si>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</si>
  <si>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</si>
  <si>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</si>
  <si>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</si>
  <si>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</si>
  <si>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</si>
  <si>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</si>
  <si>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</si>
  <si>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</si>
  <si>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</si>
  <si>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</si>
  <si>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</si>
  <si>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</si>
  <si>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</si>
  <si>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</si>
  <si>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</si>
  <si>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</si>
  <si>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</si>
  <si>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</si>
  <si>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</si>
  <si>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</si>
  <si>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</si>
  <si>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</si>
  <si>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</si>
  <si>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</si>
  <si>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</si>
  <si>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</si>
  <si>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</si>
  <si>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</si>
  <si>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</si>
  <si>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</si>
  <si>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</si>
  <si>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</si>
  <si>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</si>
  <si>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</si>
  <si>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</si>
  <si>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</si>
  <si>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</si>
  <si>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</si>
  <si>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</si>
  <si>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</si>
  <si>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</si>
  <si>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</si>
  <si>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</si>
  <si>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</si>
  <si>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</si>
  <si>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</si>
  <si>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</si>
  <si>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</si>
  <si>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</si>
  <si>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</si>
  <si>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</si>
  <si>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</si>
  <si>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</si>
  <si>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</si>
  <si>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</si>
  <si>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</si>
  <si>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</si>
  <si>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</si>
  <si>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</si>
  <si>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</si>
  <si>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</si>
  <si>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</si>
  <si>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</si>
  <si>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</si>
  <si>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</si>
  <si>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</si>
  <si>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</si>
  <si>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</si>
  <si>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</si>
  <si>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</si>
  <si>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</si>
  <si>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</si>
  <si>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</si>
  <si>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</si>
  <si>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</si>
  <si>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</si>
  <si>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</si>
  <si>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</si>
  <si>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</si>
  <si>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</si>
  <si>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</si>
  <si>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</si>
  <si>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</si>
  <si>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</si>
  <si>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</si>
  <si>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</si>
  <si>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</si>
  <si>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</si>
  <si>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</si>
  <si>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</si>
  <si>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</si>
  <si>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</si>
  <si>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</si>
  <si>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</si>
  <si>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</si>
  <si>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</si>
  <si>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</si>
  <si>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</si>
  <si>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</si>
  <si>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</si>
  <si>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</si>
  <si>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</si>
  <si>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</si>
  <si>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</si>
  <si>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</si>
  <si>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</si>
  <si>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</si>
  <si>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</si>
  <si>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</si>
  <si>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</si>
  <si>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</si>
  <si>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</si>
  <si>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</si>
  <si>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</si>
  <si>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</si>
  <si>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</si>
  <si>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</si>
  <si>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</si>
  <si>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</si>
  <si>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</si>
  <si>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</si>
  <si>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</si>
  <si>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</si>
  <si>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</si>
  <si>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</si>
  <si>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</si>
  <si>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</si>
  <si>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</si>
  <si>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</si>
  <si>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</si>
  <si>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</si>
  <si>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</si>
  <si>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</si>
  <si>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</si>
  <si>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</si>
  <si>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</si>
  <si>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</si>
  <si>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</si>
  <si>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</si>
  <si>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</si>
  <si>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</si>
  <si>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</si>
  <si>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</si>
  <si>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</si>
  <si>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</si>
  <si>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</si>
  <si>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</si>
  <si>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</si>
  <si>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</si>
  <si>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</si>
  <si>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</si>
  <si>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</si>
  <si>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</si>
  <si>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</si>
  <si>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</si>
  <si>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</si>
  <si>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</si>
  <si>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</si>
  <si>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</si>
  <si>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</si>
  <si>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</si>
  <si>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</si>
  <si>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</si>
  <si>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</si>
  <si>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</si>
  <si>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</si>
  <si>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</si>
  <si>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</si>
  <si>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</si>
  <si>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</si>
  <si>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</si>
  <si>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</si>
  <si>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</si>
  <si>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</si>
  <si>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</si>
  <si>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</si>
  <si>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</si>
  <si>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</si>
  <si>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</si>
  <si>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</si>
  <si>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</si>
  <si>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</si>
  <si>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</si>
  <si>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</si>
  <si>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</si>
  <si>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</si>
  <si>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</si>
  <si>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</si>
  <si>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</si>
  <si>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</si>
  <si>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</si>
  <si>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</si>
  <si>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</si>
  <si>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</si>
  <si>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</si>
  <si>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</si>
  <si>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</si>
  <si>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</si>
  <si>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</si>
  <si>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</si>
  <si>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</si>
  <si>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</si>
  <si>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</si>
  <si>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</si>
  <si>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</si>
  <si>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</si>
  <si>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</si>
  <si>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</si>
  <si>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</si>
  <si>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</si>
  <si>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</si>
  <si>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</si>
  <si>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</si>
  <si>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</si>
  <si>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</si>
  <si>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</si>
  <si>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</si>
  <si>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</si>
  <si>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</si>
  <si>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</si>
  <si>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</si>
  <si>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</si>
  <si>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</si>
  <si>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</si>
  <si>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</si>
  <si>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</si>
  <si>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</si>
  <si>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</si>
  <si>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</si>
  <si>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</si>
  <si>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</si>
  <si>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</si>
  <si>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</si>
  <si>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</si>
  <si>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</si>
  <si>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</si>
  <si>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</si>
  <si>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</si>
  <si>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</si>
  <si>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</si>
  <si>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</si>
  <si>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</si>
  <si>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</si>
  <si>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</si>
  <si>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</si>
  <si>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</si>
  <si>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</si>
  <si>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</si>
  <si>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</si>
  <si>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</si>
  <si>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</si>
  <si>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</si>
  <si>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</si>
  <si>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</si>
  <si>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</si>
  <si>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</si>
  <si>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</si>
  <si>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</si>
  <si>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</si>
  <si>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</si>
  <si>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</si>
  <si>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</si>
  <si>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</si>
  <si>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</si>
  <si>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</si>
  <si>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</si>
  <si>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</si>
  <si>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</si>
  <si>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</si>
  <si>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</si>
  <si>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</si>
  <si>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</si>
  <si>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</si>
  <si>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</si>
  <si>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</si>
  <si>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</si>
  <si>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</si>
  <si>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</si>
  <si>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</si>
  <si>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</si>
  <si>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</si>
  <si>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</si>
  <si>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</si>
  <si>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</si>
  <si>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</si>
  <si>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</si>
  <si>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</si>
  <si>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</si>
  <si>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</si>
  <si>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</si>
  <si>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</si>
  <si>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</si>
  <si>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</si>
  <si>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</si>
  <si>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</si>
  <si>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</si>
  <si>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</si>
  <si>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</si>
  <si>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</si>
  <si>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</si>
  <si>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</si>
  <si>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</si>
  <si>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</si>
  <si>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</si>
  <si>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</si>
  <si>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</si>
  <si>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</si>
  <si>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</si>
  <si>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</si>
  <si>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</si>
  <si>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</si>
  <si>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</si>
  <si>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</si>
  <si>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</si>
  <si>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</si>
  <si>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</si>
  <si>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</si>
  <si>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</si>
  <si>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</si>
  <si>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</si>
  <si>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</si>
  <si>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</si>
  <si>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</si>
  <si>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</si>
  <si>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</si>
  <si>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</si>
  <si>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</si>
  <si>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</si>
  <si>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</si>
  <si>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</si>
  <si>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</si>
  <si>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</si>
  <si>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</si>
  <si>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</si>
  <si>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</si>
  <si>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</si>
  <si>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</si>
  <si>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</si>
  <si>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</si>
  <si>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</si>
  <si>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</si>
  <si>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</si>
  <si>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</si>
  <si>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</si>
  <si>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</si>
  <si>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</si>
  <si>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</si>
  <si>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</si>
  <si>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</si>
  <si>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</si>
  <si>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</si>
  <si>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</si>
  <si>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</si>
  <si>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</si>
  <si>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</si>
  <si>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</si>
  <si>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</si>
  <si>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</si>
  <si>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</si>
  <si>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</si>
  <si>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</si>
  <si>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</si>
  <si>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</si>
  <si>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</si>
  <si>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</si>
  <si>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</si>
  <si>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</si>
  <si>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</si>
  <si>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</si>
  <si>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</si>
  <si>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</si>
  <si>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</si>
  <si>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</si>
  <si>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</si>
  <si>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</si>
  <si>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</si>
  <si>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</si>
  <si>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</si>
  <si>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</si>
  <si>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</si>
  <si>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</si>
  <si>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</si>
  <si>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</si>
  <si>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</si>
  <si>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</si>
  <si>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</si>
  <si>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</si>
  <si>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</si>
  <si>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</si>
  <si>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</si>
  <si>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</si>
  <si>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</si>
  <si>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</si>
  <si>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</si>
  <si>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</si>
  <si>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</si>
  <si>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</si>
  <si>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</si>
  <si>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</si>
  <si>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</si>
  <si>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</si>
  <si>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</si>
  <si>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</si>
  <si>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</si>
  <si>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</si>
  <si>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</si>
  <si>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</si>
  <si>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</si>
  <si>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</si>
  <si>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</si>
  <si>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</si>
  <si>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</si>
  <si>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</si>
  <si>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</si>
  <si>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</si>
  <si>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</si>
  <si>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</si>
  <si>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</si>
  <si>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</si>
  <si>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</si>
  <si>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</si>
  <si>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</si>
  <si>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</si>
  <si>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</si>
  <si>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</si>
  <si>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</si>
  <si>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</si>
  <si>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</si>
  <si>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</si>
  <si>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</si>
  <si>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</si>
  <si>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</si>
  <si>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</si>
  <si>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</si>
  <si>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</si>
  <si>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</si>
  <si>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</si>
  <si>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</si>
  <si>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</si>
  <si>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</si>
  <si>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</si>
  <si>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</si>
  <si>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</si>
  <si>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</si>
  <si>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</si>
  <si>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</si>
  <si>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</si>
  <si>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</si>
  <si>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</si>
  <si>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</si>
  <si>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</si>
  <si>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</si>
  <si>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</si>
  <si>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</si>
  <si>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</si>
  <si>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</si>
  <si>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</si>
  <si>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</si>
  <si>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</si>
  <si>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</si>
  <si>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</si>
  <si>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</si>
  <si>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</si>
  <si>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</si>
  <si>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</si>
  <si>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</si>
  <si>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</si>
  <si>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</si>
  <si>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</si>
  <si>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</si>
  <si>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</si>
  <si>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</si>
  <si>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</si>
  <si>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</si>
  <si>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</si>
  <si>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</si>
  <si>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</si>
  <si>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</si>
  <si>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</si>
  <si>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</si>
  <si>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</si>
  <si>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</si>
  <si>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</si>
  <si>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</si>
  <si>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</si>
  <si>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</si>
  <si>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</si>
  <si>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</si>
  <si>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</si>
  <si>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</si>
  <si>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</si>
  <si>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</si>
  <si>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</si>
  <si>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</si>
  <si>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</si>
  <si>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</si>
  <si>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</si>
  <si>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</si>
  <si>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</si>
  <si>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</si>
  <si>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</si>
  <si>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</si>
  <si>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</si>
  <si>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</si>
  <si>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</si>
  <si>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</si>
  <si>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</si>
  <si>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</si>
  <si>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</si>
  <si>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</si>
  <si>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</si>
  <si>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</si>
  <si>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</si>
  <si>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</si>
  <si>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</si>
  <si>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</si>
  <si>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</si>
  <si>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</si>
  <si>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</si>
  <si>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</si>
  <si>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</si>
  <si>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</si>
  <si>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</si>
  <si>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</si>
  <si>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</si>
  <si>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</si>
  <si>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</si>
  <si>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</si>
  <si>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</si>
  <si>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</si>
  <si>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</si>
  <si>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</si>
  <si>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</si>
  <si>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</si>
  <si>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</si>
  <si>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</si>
  <si>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</si>
  <si>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</si>
  <si>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</si>
  <si>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</si>
  <si>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</si>
  <si>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</si>
  <si>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</si>
  <si>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</si>
  <si>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</si>
  <si>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</si>
  <si>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</si>
  <si>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</si>
  <si>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</si>
  <si>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</si>
  <si>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</si>
  <si>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</si>
  <si>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</si>
  <si>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</si>
  <si>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</si>
  <si>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</si>
  <si>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</si>
  <si>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</si>
  <si>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</si>
  <si>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</si>
  <si>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</si>
  <si>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</si>
  <si>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</si>
  <si>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</si>
  <si>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</si>
  <si>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</si>
  <si>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</si>
  <si>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</si>
  <si>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</si>
  <si>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</si>
  <si>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</si>
  <si>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</si>
  <si>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</si>
  <si>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</si>
  <si>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</si>
  <si>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</si>
  <si>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</si>
  <si>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</si>
  <si>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</si>
  <si>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</si>
  <si>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</si>
  <si>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</si>
  <si>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</si>
  <si>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</si>
  <si>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</si>
  <si>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</si>
  <si>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</si>
  <si>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</si>
  <si>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</si>
  <si>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</si>
  <si>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</si>
  <si>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</si>
  <si>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</si>
  <si>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</si>
  <si>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</si>
  <si>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</si>
  <si>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</si>
  <si>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</si>
  <si>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</si>
  <si>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</si>
  <si>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</si>
  <si>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</si>
  <si>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</si>
  <si>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</si>
  <si>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</si>
  <si>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</si>
  <si>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</si>
  <si>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</si>
  <si>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</si>
  <si>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</si>
  <si>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</si>
  <si>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</si>
  <si>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</si>
  <si>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</si>
  <si>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</si>
  <si>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</si>
  <si>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</si>
  <si>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</si>
  <si>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</si>
  <si>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</si>
  <si>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</si>
  <si>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</si>
  <si>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</si>
  <si>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</si>
  <si>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</si>
  <si>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</si>
  <si>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</si>
  <si>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</si>
  <si>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</si>
  <si>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</si>
  <si>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</si>
  <si>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</si>
  <si>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</si>
  <si>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</si>
  <si>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</si>
  <si>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</si>
  <si>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</si>
  <si>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</si>
  <si>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</si>
  <si>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</si>
  <si>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</si>
  <si>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</si>
  <si>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</si>
  <si>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</si>
  <si>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</si>
  <si>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</si>
  <si>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</si>
  <si>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</si>
  <si>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</si>
  <si>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</si>
  <si>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</si>
  <si>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</si>
  <si>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</si>
  <si>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</si>
  <si>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</si>
  <si>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</si>
  <si>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</si>
  <si>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</si>
  <si>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</si>
  <si>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</si>
  <si>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</si>
  <si>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</si>
  <si>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</si>
  <si>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</si>
  <si>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</si>
  <si>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</si>
  <si>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</si>
  <si>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</si>
  <si>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</si>
  <si>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</si>
  <si>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</si>
  <si>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</si>
  <si>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</si>
  <si>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</si>
  <si>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</si>
  <si>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</si>
  <si>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</si>
  <si>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</si>
  <si>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</si>
  <si>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</si>
  <si>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</si>
  <si>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</si>
  <si>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</si>
  <si>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</si>
  <si>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</si>
  <si>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</si>
  <si>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</si>
  <si>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</si>
  <si>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</si>
  <si>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</si>
  <si>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</si>
  <si>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</si>
  <si>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</si>
  <si>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</si>
  <si>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</si>
  <si>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</si>
  <si>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</si>
  <si>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</si>
  <si>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</si>
  <si>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</si>
  <si>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</si>
  <si>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</si>
  <si>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</si>
  <si>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</si>
  <si>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</si>
  <si>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</si>
  <si>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</si>
  <si>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</si>
  <si>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</si>
  <si>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</si>
  <si>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</si>
  <si>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</si>
  <si>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</si>
  <si>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</si>
  <si>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</si>
  <si>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</si>
  <si>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</si>
  <si>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</si>
  <si>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</si>
  <si>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</si>
  <si>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</si>
  <si>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</si>
  <si>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</si>
  <si>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</si>
  <si>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</si>
  <si>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</si>
  <si>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</si>
  <si>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</si>
  <si>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</si>
  <si>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</si>
  <si>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</si>
  <si>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</si>
  <si>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</si>
  <si>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</si>
  <si>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</si>
  <si>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</si>
  <si>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</si>
  <si>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</si>
  <si>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</si>
  <si>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</si>
  <si>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</si>
  <si>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</si>
  <si>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</si>
  <si>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</si>
  <si>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</si>
  <si>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</si>
  <si>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</si>
  <si>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</si>
  <si>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</si>
  <si>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</si>
  <si>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</si>
  <si>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</si>
  <si>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</si>
  <si>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</si>
  <si>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</si>
  <si>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</si>
  <si>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</si>
  <si>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</si>
  <si>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</si>
  <si>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</si>
  <si>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</si>
  <si>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</si>
  <si>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</si>
  <si>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</si>
  <si>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</si>
  <si>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</si>
  <si>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</si>
  <si>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</si>
  <si>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</si>
  <si>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</si>
  <si>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</si>
  <si>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</si>
  <si>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</si>
  <si>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</si>
  <si>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</si>
  <si>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</si>
  <si>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</si>
  <si>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</si>
  <si>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</si>
  <si>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</si>
  <si>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</si>
  <si>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</si>
  <si>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</si>
  <si>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</si>
  <si>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</si>
  <si>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</si>
  <si>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</si>
  <si>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</si>
  <si>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</si>
  <si>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</si>
  <si>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</si>
  <si>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</si>
  <si>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</si>
  <si>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</si>
  <si>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</si>
  <si>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</si>
  <si>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</si>
  <si>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</si>
  <si>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</si>
  <si>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</si>
  <si>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</si>
  <si>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</si>
  <si>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</si>
  <si>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</si>
  <si>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</si>
  <si>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</si>
  <si>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</si>
  <si>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</si>
  <si>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</si>
  <si>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</si>
  <si>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</si>
  <si>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</si>
  <si>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</si>
  <si>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</si>
  <si>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</si>
  <si>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</si>
  <si>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</si>
  <si>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</si>
  <si>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</si>
  <si>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</si>
  <si>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</si>
  <si>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</si>
  <si>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</si>
  <si>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</si>
  <si>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</si>
  <si>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</si>
  <si>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</si>
  <si>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</si>
  <si>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</si>
  <si>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</si>
  <si>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</si>
  <si>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</si>
  <si>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</si>
  <si>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</si>
  <si>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</si>
  <si>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</si>
  <si>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</si>
  <si>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</si>
  <si>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</si>
  <si>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</si>
  <si>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</si>
  <si>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</si>
  <si>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</si>
  <si>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</si>
  <si>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</si>
  <si>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</si>
  <si>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</si>
  <si>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</si>
  <si>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</si>
  <si>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</si>
  <si>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</si>
  <si>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</si>
  <si>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</si>
  <si>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</si>
  <si>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</si>
  <si>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</si>
  <si>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</si>
  <si>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</si>
  <si>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</si>
  <si>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</si>
  <si>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</si>
  <si>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</si>
  <si>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</si>
  <si>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</si>
  <si>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</si>
  <si>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</si>
  <si>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</si>
  <si>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</si>
  <si>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</si>
  <si>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</si>
  <si>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</si>
  <si>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</si>
  <si>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</si>
  <si>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</si>
  <si>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</si>
  <si>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</si>
  <si>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</si>
  <si>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</si>
  <si>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</si>
  <si>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</si>
  <si>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</si>
  <si>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</si>
  <si>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</si>
  <si>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</si>
  <si>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</si>
  <si>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</si>
  <si>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</si>
  <si>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</si>
  <si>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</si>
  <si>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</si>
  <si>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</si>
  <si>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</si>
  <si>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</si>
  <si>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</si>
  <si>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</si>
  <si>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</si>
  <si>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</si>
  <si>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</si>
  <si>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</si>
  <si>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</si>
  <si>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</si>
  <si>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</si>
  <si>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</si>
  <si>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</si>
  <si>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</si>
  <si>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</si>
  <si>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</si>
  <si>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</si>
  <si>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</si>
  <si>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</si>
  <si>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</si>
  <si>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</si>
  <si>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</si>
  <si>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</si>
  <si>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</si>
  <si>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</si>
  <si>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</si>
  <si>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</si>
  <si>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</si>
  <si>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</si>
  <si>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</si>
  <si>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</si>
  <si>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</si>
  <si>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</si>
  <si>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</si>
  <si>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</si>
  <si>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</si>
  <si>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</si>
  <si>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</si>
  <si>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</si>
  <si>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</si>
  <si>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</si>
  <si>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</si>
  <si>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</si>
  <si>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</si>
  <si>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</si>
  <si>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</si>
  <si>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</si>
  <si>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</si>
  <si>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</si>
  <si>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</si>
  <si>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</si>
  <si>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</si>
  <si>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</si>
  <si>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</si>
  <si>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</si>
  <si>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</si>
  <si>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</si>
  <si>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</si>
  <si>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</si>
  <si>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</si>
  <si>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</si>
  <si>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</si>
  <si>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</si>
  <si>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</si>
  <si>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</si>
  <si>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</si>
  <si>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</si>
  <si>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</si>
  <si>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</si>
  <si>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</si>
  <si>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</si>
  <si>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</si>
  <si>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</si>
  <si>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</si>
  <si>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</si>
  <si>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</si>
  <si>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</si>
  <si>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</si>
  <si>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</si>
  <si>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</si>
  <si>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</si>
  <si>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</si>
  <si>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</si>
  <si>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</si>
  <si>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</si>
  <si>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</si>
  <si>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</si>
  <si>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</si>
  <si>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</si>
  <si>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</si>
  <si>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</si>
  <si>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</si>
  <si>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</si>
  <si>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</si>
  <si>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</si>
  <si>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</si>
  <si>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</si>
  <si>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</si>
  <si>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</si>
  <si>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</si>
  <si>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</si>
  <si>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</si>
  <si>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</si>
  <si>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</si>
  <si>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</si>
  <si>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</si>
  <si>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</si>
  <si>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</si>
  <si>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</si>
  <si>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</si>
  <si>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</si>
  <si>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</si>
  <si>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</si>
  <si>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</si>
  <si>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</si>
  <si>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</si>
  <si>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</si>
  <si>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</si>
  <si>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</si>
  <si>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</si>
  <si>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</si>
  <si>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</si>
  <si>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</si>
  <si>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</si>
  <si>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</si>
  <si>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</si>
  <si>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</si>
  <si>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</si>
  <si>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</si>
  <si>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</si>
  <si>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</si>
  <si>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</si>
  <si>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</si>
  <si>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</si>
  <si>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</si>
  <si>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</si>
  <si>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</si>
  <si>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</si>
  <si>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</si>
  <si>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</si>
  <si>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</si>
  <si>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</si>
  <si>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</si>
  <si>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</si>
  <si>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</si>
  <si>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</si>
  <si>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</si>
  <si>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</si>
  <si>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</si>
  <si>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</si>
  <si>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</si>
  <si>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</si>
  <si>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</si>
  <si>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</si>
  <si>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</si>
  <si>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</si>
  <si>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</si>
  <si>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</si>
  <si>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</si>
  <si>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</si>
  <si>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</si>
  <si>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</si>
  <si>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</si>
  <si>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</si>
  <si>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</si>
  <si>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</si>
  <si>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</si>
  <si>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</si>
  <si>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</si>
  <si>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</si>
  <si>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</si>
  <si>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</si>
  <si>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</si>
  <si>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</si>
  <si>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</si>
  <si>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</si>
  <si>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</si>
  <si>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</si>
  <si>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</si>
  <si>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</si>
  <si>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</si>
  <si>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</si>
  <si>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</si>
  <si>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</si>
  <si>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</si>
  <si>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</si>
  <si>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</si>
  <si>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</si>
  <si>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</si>
  <si>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</si>
  <si>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</si>
  <si>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</si>
  <si>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</si>
  <si>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</si>
  <si>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</si>
  <si>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</si>
  <si>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</si>
  <si>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</si>
  <si>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</si>
  <si>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</si>
  <si>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</si>
  <si>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</si>
  <si>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</si>
  <si>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</si>
  <si>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</si>
  <si>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</si>
  <si>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</si>
  <si>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</si>
  <si>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</si>
  <si>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</si>
  <si>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</si>
  <si>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</si>
  <si>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</si>
  <si>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</si>
  <si>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</si>
  <si>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</si>
  <si>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</si>
  <si>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</si>
  <si>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</si>
  <si>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</si>
  <si>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</si>
  <si>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</si>
  <si>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</si>
  <si>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</si>
  <si>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</si>
  <si>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</si>
  <si>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</si>
  <si>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</si>
  <si>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</si>
  <si>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</si>
  <si>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</si>
  <si>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</si>
  <si>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</si>
  <si>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</si>
  <si>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</si>
  <si>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</si>
  <si>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</si>
  <si>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</si>
  <si>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</si>
  <si>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</si>
  <si>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</si>
  <si>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</si>
  <si>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</si>
  <si>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</si>
  <si>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</si>
  <si>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</si>
  <si>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</si>
  <si>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</si>
  <si>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</si>
  <si>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</si>
  <si>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</si>
  <si>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</si>
  <si>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</si>
  <si>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</si>
  <si>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</si>
  <si>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</si>
  <si>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</si>
  <si>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</si>
  <si>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</si>
  <si>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</si>
  <si>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</si>
  <si>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</si>
  <si>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</si>
  <si>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</si>
  <si>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</si>
  <si>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</si>
  <si>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</si>
  <si>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</si>
  <si>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</si>
  <si>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</si>
  <si>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</si>
  <si>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</si>
  <si>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</si>
  <si>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</si>
  <si>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</si>
  <si>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</si>
  <si>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</si>
  <si>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</si>
  <si>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</si>
  <si>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</si>
  <si>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</si>
  <si>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</si>
  <si>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</si>
  <si>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</si>
  <si>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</si>
  <si>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</si>
  <si>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</si>
  <si>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</si>
  <si>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</si>
  <si>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</si>
  <si>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</si>
  <si>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</si>
  <si>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</si>
  <si>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</si>
  <si>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</si>
  <si>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</si>
  <si>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</si>
  <si>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</si>
  <si>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</si>
  <si>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</si>
  <si>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</si>
  <si>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</si>
  <si>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</si>
  <si>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</si>
  <si>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</si>
  <si>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</si>
  <si>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</si>
  <si>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</si>
  <si>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</si>
  <si>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</si>
  <si>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</si>
  <si>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</si>
  <si>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</si>
  <si>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</si>
  <si>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</si>
  <si>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</si>
  <si>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</si>
  <si>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</si>
  <si>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</si>
  <si>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</si>
  <si>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</si>
  <si>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</si>
  <si>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</si>
  <si>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</si>
  <si>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</si>
  <si>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</si>
  <si>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</si>
  <si>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</si>
  <si>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</si>
  <si>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</si>
  <si>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</si>
  <si>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</si>
  <si>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</si>
  <si>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</si>
  <si>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</si>
  <si>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</si>
  <si>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</si>
  <si>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</si>
  <si>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</si>
  <si>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</si>
  <si>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</si>
  <si>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</si>
  <si>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</si>
  <si>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</si>
  <si>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</si>
  <si>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</si>
  <si>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</si>
  <si>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</si>
  <si>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</si>
  <si>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</si>
  <si>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</si>
  <si>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</si>
  <si>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</si>
  <si>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</si>
  <si>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</si>
  <si>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</si>
  <si>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</si>
  <si>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</si>
  <si>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</si>
  <si>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</si>
  <si>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</si>
  <si>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</si>
  <si>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</si>
  <si>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</si>
  <si>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</si>
  <si>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</si>
  <si>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</si>
  <si>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</si>
  <si>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</si>
  <si>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</si>
  <si>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</si>
  <si>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</si>
  <si>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</si>
  <si>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</si>
  <si>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</si>
  <si>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</si>
  <si>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</si>
  <si>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</si>
  <si>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</si>
  <si>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</si>
  <si>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</si>
  <si>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</si>
  <si>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</si>
  <si>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</si>
  <si>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</si>
  <si>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</si>
  <si>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</si>
  <si>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</si>
  <si>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</si>
  <si>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</si>
  <si>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</si>
  <si>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</si>
  <si>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</si>
  <si>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</si>
  <si>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</si>
  <si>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</si>
  <si>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</si>
  <si>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</si>
  <si>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</si>
  <si>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</si>
  <si>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</si>
  <si>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</si>
  <si>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</si>
  <si>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</si>
  <si>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</si>
  <si>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</si>
  <si>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</si>
  <si>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</si>
  <si>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</si>
  <si>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</si>
  <si>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</si>
  <si>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</si>
  <si>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</si>
  <si>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</si>
  <si>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</si>
  <si>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</si>
  <si>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</si>
  <si>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</si>
  <si>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</si>
  <si>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</si>
  <si>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</si>
  <si>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</si>
  <si>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</si>
  <si>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</si>
  <si>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</si>
  <si>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</si>
  <si>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</si>
  <si>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</si>
  <si>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</si>
  <si>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</si>
  <si>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</si>
  <si>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</si>
  <si>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</si>
  <si>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</si>
  <si>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</si>
  <si>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</si>
  <si>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</si>
  <si>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</si>
  <si>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</si>
  <si>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</si>
  <si>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</si>
  <si>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</si>
  <si>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</si>
  <si>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</si>
  <si>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</si>
  <si>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</si>
  <si>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</si>
  <si>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</si>
  <si>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</si>
  <si>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</si>
  <si>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</si>
  <si>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</si>
  <si>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</si>
  <si>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</si>
  <si>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</si>
  <si>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</si>
  <si>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</si>
  <si>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</si>
  <si>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</si>
  <si>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</si>
  <si>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</si>
  <si>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</si>
  <si>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</si>
  <si>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</si>
  <si>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</si>
  <si>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</si>
  <si>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</si>
  <si>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</si>
  <si>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</si>
  <si>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</si>
  <si>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</si>
  <si>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</si>
  <si>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</si>
  <si>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</si>
  <si>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</si>
  <si>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</si>
  <si>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</si>
  <si>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</si>
  <si>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</si>
  <si>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</si>
  <si>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</si>
  <si>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</si>
  <si>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</si>
  <si>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</si>
  <si>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</si>
  <si>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</si>
  <si>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</si>
  <si>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</si>
  <si>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</si>
  <si>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</si>
  <si>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</si>
  <si>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</si>
  <si>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</si>
  <si>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</si>
  <si>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</si>
  <si>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</si>
  <si>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</si>
  <si>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</si>
  <si>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</si>
  <si>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</si>
  <si>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</si>
  <si>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</si>
  <si>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</si>
  <si>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</si>
  <si>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</si>
  <si>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</si>
  <si>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</si>
  <si>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</si>
  <si>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</si>
  <si>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</si>
  <si>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</si>
  <si>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</si>
  <si>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</si>
  <si>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</si>
  <si>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</si>
  <si>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</si>
  <si>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</si>
  <si>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</si>
  <si>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</si>
  <si>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</si>
  <si>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</si>
  <si>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</si>
  <si>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</si>
  <si>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</si>
  <si>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</si>
  <si>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</si>
  <si>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</si>
  <si>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</si>
  <si>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</si>
  <si>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</si>
  <si>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</si>
  <si>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</si>
  <si>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</si>
  <si>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</si>
  <si>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</si>
  <si>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</si>
  <si>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</si>
  <si>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</si>
  <si>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</si>
  <si>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</si>
  <si>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</si>
  <si>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</si>
  <si>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</si>
  <si>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</si>
  <si>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</si>
  <si>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</si>
  <si>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</si>
  <si>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</si>
  <si>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</si>
  <si>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</si>
  <si>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</si>
  <si>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</si>
  <si>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</si>
  <si>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</si>
  <si>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</si>
  <si>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</si>
  <si>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</si>
  <si>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</si>
  <si>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</si>
  <si>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</si>
  <si>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</si>
  <si>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</si>
  <si>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</si>
  <si>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</si>
  <si>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</si>
  <si>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</si>
  <si>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</si>
  <si>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</si>
  <si>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</si>
  <si>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</si>
  <si>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</si>
  <si>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</si>
  <si>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</si>
  <si>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</si>
  <si>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</si>
  <si>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</si>
  <si>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</si>
  <si>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</si>
  <si>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</si>
  <si>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</si>
  <si>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</si>
  <si>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</si>
  <si>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</si>
  <si>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</si>
  <si>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</si>
  <si>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</si>
  <si>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</si>
  <si>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</si>
  <si>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</si>
  <si>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</si>
  <si>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</si>
  <si>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</si>
  <si>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</si>
  <si>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</si>
  <si>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</si>
  <si>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</si>
  <si>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</si>
  <si>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</si>
  <si>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</si>
  <si>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</si>
  <si>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</si>
  <si>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</si>
  <si>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</si>
  <si>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</si>
  <si>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</si>
  <si>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</si>
  <si>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</si>
  <si>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</si>
  <si>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</si>
  <si>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</si>
  <si>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</si>
  <si>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</si>
  <si>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</si>
  <si>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</si>
  <si>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</si>
  <si>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</si>
  <si>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</si>
  <si>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</si>
  <si>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</si>
  <si>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</si>
  <si>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</si>
  <si>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</si>
  <si>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</si>
  <si>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</si>
  <si>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</si>
  <si>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</si>
  <si>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</si>
  <si>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</si>
  <si>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</si>
  <si>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</si>
  <si>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</si>
  <si>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</si>
  <si>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</si>
  <si>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</si>
  <si>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</si>
  <si>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</si>
  <si>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</si>
  <si>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</si>
  <si>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</si>
  <si>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</si>
  <si>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</si>
  <si>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</si>
  <si>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</si>
  <si>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</si>
  <si>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</si>
  <si>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</si>
  <si>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</si>
  <si>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</si>
  <si>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</si>
  <si>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</si>
  <si>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</si>
  <si>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</si>
  <si>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</si>
  <si>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</si>
  <si>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</si>
  <si>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</si>
  <si>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</si>
  <si>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</si>
  <si>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</si>
  <si>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</si>
  <si>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</si>
  <si>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</si>
  <si>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</si>
  <si>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</si>
  <si>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</si>
  <si>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</si>
  <si>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</si>
  <si>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</si>
  <si>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</si>
  <si>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</si>
  <si>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</si>
  <si>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</si>
  <si>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</si>
  <si>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</si>
  <si>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</si>
  <si>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</si>
  <si>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</si>
  <si>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</si>
  <si>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</si>
  <si>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</si>
  <si>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</si>
  <si>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</si>
  <si>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</si>
  <si>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</si>
  <si>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</si>
  <si>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</si>
  <si>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</si>
  <si>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</si>
  <si>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</si>
  <si>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</si>
  <si>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</si>
  <si>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</si>
  <si>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</si>
  <si>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</si>
  <si>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</si>
  <si>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</si>
  <si>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</si>
  <si>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</si>
  <si>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</si>
  <si>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</si>
  <si>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</si>
  <si>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</si>
  <si>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</si>
  <si>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</si>
  <si>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</si>
  <si>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</si>
  <si>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</si>
  <si>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</si>
  <si>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</si>
  <si>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</si>
  <si>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</si>
  <si>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</si>
  <si>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</si>
  <si>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</si>
  <si>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</si>
  <si>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</si>
  <si>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</si>
  <si>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</si>
  <si>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</si>
  <si>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</si>
  <si>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</si>
  <si>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</si>
  <si>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</si>
  <si>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</si>
  <si>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</si>
  <si>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</si>
  <si>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</si>
  <si>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</si>
  <si>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</si>
  <si>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</si>
  <si>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</si>
  <si>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</si>
  <si>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</si>
  <si>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</si>
  <si>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</si>
  <si>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</si>
  <si>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</si>
  <si>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</si>
  <si>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</si>
  <si>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</si>
  <si>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</si>
  <si>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</si>
  <si>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</si>
  <si>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</si>
  <si>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</si>
  <si>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</si>
  <si>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</si>
  <si>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</si>
  <si>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</si>
  <si>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</si>
  <si>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</si>
  <si>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</si>
  <si>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</si>
  <si>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</si>
  <si>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</si>
  <si>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</si>
  <si>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</si>
  <si>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</si>
  <si>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</si>
  <si>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</si>
  <si>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</si>
  <si>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</si>
  <si>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</si>
  <si>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</si>
  <si>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</si>
  <si>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</si>
  <si>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</si>
  <si>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</si>
  <si>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</si>
  <si>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</si>
  <si>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</si>
  <si>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</si>
  <si>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</si>
  <si>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</si>
  <si>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</si>
  <si>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</si>
  <si>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</si>
  <si>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</si>
  <si>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</si>
  <si>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</si>
  <si>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</si>
  <si>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</si>
  <si>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</si>
  <si>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</si>
  <si>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</si>
  <si>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</si>
  <si>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</si>
  <si>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</si>
  <si>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</si>
  <si>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</si>
  <si>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</si>
  <si>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</si>
  <si>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</si>
  <si>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</si>
  <si>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</si>
  <si>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</si>
  <si>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</si>
  <si>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</si>
  <si>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</si>
  <si>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</si>
  <si>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</si>
  <si>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</si>
  <si>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</si>
  <si>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</si>
  <si>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</si>
  <si>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</si>
  <si>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</si>
  <si>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</si>
  <si>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</si>
  <si>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</si>
  <si>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</si>
  <si>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</si>
  <si>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</si>
  <si>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</si>
  <si>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</si>
  <si>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</si>
  <si>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</si>
  <si>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</si>
  <si>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</si>
  <si>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</si>
  <si>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</si>
  <si>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</si>
  <si>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</si>
  <si>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</si>
  <si>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</si>
  <si>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</si>
  <si>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</si>
  <si>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</si>
  <si>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</si>
  <si>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</si>
  <si>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</si>
  <si>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</si>
  <si>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</si>
  <si>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</si>
  <si>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</si>
  <si>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</si>
  <si>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</si>
  <si>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</si>
  <si>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</si>
  <si>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</si>
  <si>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</si>
  <si>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</si>
  <si>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</si>
  <si>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</si>
  <si>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</si>
  <si>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</si>
  <si>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</si>
  <si>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</si>
  <si>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</si>
  <si>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</si>
  <si>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</si>
  <si>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</si>
  <si>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</si>
  <si>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</si>
  <si>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</si>
  <si>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</si>
  <si>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</si>
  <si>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</si>
  <si>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</si>
  <si>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</si>
  <si>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</si>
  <si>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</si>
  <si>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</si>
  <si>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</si>
  <si>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</si>
  <si>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</si>
  <si>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</si>
  <si>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</si>
  <si>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</si>
  <si>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</si>
  <si>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</si>
  <si>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</si>
  <si>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</si>
  <si>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</si>
  <si>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</si>
  <si>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</si>
  <si>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</si>
  <si>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</si>
  <si>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</si>
  <si>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</si>
  <si>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</si>
  <si>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</si>
  <si>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</si>
  <si>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</si>
  <si>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</si>
  <si>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</si>
  <si>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</si>
  <si>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</si>
  <si>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</si>
  <si>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</si>
  <si>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</si>
  <si>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</si>
  <si>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</si>
  <si>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</si>
  <si>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</si>
  <si>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</si>
  <si>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</si>
  <si>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</si>
  <si>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</si>
  <si>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</si>
  <si>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</si>
  <si>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</si>
  <si>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</si>
  <si>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</si>
  <si>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</si>
  <si>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</si>
  <si>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</si>
  <si>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</si>
  <si>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</si>
  <si>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</si>
  <si>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</si>
  <si>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</si>
  <si>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</si>
  <si>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</si>
  <si>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</si>
  <si>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</si>
  <si>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</si>
  <si>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</si>
  <si>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</si>
  <si>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</si>
  <si>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</si>
  <si>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</si>
  <si>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</si>
  <si>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</si>
  <si>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</si>
  <si>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</si>
  <si>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</si>
  <si>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</si>
  <si>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</si>
  <si>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</si>
  <si>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</si>
  <si>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</si>
  <si>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</si>
  <si>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</si>
  <si>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</si>
  <si>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</si>
  <si>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</si>
  <si>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</si>
  <si>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</si>
  <si>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</si>
  <si>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</si>
  <si>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</si>
  <si>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</si>
  <si>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</si>
  <si>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</si>
  <si>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</si>
  <si>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</si>
  <si>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</si>
  <si>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</si>
  <si>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</si>
  <si>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</si>
  <si>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</si>
  <si>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</si>
  <si>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</si>
  <si>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</si>
  <si>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</si>
  <si>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</si>
  <si>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</si>
  <si>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</si>
  <si>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</si>
  <si>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</si>
  <si>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</si>
  <si>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</si>
  <si>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</si>
  <si>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</si>
  <si>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</si>
  <si>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</si>
  <si>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</si>
  <si>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</si>
  <si>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</si>
  <si>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</si>
  <si>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</si>
  <si>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</si>
  <si>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</si>
  <si>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</si>
  <si>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</si>
  <si>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</si>
  <si>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</si>
  <si>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</si>
  <si>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</si>
  <si>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</si>
  <si>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</si>
  <si>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</si>
  <si>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</si>
  <si>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</si>
  <si>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</si>
  <si>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</si>
  <si>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</si>
  <si>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</si>
  <si>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</si>
  <si>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</si>
  <si>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</si>
  <si>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</si>
  <si>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</si>
  <si>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</si>
  <si>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</si>
  <si>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</si>
  <si>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</si>
  <si>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</si>
  <si>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</si>
  <si>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</si>
  <si>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</si>
  <si>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</si>
  <si>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</si>
  <si>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</si>
  <si>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</si>
  <si>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</si>
  <si>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</si>
  <si>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</si>
  <si>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</si>
  <si>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</si>
  <si>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</si>
  <si>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</si>
  <si>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</si>
  <si>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</si>
  <si>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</si>
  <si>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</si>
  <si>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</si>
  <si>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</si>
  <si>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</si>
  <si>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</si>
  <si>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</si>
  <si>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</si>
  <si>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</si>
  <si>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</si>
  <si>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</si>
  <si>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</si>
  <si>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</si>
  <si>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</si>
  <si>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</si>
  <si>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</si>
  <si>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</si>
  <si>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</si>
  <si>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</si>
  <si>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</si>
  <si>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</si>
  <si>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</si>
  <si>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</si>
  <si>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</si>
  <si>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</si>
  <si>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</si>
  <si>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</si>
  <si>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</si>
  <si>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</si>
  <si>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</si>
  <si>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</si>
  <si>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</si>
  <si>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</si>
  <si>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</si>
  <si>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</si>
  <si>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</si>
  <si>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</si>
  <si>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</si>
  <si>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</si>
  <si>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</si>
  <si>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</si>
  <si>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</si>
  <si>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</si>
  <si>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</si>
  <si>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</si>
  <si>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</si>
  <si>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</si>
  <si>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</si>
  <si>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</si>
  <si>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</si>
  <si>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</si>
  <si>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</si>
  <si>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</si>
  <si>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</si>
  <si>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</si>
  <si>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</si>
  <si>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</si>
  <si>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</si>
  <si>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</si>
  <si>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</si>
  <si>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</si>
  <si>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</si>
  <si>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</si>
  <si>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</si>
  <si>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</si>
  <si>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</si>
  <si>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</si>
  <si>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</si>
  <si>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</si>
  <si>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</si>
  <si>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</si>
  <si>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</si>
  <si>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</si>
  <si>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</si>
  <si>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</si>
  <si>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</si>
  <si>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</si>
  <si>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</si>
  <si>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</si>
  <si>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</si>
  <si>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</si>
  <si>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</si>
  <si>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</si>
  <si>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</si>
  <si>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</si>
  <si>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</si>
  <si>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</si>
  <si>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</si>
  <si>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</si>
  <si>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</si>
  <si>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</si>
  <si>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</si>
  <si>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</si>
  <si>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</si>
  <si>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</si>
  <si>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</si>
  <si>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</si>
  <si>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</si>
  <si>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</si>
  <si>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</si>
  <si>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</si>
  <si>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</si>
  <si>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</si>
  <si>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</si>
  <si>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</si>
  <si>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</si>
  <si>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</si>
  <si>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</si>
  <si>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</si>
  <si>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</si>
  <si>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</si>
  <si>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</si>
  <si>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</si>
  <si>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</si>
  <si>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</si>
  <si>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</si>
  <si>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</si>
  <si>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</si>
  <si>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</si>
  <si>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</si>
  <si>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</si>
  <si>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</si>
  <si>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</si>
  <si>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</si>
  <si>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</si>
  <si>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</si>
  <si>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</si>
  <si>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</si>
  <si>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</si>
  <si>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</si>
  <si>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</si>
  <si>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</si>
  <si>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</si>
  <si>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</si>
  <si>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</si>
  <si>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</si>
  <si>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</si>
  <si>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</si>
  <si>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</si>
  <si>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</si>
  <si>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</si>
  <si>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</si>
  <si>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</si>
  <si>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</si>
  <si>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</si>
  <si>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</si>
  <si>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</si>
  <si>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</si>
  <si>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</si>
  <si>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</si>
  <si>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</si>
  <si>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</si>
  <si>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</si>
  <si>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</si>
  <si>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</si>
  <si>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</si>
  <si>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</si>
  <si>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</si>
  <si>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</si>
  <si>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</si>
  <si>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</si>
  <si>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</si>
  <si>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</si>
  <si>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</si>
  <si>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</si>
  <si>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</si>
  <si>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</si>
  <si>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</si>
  <si>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</si>
  <si>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</si>
  <si>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</si>
  <si>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</si>
  <si>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</si>
  <si>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</si>
  <si>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</si>
  <si>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</si>
  <si>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</si>
  <si>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</si>
  <si>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</si>
  <si>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</si>
  <si>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</si>
  <si>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</si>
  <si>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</si>
  <si>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</si>
  <si>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</si>
  <si>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</si>
  <si>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</si>
  <si>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</si>
  <si>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</si>
  <si>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</si>
  <si>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</si>
  <si>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</si>
  <si>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</si>
  <si>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</si>
  <si>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</si>
  <si>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</si>
  <si>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</si>
  <si>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</si>
  <si>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</si>
  <si>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</si>
  <si>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</si>
  <si>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</si>
  <si>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</si>
  <si>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</si>
  <si>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</si>
  <si>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</si>
  <si>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</si>
  <si>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</si>
  <si>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</si>
  <si>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</si>
  <si>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</si>
  <si>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</si>
  <si>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</si>
  <si>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</si>
  <si>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</si>
  <si>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</si>
  <si>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</si>
  <si>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</si>
  <si>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</si>
  <si>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</si>
  <si>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</si>
  <si>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</si>
  <si>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</si>
  <si>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</si>
  <si>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</si>
  <si>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</si>
  <si>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</si>
  <si>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</si>
  <si>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</si>
  <si>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</si>
  <si>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</si>
  <si>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</si>
  <si>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</si>
  <si>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</si>
  <si>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</si>
  <si>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</si>
  <si>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</si>
  <si>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</si>
  <si>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</si>
  <si>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</si>
  <si>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</si>
  <si>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</si>
  <si>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</si>
  <si>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</si>
  <si>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</si>
  <si>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</si>
  <si>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</si>
  <si>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</si>
  <si>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</si>
  <si>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</si>
  <si>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</si>
  <si>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</si>
  <si>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</si>
  <si>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</si>
  <si>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</si>
  <si>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</si>
  <si>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</si>
  <si>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</si>
  <si>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</si>
  <si>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</si>
  <si>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</si>
  <si>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</si>
  <si>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</si>
  <si>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</si>
  <si>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</si>
  <si>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</si>
  <si>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</si>
  <si>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</si>
  <si>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</si>
  <si>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</si>
  <si>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</si>
  <si>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</si>
  <si>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</si>
  <si>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</si>
  <si>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</si>
  <si>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</si>
  <si>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</si>
  <si>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</si>
  <si>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</si>
  <si>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</si>
  <si>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</si>
  <si>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</si>
  <si>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</si>
  <si>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</si>
  <si>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</si>
  <si>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</si>
  <si>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</si>
  <si>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</si>
  <si>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</si>
  <si>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</si>
  <si>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</si>
  <si>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</si>
  <si>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</si>
  <si>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</si>
  <si>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</si>
  <si>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</si>
  <si>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</si>
  <si>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</si>
  <si>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</si>
  <si>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</si>
  <si>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</si>
  <si>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</si>
  <si>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</si>
  <si>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</si>
  <si>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</si>
  <si>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</si>
  <si>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</si>
  <si>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</si>
  <si>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</si>
  <si>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</si>
  <si>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</si>
  <si>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</si>
  <si>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</si>
  <si>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</si>
  <si>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</si>
  <si>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</si>
  <si>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</si>
  <si>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</si>
  <si>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</si>
  <si>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</si>
  <si>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</si>
  <si>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</si>
  <si>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</si>
  <si>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</si>
  <si>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</si>
  <si>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</si>
  <si>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</si>
  <si>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</si>
  <si>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</si>
  <si>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</si>
  <si>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</si>
  <si>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</si>
  <si>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</si>
  <si>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</si>
  <si>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</si>
  <si>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</si>
  <si>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</si>
  <si>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</si>
  <si>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</si>
  <si>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</si>
  <si>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</si>
  <si>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</si>
  <si>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</si>
  <si>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</si>
  <si>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</si>
  <si>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</si>
  <si>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</si>
  <si>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</si>
  <si>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</si>
  <si>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</si>
  <si>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</si>
  <si>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</si>
  <si>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</si>
  <si>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</si>
  <si>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</si>
  <si>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</si>
  <si>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</si>
  <si>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</si>
  <si>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</si>
  <si>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</si>
  <si>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</si>
  <si>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</si>
  <si>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</si>
  <si>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</si>
  <si>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</si>
  <si>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</si>
  <si>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</si>
  <si>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</si>
  <si>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</si>
  <si>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</si>
  <si>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</si>
  <si>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</si>
  <si>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</si>
  <si>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</si>
  <si>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</si>
  <si>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</si>
  <si>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</si>
  <si>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</si>
  <si>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</si>
  <si>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</si>
  <si>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</si>
  <si>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</si>
  <si>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</si>
  <si>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</si>
  <si>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</si>
  <si>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</si>
  <si>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</si>
  <si>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</si>
  <si>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</si>
  <si>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</si>
  <si>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</si>
  <si>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</si>
  <si>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</si>
  <si>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</si>
  <si>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</si>
  <si>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</si>
  <si>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</si>
  <si>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</si>
  <si>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</si>
  <si>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</si>
  <si>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</si>
  <si>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</si>
  <si>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</si>
  <si>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</si>
  <si>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</si>
  <si>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</si>
  <si>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</si>
  <si>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</si>
  <si>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</si>
  <si>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</si>
  <si>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</si>
  <si>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</si>
  <si>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</si>
  <si>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</si>
  <si>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</si>
  <si>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</si>
  <si>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</si>
  <si>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</si>
  <si>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</si>
  <si>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</si>
  <si>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</si>
  <si>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</si>
  <si>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</si>
  <si>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</si>
  <si>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</si>
  <si>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</si>
  <si>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</si>
  <si>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</si>
  <si>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</si>
  <si>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</si>
  <si>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</si>
  <si>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</si>
  <si>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</si>
  <si>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</si>
  <si>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</si>
  <si>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</si>
  <si>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</si>
  <si>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</si>
  <si>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</si>
  <si>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</si>
  <si>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</si>
  <si>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</si>
  <si>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</si>
  <si>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</si>
  <si>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</si>
  <si>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</si>
  <si>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</si>
  <si>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</si>
  <si>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</si>
  <si>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</si>
  <si>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</si>
  <si>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</si>
  <si>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</si>
  <si>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</si>
  <si>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</si>
  <si>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</si>
  <si>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</si>
  <si>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</si>
  <si>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</si>
  <si>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</si>
  <si>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</si>
  <si>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</si>
  <si>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</si>
  <si>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</si>
  <si>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</si>
  <si>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</si>
  <si>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</si>
  <si>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</si>
  <si>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</si>
  <si>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</si>
  <si>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</si>
  <si>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</si>
  <si>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</si>
  <si>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</si>
  <si>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</si>
  <si>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</si>
  <si>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</si>
  <si>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</si>
  <si>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</si>
  <si>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</si>
  <si>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</si>
  <si>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</si>
  <si>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</si>
  <si>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</si>
  <si>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</si>
  <si>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</si>
  <si>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</si>
  <si>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</si>
  <si>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</si>
  <si>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</si>
  <si>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</si>
  <si>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</si>
  <si>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</si>
  <si>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</si>
  <si>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</si>
  <si>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</si>
  <si>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</si>
  <si>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</si>
  <si>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</si>
  <si>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</si>
  <si>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</si>
  <si>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</si>
  <si>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</si>
  <si>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</si>
  <si>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</si>
  <si>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</si>
  <si>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</si>
  <si>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</si>
  <si>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</si>
  <si>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</si>
  <si>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</si>
  <si>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</si>
  <si>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</si>
  <si>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</si>
  <si>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</si>
  <si>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</si>
  <si>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</si>
  <si>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</si>
  <si>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</si>
  <si>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</si>
  <si>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</si>
  <si>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</si>
  <si>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</si>
  <si>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</si>
  <si>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</si>
  <si>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</si>
  <si>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</si>
  <si>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</si>
  <si>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</si>
  <si>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</si>
  <si>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</si>
  <si>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</si>
  <si>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</si>
  <si>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</si>
  <si>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</si>
  <si>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</si>
  <si>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</si>
  <si>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</si>
  <si>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</si>
  <si>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</si>
  <si>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</si>
  <si>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</si>
  <si>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</si>
  <si>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</si>
  <si>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</si>
  <si>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</si>
  <si>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</si>
  <si>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</si>
  <si>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</si>
  <si>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</si>
  <si>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</si>
  <si>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</si>
  <si>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</si>
  <si>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</si>
  <si>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</si>
  <si>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</si>
  <si>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</si>
  <si>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</si>
  <si>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</si>
  <si>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</si>
  <si>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</si>
  <si>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</si>
  <si>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</si>
  <si>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</si>
  <si>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</si>
  <si>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</si>
  <si>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</si>
  <si>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</si>
  <si>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</si>
  <si>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</si>
  <si>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</si>
  <si>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</si>
  <si>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</si>
  <si>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</si>
  <si>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</si>
  <si>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</si>
  <si>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</si>
  <si>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</si>
  <si>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</si>
  <si>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</si>
  <si>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</si>
  <si>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</si>
  <si>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</si>
  <si>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</si>
  <si>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</si>
  <si>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</si>
  <si>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</si>
  <si>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</si>
  <si>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</si>
  <si>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</si>
  <si>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</si>
  <si>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</si>
  <si>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</si>
  <si>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</si>
  <si>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</si>
  <si>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</si>
  <si>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</si>
  <si>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</si>
  <si>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</si>
  <si>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</si>
  <si>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</si>
  <si>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</si>
  <si>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</si>
  <si>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</si>
  <si>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</si>
  <si>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</si>
  <si>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</si>
  <si>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</si>
  <si>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</si>
  <si>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</si>
  <si>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</si>
  <si>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</si>
  <si>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</si>
  <si>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</si>
  <si>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</si>
  <si>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</si>
  <si>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</si>
  <si>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</si>
  <si>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</si>
  <si>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</si>
  <si>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</si>
  <si>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</si>
  <si>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</si>
  <si>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</si>
  <si>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</si>
  <si>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</si>
  <si>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</si>
  <si>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</si>
  <si>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</si>
  <si>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</si>
  <si>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</si>
  <si>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</si>
  <si>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</si>
  <si>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</si>
  <si>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</si>
  <si>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</si>
  <si>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</si>
  <si>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</si>
  <si>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</si>
  <si>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</si>
  <si>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</si>
  <si>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</si>
  <si>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</si>
  <si>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</si>
  <si>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</si>
  <si>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</si>
  <si>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</si>
  <si>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</si>
  <si>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</si>
  <si>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</si>
  <si>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</si>
  <si>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</si>
  <si>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</si>
  <si>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</si>
  <si>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</si>
  <si>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</si>
  <si>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</si>
  <si>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</si>
  <si>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</si>
  <si>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</si>
  <si>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</si>
  <si>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</si>
  <si>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</si>
  <si>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</si>
  <si>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</si>
  <si>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</si>
  <si>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</si>
  <si>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</si>
  <si>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</si>
  <si>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</si>
  <si>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</si>
  <si>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</si>
  <si>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</si>
  <si>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</si>
  <si>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</si>
  <si>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</si>
  <si>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</si>
  <si>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</si>
  <si>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</si>
  <si>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</si>
  <si>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</si>
  <si>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</si>
  <si>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</si>
  <si>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</si>
  <si>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</si>
  <si>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</si>
  <si>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</si>
  <si>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</si>
  <si>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</si>
  <si>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</si>
  <si>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</si>
  <si>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</si>
  <si>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</si>
  <si>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</si>
  <si>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</si>
  <si>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</si>
  <si>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</si>
  <si>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</si>
  <si>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</si>
  <si>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</si>
  <si>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</si>
  <si>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</si>
  <si>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</si>
  <si>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</si>
  <si>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</si>
  <si>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</si>
  <si>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</si>
  <si>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</si>
  <si>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</si>
  <si>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</si>
  <si>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</si>
  <si>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</si>
  <si>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</si>
  <si>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</si>
  <si>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</si>
  <si>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</si>
  <si>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</si>
  <si>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</si>
  <si>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</si>
  <si>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</si>
  <si>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</si>
  <si>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</si>
  <si>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</si>
  <si>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</si>
  <si>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</si>
  <si>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</si>
  <si>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</si>
  <si>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</si>
  <si>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</si>
  <si>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</si>
  <si>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</si>
  <si>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</si>
  <si>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</si>
  <si>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</si>
  <si>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</si>
  <si>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</si>
  <si>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</si>
  <si>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</si>
  <si>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</si>
  <si>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</si>
  <si>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</si>
  <si>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</si>
  <si>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</si>
  <si>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</si>
  <si>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</si>
  <si>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</si>
  <si>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</si>
  <si>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</si>
  <si>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</si>
  <si>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</si>
  <si>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</si>
  <si>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</si>
  <si>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</si>
  <si>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</si>
  <si>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</si>
  <si>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</si>
  <si>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</si>
  <si>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</si>
  <si>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</si>
  <si>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</si>
  <si>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</si>
  <si>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</si>
  <si>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</si>
  <si>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</si>
  <si>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</si>
  <si>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</si>
  <si>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</si>
  <si>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</si>
  <si>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</si>
  <si>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</si>
  <si>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</si>
  <si>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</si>
  <si>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</si>
  <si>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</si>
  <si>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</si>
  <si>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</si>
  <si>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</si>
  <si>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</si>
  <si>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</si>
  <si>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</si>
  <si>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</si>
  <si>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</si>
  <si>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</si>
  <si>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</si>
  <si>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</si>
  <si>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</si>
  <si>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</si>
  <si>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</si>
  <si>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</si>
  <si>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</si>
  <si>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</si>
  <si>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</si>
  <si>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</si>
  <si>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</si>
  <si>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</si>
  <si>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</si>
  <si>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</si>
  <si>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</si>
  <si>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</si>
  <si>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</si>
  <si>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</si>
  <si>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</si>
  <si>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</si>
  <si>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</si>
  <si>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</si>
  <si>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</si>
  <si>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</si>
  <si>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</si>
  <si>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</si>
  <si>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</si>
  <si>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</si>
  <si>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</si>
  <si>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</si>
  <si>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</si>
  <si>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</si>
  <si>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</si>
  <si>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</si>
  <si>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</si>
  <si>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</si>
  <si>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</si>
  <si>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</si>
  <si>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</si>
  <si>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</si>
  <si>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</si>
  <si>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</si>
  <si>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</si>
  <si>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</si>
  <si>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</si>
  <si>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</si>
  <si>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</si>
  <si>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</si>
  <si>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</si>
  <si>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</si>
  <si>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</si>
  <si>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</si>
  <si>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</si>
  <si>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</si>
  <si>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</si>
  <si>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</si>
  <si>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</si>
  <si>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</si>
  <si>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</si>
  <si>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</si>
  <si>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</si>
  <si>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</si>
  <si>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</si>
  <si>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</si>
  <si>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</si>
  <si>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</si>
  <si>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</si>
  <si>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</si>
  <si>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</si>
  <si>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</si>
  <si>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</si>
  <si>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</si>
  <si>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</si>
  <si>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</si>
  <si>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</si>
  <si>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</si>
  <si>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</si>
  <si>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</si>
  <si>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</si>
  <si>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</si>
  <si>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</si>
  <si>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</si>
  <si>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</si>
  <si>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</si>
  <si>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</si>
  <si>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</si>
  <si>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</si>
  <si>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</si>
  <si>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</si>
  <si>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</si>
  <si>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</si>
  <si>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</si>
  <si>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</si>
  <si>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</si>
  <si>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</si>
  <si>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</si>
  <si>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</si>
  <si>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</si>
  <si>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</si>
  <si>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</si>
  <si>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</si>
  <si>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</si>
  <si>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</si>
  <si>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</si>
  <si>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</si>
  <si>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</si>
  <si>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</si>
  <si>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</si>
  <si>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</si>
  <si>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</si>
  <si>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</si>
  <si>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</si>
  <si>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</si>
  <si>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</si>
  <si>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</si>
  <si>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</si>
  <si>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</si>
  <si>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</si>
  <si>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</si>
  <si>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</si>
  <si>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</si>
  <si>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</si>
  <si>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</si>
  <si>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</si>
  <si>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</si>
  <si>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</si>
  <si>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</si>
  <si>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</si>
  <si>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</si>
  <si>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</si>
  <si>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</si>
  <si>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</si>
  <si>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</si>
  <si>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</si>
  <si>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</si>
  <si>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</si>
  <si>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</si>
  <si>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</si>
  <si>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</si>
  <si>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</si>
  <si>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</si>
  <si>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</si>
  <si>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</si>
  <si>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</si>
  <si>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</si>
  <si>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</si>
  <si>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</si>
  <si>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</si>
  <si>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</si>
  <si>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</si>
  <si>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</si>
  <si>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</si>
  <si>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</si>
  <si>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</si>
  <si>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</si>
  <si>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</si>
  <si>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</si>
  <si>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</si>
  <si>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</si>
  <si>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</si>
  <si>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</si>
  <si>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</si>
  <si>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</si>
  <si>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</si>
  <si>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</si>
  <si>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</si>
  <si>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</si>
  <si>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</si>
  <si>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</si>
  <si>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</si>
  <si>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</si>
  <si>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</si>
  <si>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</si>
  <si>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</si>
  <si>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</si>
  <si>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</si>
  <si>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</si>
  <si>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</si>
  <si>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</si>
  <si>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</si>
  <si>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</si>
  <si>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</si>
  <si>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</si>
  <si>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</si>
  <si>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</si>
  <si>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</si>
  <si>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</si>
  <si>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</si>
  <si>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</si>
  <si>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</si>
  <si>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</si>
  <si>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</si>
  <si>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</si>
  <si>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</si>
  <si>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</si>
  <si>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</si>
  <si>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</si>
  <si>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</si>
  <si>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</si>
  <si>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</si>
  <si>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</si>
  <si>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</si>
  <si>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</si>
  <si>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</si>
  <si>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</si>
  <si>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</si>
  <si>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</si>
  <si>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</si>
  <si>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</si>
  <si>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</si>
  <si>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</si>
  <si>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</si>
  <si>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</si>
  <si>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</si>
  <si>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</si>
  <si>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</si>
  <si>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</si>
  <si>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</si>
  <si>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</si>
  <si>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</si>
  <si>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</si>
  <si>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</si>
  <si>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</si>
  <si>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</si>
  <si>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</si>
  <si>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</si>
  <si>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</si>
  <si>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</si>
  <si>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</si>
  <si>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</si>
  <si>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</si>
  <si>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</si>
  <si>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</si>
  <si>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</si>
  <si>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</si>
  <si>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</si>
  <si>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</si>
  <si>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</si>
  <si>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</si>
  <si>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</si>
  <si>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</si>
  <si>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</si>
  <si>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</si>
  <si>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</si>
  <si>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</si>
  <si>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</si>
  <si>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</si>
  <si>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</si>
  <si>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</si>
  <si>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</si>
  <si>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</si>
  <si>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</si>
  <si>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</si>
  <si>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</si>
  <si>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</si>
  <si>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</si>
  <si>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</si>
  <si>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</si>
  <si>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</si>
  <si>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</si>
  <si>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</si>
  <si>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</si>
  <si>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</si>
  <si>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</si>
  <si>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</si>
  <si>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</si>
  <si>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</si>
  <si>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</si>
  <si>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</si>
  <si>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</si>
  <si>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</si>
  <si>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</si>
  <si>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</si>
  <si>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</si>
  <si>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</si>
  <si>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</si>
  <si>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</si>
  <si>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</si>
  <si>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</si>
  <si>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</si>
  <si>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</si>
  <si>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</si>
  <si>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</si>
  <si>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</si>
  <si>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</si>
  <si>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</si>
  <si>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</si>
  <si>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</si>
  <si>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</si>
  <si>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</si>
  <si>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</si>
  <si>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</si>
  <si>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</si>
  <si>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</si>
  <si>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</si>
  <si>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</si>
  <si>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</si>
  <si>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</si>
  <si>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</si>
  <si>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</si>
  <si>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</si>
  <si>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</si>
  <si>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</si>
  <si>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</si>
  <si>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</si>
  <si>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</si>
  <si>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</si>
  <si>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</si>
  <si>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</si>
  <si>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</si>
  <si>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</si>
  <si>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</si>
  <si>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</si>
  <si>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</si>
  <si>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</si>
  <si>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</si>
  <si>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</si>
  <si>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</si>
  <si>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</si>
  <si>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</si>
  <si>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</si>
  <si>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</si>
  <si>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</si>
  <si>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</si>
  <si>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</si>
  <si>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</si>
  <si>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</si>
  <si>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</si>
  <si>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</si>
  <si>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</si>
  <si>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</si>
  <si>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</si>
  <si>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</si>
  <si>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</si>
  <si>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</si>
  <si>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</si>
  <si>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</si>
  <si>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</si>
  <si>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</si>
  <si>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</si>
  <si>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</si>
  <si>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</si>
  <si>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</si>
  <si>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</si>
  <si>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</si>
  <si>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</si>
  <si>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</si>
  <si>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</si>
  <si>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</si>
  <si>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</si>
  <si>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</si>
  <si>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</si>
  <si>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</si>
  <si>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</si>
  <si>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</si>
  <si>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</si>
  <si>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</si>
  <si>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</si>
  <si>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</si>
  <si>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</si>
  <si>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</si>
  <si>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</si>
  <si>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</si>
  <si>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</si>
  <si>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</si>
  <si>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</si>
  <si>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</si>
  <si>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</si>
  <si>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</si>
  <si>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</si>
  <si>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</si>
  <si>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</si>
  <si>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</si>
  <si>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</si>
  <si>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</si>
  <si>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</si>
  <si>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</si>
  <si>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</si>
  <si>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</si>
  <si>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</si>
  <si>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</si>
  <si>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</si>
  <si>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</si>
  <si>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</si>
  <si>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</si>
  <si>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</si>
  <si>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</si>
  <si>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</si>
  <si>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</si>
  <si>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</si>
  <si>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</si>
  <si>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</si>
  <si>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</si>
  <si>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</si>
  <si>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</si>
  <si>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</si>
  <si>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</si>
  <si>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</si>
  <si>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</si>
  <si>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</si>
  <si>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</si>
  <si>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</si>
  <si>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</si>
  <si>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</si>
  <si>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</si>
  <si>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</si>
  <si>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</si>
  <si>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</si>
  <si>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</si>
  <si>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</si>
  <si>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</si>
  <si>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</si>
  <si>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</si>
  <si>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</si>
  <si>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</si>
  <si>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</si>
  <si>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</si>
  <si>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</si>
  <si>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</si>
  <si>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</si>
  <si>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</si>
  <si>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</si>
  <si>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</si>
  <si>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</si>
  <si>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</si>
  <si>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</si>
  <si>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</si>
  <si>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</si>
  <si>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</si>
  <si>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</si>
  <si>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</si>
  <si>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</si>
  <si>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</si>
  <si>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</si>
  <si>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</si>
  <si>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</si>
  <si>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</si>
  <si>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</si>
  <si>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</si>
  <si>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</si>
  <si>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</si>
  <si>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</si>
  <si>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</si>
  <si>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</si>
  <si>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</si>
  <si>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</si>
  <si>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</si>
  <si>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</si>
  <si>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</si>
  <si>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</si>
  <si>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</si>
  <si>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</si>
  <si>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</si>
  <si>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</si>
  <si>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</si>
  <si>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</si>
  <si>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</si>
  <si>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</si>
  <si>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</si>
  <si>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</si>
  <si>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</si>
  <si>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</si>
  <si>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</si>
  <si>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</si>
  <si>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</si>
  <si>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</si>
  <si>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</si>
  <si>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</si>
  <si>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</si>
  <si>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</si>
  <si>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</si>
  <si>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</si>
  <si>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</si>
  <si>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</si>
  <si>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</si>
  <si>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</si>
  <si>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</si>
  <si>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</si>
  <si>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</si>
  <si>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</si>
  <si>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</si>
  <si>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</si>
  <si>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</si>
  <si>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</si>
  <si>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</si>
  <si>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</si>
  <si>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</si>
  <si>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</si>
  <si>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</si>
  <si>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</si>
  <si>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</si>
  <si>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</si>
  <si>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</si>
  <si>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</si>
  <si>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</si>
  <si>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</si>
  <si>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</si>
  <si>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</si>
  <si>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</si>
  <si>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</si>
  <si>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</si>
  <si>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</si>
  <si>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</si>
  <si>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</si>
  <si>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</si>
  <si>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</si>
  <si>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</si>
  <si>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</si>
  <si>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</si>
  <si>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</si>
  <si>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</si>
  <si>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</si>
  <si>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</si>
  <si>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</si>
  <si>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</si>
  <si>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</si>
  <si>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</si>
  <si>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</si>
  <si>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</si>
  <si>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</si>
  <si>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</si>
  <si>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</si>
  <si>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</si>
  <si>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</si>
  <si>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</si>
  <si>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</si>
  <si>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</si>
  <si>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</si>
  <si>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</si>
  <si>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</si>
  <si>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</si>
  <si>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</si>
  <si>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</si>
  <si>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</si>
  <si>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</si>
  <si>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</si>
  <si>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</si>
  <si>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</si>
  <si>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</si>
  <si>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</si>
  <si>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</si>
  <si>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</si>
  <si>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</si>
  <si>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</si>
  <si>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</si>
  <si>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</si>
  <si>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</si>
  <si>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</si>
  <si>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</si>
  <si>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</si>
  <si>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</si>
  <si>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</si>
  <si>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</si>
  <si>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</si>
  <si>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</si>
  <si>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</si>
  <si>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</si>
  <si>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</si>
  <si>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</si>
  <si>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</si>
  <si>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</si>
  <si>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</si>
  <si>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</si>
  <si>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</si>
  <si>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</si>
  <si>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</si>
  <si>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</si>
  <si>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</si>
  <si>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</si>
  <si>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</si>
  <si>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</si>
  <si>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</si>
  <si>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</si>
  <si>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</si>
  <si>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</si>
  <si>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</si>
  <si>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</si>
  <si>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</si>
  <si>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</si>
  <si>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</si>
  <si>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</si>
  <si>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</si>
  <si>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</si>
  <si>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</si>
  <si>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</si>
  <si>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</si>
  <si>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</si>
  <si>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</si>
  <si>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</si>
  <si>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</si>
  <si>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</si>
  <si>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</si>
  <si>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</si>
  <si>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</si>
  <si>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</si>
  <si>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</si>
  <si>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</si>
  <si>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</si>
  <si>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</si>
  <si>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</si>
  <si>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</si>
  <si>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</si>
  <si>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</si>
  <si>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</si>
  <si>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</si>
  <si>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</si>
  <si>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</si>
  <si>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</si>
  <si>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</si>
  <si>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</si>
  <si>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</si>
  <si>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</si>
  <si>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</si>
  <si>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</si>
  <si>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</si>
  <si>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</si>
  <si>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</si>
  <si>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</si>
  <si>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</si>
  <si>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</si>
  <si>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</si>
  <si>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</si>
  <si>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</si>
  <si>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</si>
  <si>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</si>
  <si>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</si>
  <si>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</si>
  <si>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</si>
  <si>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</si>
  <si>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</si>
  <si>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</si>
  <si>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</si>
  <si>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</si>
  <si>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</si>
  <si>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</si>
  <si>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</si>
  <si>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</si>
  <si>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</si>
  <si>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</si>
  <si>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</si>
  <si>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</si>
  <si>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</si>
  <si>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</si>
  <si>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</si>
  <si>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</si>
  <si>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</si>
  <si>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</si>
  <si>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</si>
  <si>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</si>
  <si>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</si>
  <si>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</si>
  <si>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</si>
  <si>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</si>
  <si>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</si>
  <si>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</si>
  <si>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</si>
  <si>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</si>
  <si>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</si>
  <si>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</si>
  <si>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</si>
  <si>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</si>
  <si>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</si>
  <si>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</si>
  <si>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</si>
  <si>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</si>
  <si>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</si>
  <si>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</si>
  <si>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</si>
  <si>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</si>
  <si>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</si>
  <si>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</si>
  <si>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</si>
  <si>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</si>
  <si>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</si>
  <si>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</si>
  <si>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</si>
  <si>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</si>
  <si>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</si>
  <si>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</si>
  <si>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</si>
  <si>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</si>
  <si>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</si>
  <si>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</si>
  <si>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</si>
  <si>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</si>
  <si>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</si>
  <si>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</si>
  <si>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</si>
  <si>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</si>
  <si>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</si>
  <si>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</si>
  <si>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</si>
  <si>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</si>
  <si>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</si>
  <si>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</si>
  <si>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</si>
  <si>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</si>
  <si>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</si>
  <si>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</si>
  <si>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</si>
  <si>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</si>
  <si>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</si>
  <si>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</si>
  <si>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</si>
  <si>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</si>
  <si>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</si>
  <si>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</si>
  <si>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</si>
  <si>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</si>
  <si>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</si>
  <si>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</si>
  <si>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</si>
  <si>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</si>
  <si>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</si>
  <si>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</si>
  <si>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</si>
  <si>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</si>
  <si>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</si>
  <si>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</si>
  <si>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</si>
  <si>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</si>
  <si>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</si>
  <si>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</si>
  <si>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</si>
  <si>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</si>
  <si>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</si>
  <si>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</si>
  <si>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</si>
  <si>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</si>
  <si>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</si>
  <si>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</si>
  <si>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</si>
  <si>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</si>
  <si>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</si>
  <si>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</si>
  <si>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</si>
  <si>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</si>
  <si>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</si>
  <si>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</si>
  <si>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</si>
  <si>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</si>
  <si>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</si>
  <si>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</si>
  <si>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</si>
  <si>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</si>
  <si>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</si>
  <si>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</si>
  <si>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</si>
  <si>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</si>
  <si>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</si>
  <si>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</si>
  <si>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</si>
  <si>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</si>
  <si>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</si>
  <si>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</si>
  <si>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</si>
  <si>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</si>
  <si>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</si>
  <si>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</si>
  <si>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</si>
  <si>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</si>
  <si>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</si>
  <si>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</si>
  <si>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</si>
  <si>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</si>
  <si>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</si>
  <si>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</si>
  <si>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</si>
  <si>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</si>
  <si>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</si>
  <si>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</si>
  <si>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</si>
  <si>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</si>
  <si>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</si>
  <si>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</si>
  <si>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</si>
  <si>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</si>
  <si>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</si>
  <si>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</si>
  <si>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</si>
  <si>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</si>
  <si>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</si>
  <si>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</si>
  <si>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</si>
  <si>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</si>
  <si>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</si>
  <si>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</si>
  <si>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</si>
  <si>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</si>
  <si>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</si>
  <si>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</si>
  <si>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</si>
  <si>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</si>
  <si>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</si>
  <si>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</si>
  <si>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</si>
  <si>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</si>
  <si>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</si>
  <si>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</si>
  <si>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</si>
  <si>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</si>
  <si>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</si>
  <si>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</si>
  <si>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</si>
  <si>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</si>
  <si>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</si>
  <si>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</si>
  <si>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</si>
  <si>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</si>
  <si>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</si>
  <si>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</si>
  <si>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</si>
  <si>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</si>
  <si>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</si>
  <si>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</si>
  <si>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</si>
  <si>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</si>
  <si>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</si>
  <si>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</si>
  <si>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</si>
  <si>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</si>
  <si>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</si>
  <si>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</si>
  <si>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</si>
  <si>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</si>
  <si>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</si>
  <si>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</si>
  <si>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</si>
  <si>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</si>
  <si>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</si>
  <si>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</si>
  <si>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</si>
  <si>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</si>
  <si>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</si>
  <si>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</si>
  <si>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</si>
  <si>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</si>
  <si>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</si>
  <si>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</si>
  <si>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</si>
  <si>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</si>
  <si>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</si>
  <si>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</si>
  <si>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</si>
  <si>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</si>
  <si>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</si>
  <si>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</si>
  <si>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</si>
  <si>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</si>
  <si>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</si>
  <si>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</si>
  <si>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</si>
  <si>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</si>
  <si>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</si>
  <si>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</si>
  <si>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</si>
  <si>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</si>
  <si>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</si>
  <si>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</si>
  <si>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</si>
  <si>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</si>
  <si>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</si>
  <si>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</si>
  <si>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</si>
  <si>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</si>
  <si>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</si>
  <si>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</si>
  <si>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</si>
  <si>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</si>
  <si>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</si>
  <si>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</si>
  <si>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</si>
  <si>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</si>
  <si>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</si>
  <si>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</si>
  <si>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</si>
  <si>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</si>
  <si>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</si>
  <si>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</si>
  <si>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</si>
  <si>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</si>
  <si>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</si>
  <si>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</si>
  <si>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</si>
  <si>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</si>
  <si>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</si>
  <si>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</si>
  <si>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</si>
  <si>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</si>
  <si>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</si>
  <si>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</si>
  <si>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</si>
  <si>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</si>
  <si>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</si>
  <si>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</si>
  <si>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</si>
  <si>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</si>
  <si>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</si>
  <si>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</si>
  <si>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</si>
  <si>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</si>
  <si>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</si>
  <si>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</si>
  <si>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</si>
  <si>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</si>
  <si>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</si>
  <si>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</si>
  <si>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</si>
  <si>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</si>
  <si>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</si>
  <si>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</si>
  <si>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</si>
  <si>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</si>
  <si>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</si>
  <si>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</si>
  <si>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</si>
  <si>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</si>
  <si>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</si>
  <si>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</si>
  <si>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</si>
  <si>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</si>
  <si>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</si>
  <si>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</si>
  <si>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</si>
  <si>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</si>
  <si>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</si>
  <si>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</si>
  <si>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</si>
  <si>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</si>
  <si>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</si>
  <si>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</si>
  <si>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</si>
  <si>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</si>
  <si>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</si>
  <si>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</si>
  <si>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</si>
  <si>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</si>
  <si>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</si>
  <si>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</si>
  <si>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</si>
  <si>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</si>
  <si>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</si>
  <si>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</si>
  <si>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</si>
  <si>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</si>
  <si>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</si>
  <si>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</si>
  <si>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</si>
  <si>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</si>
  <si>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</si>
  <si>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</si>
  <si>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</si>
  <si>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</si>
  <si>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</si>
  <si>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</si>
  <si>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</si>
  <si>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</si>
  <si>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</si>
  <si>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</si>
  <si>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</si>
  <si>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</si>
  <si>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</si>
  <si>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</si>
  <si>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</si>
  <si>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</si>
  <si>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</si>
  <si>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</si>
  <si>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</si>
  <si>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</si>
  <si>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</si>
  <si>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</si>
  <si>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</si>
  <si>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</si>
  <si>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</si>
  <si>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</si>
  <si>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</si>
  <si>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</si>
  <si>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</si>
  <si>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</si>
  <si>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</si>
  <si>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</si>
  <si>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</si>
  <si>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</si>
  <si>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</si>
  <si>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</si>
  <si>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</si>
  <si>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</si>
  <si>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</si>
  <si>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</si>
  <si>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</si>
  <si>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</si>
  <si>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</si>
  <si>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</si>
  <si>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</si>
  <si>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</si>
  <si>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</si>
  <si>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</si>
  <si>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</si>
  <si>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</si>
  <si>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</si>
  <si>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</si>
  <si>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</si>
  <si>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</si>
  <si>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</si>
  <si>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</si>
  <si>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</si>
  <si>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</si>
  <si>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</si>
  <si>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</si>
  <si>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</si>
  <si>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</si>
  <si>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</si>
  <si>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</si>
  <si>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</si>
  <si>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</si>
  <si>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</si>
  <si>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</si>
  <si>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</si>
  <si>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</si>
  <si>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</si>
  <si>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</si>
  <si>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</si>
  <si>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</si>
  <si>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</si>
  <si>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</si>
  <si>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</si>
  <si>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</si>
  <si>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</si>
  <si>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</si>
  <si>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</si>
  <si>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</si>
  <si>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</si>
  <si>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</si>
  <si>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</si>
  <si>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</si>
  <si>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</si>
  <si>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</si>
  <si>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</si>
  <si>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</si>
  <si>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</si>
  <si>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</si>
  <si>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</si>
  <si>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</si>
  <si>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</si>
  <si>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</si>
  <si>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</si>
  <si>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</si>
  <si>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</si>
  <si>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</si>
  <si>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</si>
  <si>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</si>
  <si>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</si>
  <si>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</si>
  <si>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</si>
  <si>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</si>
  <si>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</si>
  <si>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</si>
  <si>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</si>
  <si>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</si>
  <si>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</si>
  <si>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</si>
  <si>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</si>
  <si>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</si>
  <si>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</si>
  <si>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</si>
  <si>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</si>
  <si>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</si>
  <si>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</si>
  <si>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</si>
  <si>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</si>
  <si>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</si>
  <si>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</si>
  <si>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</si>
  <si>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</si>
  <si>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</si>
  <si>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</si>
  <si>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</si>
  <si>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</si>
  <si>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</si>
  <si>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</si>
  <si>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</si>
  <si>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</si>
  <si>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</si>
  <si>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</si>
  <si>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</si>
  <si>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</si>
  <si>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</si>
  <si>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</si>
  <si>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</si>
  <si>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</si>
  <si>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</si>
  <si>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</si>
  <si>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</si>
  <si>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</si>
  <si>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</si>
  <si>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</si>
  <si>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</si>
  <si>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</si>
  <si>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</si>
  <si>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</si>
  <si>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</si>
  <si>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</si>
  <si>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</si>
  <si>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</si>
  <si>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</si>
  <si>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</si>
  <si>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</si>
  <si>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</si>
  <si>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</si>
  <si>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</si>
  <si>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</si>
  <si>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</si>
  <si>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</si>
  <si>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</si>
  <si>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</si>
  <si>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</si>
  <si>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</si>
  <si>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</si>
  <si>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</si>
  <si>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</si>
  <si>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</si>
  <si>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</si>
  <si>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</si>
  <si>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</si>
  <si>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</si>
  <si>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</si>
  <si>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</si>
  <si>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</si>
  <si>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</si>
  <si>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</si>
  <si>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</si>
  <si>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</si>
  <si>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</si>
  <si>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</si>
  <si>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</si>
  <si>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</si>
  <si>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</si>
  <si>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</si>
  <si>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</si>
  <si>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</si>
  <si>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</si>
  <si>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</si>
  <si>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</si>
  <si>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</si>
  <si>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</si>
  <si>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</si>
  <si>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</si>
  <si>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</si>
  <si>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</si>
  <si>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</si>
  <si>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</si>
  <si>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</si>
  <si>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</si>
  <si>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</si>
  <si>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</si>
  <si>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</si>
  <si>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</si>
  <si>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</si>
  <si>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</si>
  <si>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</si>
  <si>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</si>
  <si>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</si>
  <si>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</si>
  <si>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</si>
  <si>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</si>
  <si>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</si>
  <si>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</si>
  <si>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</si>
  <si>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</si>
  <si>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</si>
  <si>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</si>
  <si>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</si>
  <si>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</si>
  <si>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</si>
  <si>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</si>
  <si>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</si>
  <si>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</si>
  <si>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</si>
  <si>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</si>
  <si>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</si>
  <si>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</si>
  <si>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</si>
  <si>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</si>
  <si>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</si>
  <si>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</si>
  <si>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</si>
  <si>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</si>
  <si>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</si>
  <si>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</si>
  <si>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</si>
  <si>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</si>
  <si>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</si>
  <si>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</si>
  <si>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</si>
  <si>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</si>
  <si>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</si>
  <si>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</si>
  <si>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</si>
  <si>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</si>
  <si>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</si>
  <si>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</si>
  <si>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</si>
  <si>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</si>
  <si>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</si>
  <si>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</si>
  <si>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</si>
  <si>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</si>
  <si>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</si>
  <si>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</si>
  <si>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</si>
  <si>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</si>
  <si>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</si>
  <si>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</si>
  <si>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</si>
  <si>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</si>
  <si>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</si>
  <si>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</si>
  <si>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</si>
  <si>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</si>
  <si>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</si>
  <si>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</si>
  <si>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</si>
  <si>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</si>
  <si>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</si>
  <si>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</si>
  <si>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</si>
  <si>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</si>
  <si>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</si>
  <si>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</si>
  <si>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</si>
  <si>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</si>
  <si>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</si>
  <si>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</si>
  <si>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</si>
  <si>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</si>
  <si>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</si>
  <si>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</si>
  <si>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</si>
  <si>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</si>
  <si>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</si>
  <si>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</si>
  <si>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</si>
  <si>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</si>
  <si>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</si>
  <si>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</si>
  <si>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</si>
  <si>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</si>
  <si>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</si>
  <si>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</si>
  <si>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</si>
  <si>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</si>
  <si>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</si>
  <si>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</si>
  <si>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</si>
  <si>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</si>
  <si>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</si>
  <si>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</si>
  <si>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</si>
  <si>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</si>
  <si>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</si>
  <si>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</si>
  <si>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</si>
  <si>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</si>
  <si>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</si>
  <si>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</si>
  <si>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</si>
  <si>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</si>
  <si>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</si>
  <si>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</si>
  <si>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</si>
  <si>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</si>
  <si>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</si>
  <si>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</si>
  <si>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</si>
  <si>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</si>
  <si>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</si>
  <si>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</si>
  <si>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</si>
  <si>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</si>
  <si>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</si>
  <si>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</si>
  <si>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</si>
  <si>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</si>
  <si>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</si>
  <si>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</si>
  <si>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</si>
  <si>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</si>
  <si>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</si>
  <si>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</si>
  <si>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</si>
  <si>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</si>
  <si>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</si>
  <si>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</si>
  <si>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</si>
  <si>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</si>
  <si>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</si>
  <si>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</si>
  <si>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</si>
  <si>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</si>
  <si>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</si>
  <si>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</si>
  <si>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</si>
  <si>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</si>
  <si>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</si>
  <si>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</si>
  <si>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</si>
  <si>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</si>
  <si>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</si>
  <si>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</si>
  <si>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</si>
  <si>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</si>
  <si>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</si>
  <si>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</si>
  <si>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</si>
  <si>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</si>
  <si>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</si>
  <si>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</si>
  <si>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</si>
  <si>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</si>
  <si>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</si>
  <si>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</si>
  <si>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</si>
  <si>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</si>
  <si>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</si>
  <si>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</si>
  <si>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</si>
  <si>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</si>
  <si>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</si>
  <si>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</si>
  <si>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</si>
  <si>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</si>
  <si>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</si>
  <si>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</si>
  <si>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</si>
  <si>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</si>
  <si>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</si>
  <si>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</si>
  <si>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</si>
  <si>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</si>
  <si>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</si>
  <si>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</si>
  <si>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</si>
  <si>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</si>
  <si>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</si>
  <si>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</si>
  <si>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</si>
  <si>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</si>
  <si>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</si>
  <si>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</si>
  <si>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</si>
  <si>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</si>
  <si>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</si>
  <si>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</si>
  <si>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</si>
  <si>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</si>
  <si>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</si>
  <si>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</si>
  <si>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</si>
  <si>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</si>
  <si>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</si>
  <si>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</si>
  <si>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</si>
  <si>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</si>
  <si>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</si>
  <si>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</si>
  <si>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</si>
  <si>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</si>
  <si>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</si>
  <si>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</si>
  <si>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</si>
  <si>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</si>
  <si>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</si>
  <si>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</si>
  <si>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</si>
  <si>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</si>
  <si>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</si>
  <si>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</si>
  <si>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</si>
  <si>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</si>
  <si>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</si>
  <si>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</si>
  <si>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</si>
  <si>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</si>
  <si>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</si>
  <si>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</si>
  <si>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</si>
  <si>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</si>
  <si>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</si>
  <si>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</si>
  <si>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</si>
  <si>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</si>
  <si>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</si>
  <si>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</si>
  <si>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</si>
  <si>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</si>
  <si>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</si>
  <si>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</si>
  <si>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</si>
  <si>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</si>
  <si>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</si>
  <si>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</si>
  <si>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</si>
  <si>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</si>
  <si>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</si>
  <si>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</si>
  <si>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</si>
  <si>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</si>
  <si>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</si>
  <si>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</si>
  <si>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</si>
  <si>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</si>
  <si>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</si>
  <si>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</si>
  <si>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</si>
  <si>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</si>
  <si>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</si>
  <si>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</si>
  <si>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</si>
  <si>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</si>
  <si>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</si>
  <si>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</si>
  <si>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</si>
  <si>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</si>
  <si>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</si>
  <si>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</si>
  <si>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</si>
  <si>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</si>
  <si>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</si>
  <si>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</si>
  <si>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</si>
  <si>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</si>
  <si>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</si>
  <si>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</si>
  <si>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</si>
  <si>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</si>
  <si>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</si>
  <si>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</si>
  <si>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</si>
  <si>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</si>
  <si>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</si>
  <si>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</si>
  <si>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</si>
  <si>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</si>
  <si>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</si>
  <si>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</si>
  <si>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</si>
  <si>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</si>
  <si>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</si>
  <si>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</si>
  <si>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</si>
  <si>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</si>
  <si>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</si>
  <si>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</si>
  <si>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</si>
  <si>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</si>
  <si>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</si>
  <si>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</si>
  <si>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</si>
  <si>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</si>
  <si>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</si>
  <si>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</si>
  <si>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</si>
  <si>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</si>
  <si>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</si>
  <si>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</si>
  <si>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</si>
  <si>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</si>
  <si>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</si>
  <si>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</si>
  <si>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</si>
  <si>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</si>
  <si>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</si>
  <si>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</si>
  <si>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</si>
  <si>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</si>
  <si>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</si>
  <si>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</si>
  <si>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</si>
  <si>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</si>
  <si>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</si>
  <si>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</si>
  <si>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</si>
  <si>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</si>
  <si>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</si>
  <si>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</si>
  <si>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</si>
  <si>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</si>
  <si>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</si>
  <si>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</si>
  <si>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</si>
  <si>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</si>
  <si>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</si>
  <si>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</si>
  <si>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</si>
  <si>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</si>
  <si>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</si>
  <si>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</si>
  <si>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</si>
  <si>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</si>
  <si>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</si>
  <si>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</si>
  <si>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</si>
  <si>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</si>
  <si>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</si>
  <si>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</si>
  <si>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</si>
  <si>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</si>
  <si>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</si>
  <si>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</si>
  <si>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</si>
  <si>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</si>
  <si>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</si>
  <si>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</si>
  <si>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</si>
  <si>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</si>
  <si>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</si>
  <si>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</si>
  <si>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</si>
  <si>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</si>
  <si>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</si>
  <si>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</si>
  <si>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</si>
  <si>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</si>
  <si>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</si>
  <si>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</si>
  <si>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</si>
  <si>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</si>
  <si>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</si>
  <si>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</si>
  <si>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</si>
  <si>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</si>
  <si>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</si>
  <si>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</si>
  <si>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</si>
  <si>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</si>
  <si>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</si>
  <si>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</si>
  <si>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</si>
  <si>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</si>
  <si>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</si>
  <si>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</si>
  <si>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</si>
  <si>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</si>
  <si>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</si>
  <si>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</si>
  <si>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</si>
  <si>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</si>
  <si>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</si>
  <si>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</si>
  <si>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</si>
  <si>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</si>
  <si>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</si>
  <si>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</si>
  <si>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</si>
  <si>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</si>
  <si>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</si>
  <si>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</si>
  <si>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</si>
  <si>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</si>
  <si>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</si>
  <si>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</si>
  <si>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</si>
  <si>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</si>
  <si>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</si>
  <si>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</si>
  <si>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</si>
  <si>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</si>
  <si>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</si>
  <si>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</si>
  <si>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</si>
  <si>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</si>
  <si>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</si>
  <si>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</si>
  <si>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</si>
  <si>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</si>
  <si>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</si>
  <si>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</si>
  <si>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</si>
  <si>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</si>
  <si>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</si>
  <si>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</si>
  <si>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</si>
  <si>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</si>
  <si>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</si>
  <si>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</si>
  <si>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</si>
  <si>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</si>
  <si>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</si>
  <si>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</si>
  <si>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</si>
  <si>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</si>
  <si>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</si>
  <si>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</si>
  <si>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</si>
  <si>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</si>
  <si>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</si>
  <si>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</si>
  <si>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</si>
  <si>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</si>
  <si>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</si>
  <si>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</si>
  <si>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</si>
  <si>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</si>
  <si>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</si>
  <si>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</si>
  <si>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</si>
  <si>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</si>
  <si>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</si>
  <si>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</si>
  <si>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</si>
  <si>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</si>
  <si>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</si>
  <si>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</si>
  <si>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</si>
  <si>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</si>
  <si>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</si>
  <si>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</si>
  <si>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</si>
  <si>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</si>
  <si>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</si>
  <si>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</si>
  <si>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</si>
  <si>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</si>
  <si>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</si>
  <si>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</si>
  <si>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</si>
  <si>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</si>
  <si>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</si>
  <si>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</si>
  <si>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</si>
  <si>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</si>
  <si>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</si>
  <si>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</si>
  <si>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</si>
  <si>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</si>
  <si>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</si>
  <si>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</si>
  <si>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</si>
  <si>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</si>
  <si>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</si>
  <si>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</si>
  <si>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</si>
  <si>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</si>
  <si>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</si>
  <si>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</si>
  <si>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</si>
  <si>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</si>
  <si>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</si>
  <si>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</si>
  <si>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</si>
  <si>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</si>
  <si>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</si>
  <si>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</si>
  <si>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</si>
  <si>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</si>
  <si>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</si>
  <si>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</si>
  <si>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</si>
  <si>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</si>
  <si>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</si>
  <si>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</si>
  <si>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</si>
  <si>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</si>
  <si>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</si>
  <si>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</si>
  <si>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</si>
  <si>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</si>
  <si>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</si>
  <si>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</si>
  <si>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</si>
  <si>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</si>
  <si>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</si>
  <si>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</si>
  <si>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</si>
  <si>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</si>
  <si>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</si>
  <si>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</si>
  <si>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</si>
  <si>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</si>
  <si>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</si>
  <si>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</si>
  <si>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</si>
  <si>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</si>
  <si>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</si>
  <si>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</si>
  <si>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</si>
  <si>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</si>
  <si>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</si>
  <si>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</si>
  <si>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</si>
  <si>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</si>
  <si>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</si>
  <si>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</si>
  <si>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</si>
  <si>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</si>
  <si>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</si>
  <si>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</si>
  <si>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</si>
  <si>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</si>
  <si>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</si>
  <si>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</si>
  <si>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</si>
  <si>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</si>
  <si>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</si>
  <si>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</si>
  <si>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</si>
  <si>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</si>
  <si>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</si>
  <si>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</si>
  <si>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</si>
  <si>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</si>
  <si>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</si>
  <si>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</si>
  <si>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</si>
  <si>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</si>
  <si>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</si>
  <si>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</si>
  <si>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</si>
  <si>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</si>
  <si>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</si>
  <si>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</si>
  <si>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</si>
  <si>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</si>
  <si>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</si>
  <si>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</si>
  <si>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</si>
  <si>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</si>
  <si>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</si>
  <si>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</si>
  <si>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</si>
  <si>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</si>
  <si>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</si>
  <si>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</si>
  <si>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</si>
  <si>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</si>
  <si>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</si>
  <si>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</si>
  <si>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</si>
  <si>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</si>
  <si>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</si>
  <si>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</si>
  <si>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</si>
  <si>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</si>
  <si>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</si>
  <si>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</si>
  <si>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</si>
  <si>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</si>
  <si>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</si>
  <si>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</si>
  <si>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</si>
  <si>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</si>
  <si>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</si>
  <si>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</si>
  <si>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</si>
  <si>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</si>
  <si>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</si>
  <si>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</si>
  <si>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</si>
  <si>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</si>
  <si>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</si>
  <si>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</si>
  <si>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</si>
  <si>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</si>
  <si>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</si>
  <si>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</si>
  <si>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</si>
  <si>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</si>
  <si>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</si>
  <si>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</si>
  <si>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</si>
  <si>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</si>
  <si>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</si>
  <si>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</si>
  <si>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</si>
  <si>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</si>
  <si>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</si>
  <si>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</si>
  <si>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</si>
  <si>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</si>
  <si>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</si>
  <si>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</si>
  <si>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</si>
  <si>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</si>
  <si>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</si>
  <si>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</si>
  <si>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</si>
  <si>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</si>
  <si>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</si>
  <si>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</si>
  <si>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</si>
  <si>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</si>
  <si>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</si>
  <si>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</si>
  <si>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</si>
  <si>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</si>
  <si>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</si>
  <si>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</si>
  <si>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</si>
  <si>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</si>
  <si>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</si>
  <si>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</si>
  <si>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</si>
  <si>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</si>
  <si>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</si>
  <si>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</si>
  <si>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</si>
  <si>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</si>
  <si>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</si>
  <si>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</si>
  <si>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</si>
  <si>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</si>
  <si>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</si>
  <si>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</si>
  <si>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</si>
  <si>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</si>
  <si>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</si>
  <si>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</si>
  <si>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</si>
  <si>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</si>
  <si>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</si>
  <si>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</si>
  <si>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</si>
  <si>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</si>
  <si>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</si>
  <si>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</si>
  <si>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</si>
  <si>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</si>
  <si>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</si>
  <si>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</si>
  <si>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</si>
  <si>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</si>
  <si>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</si>
  <si>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</si>
  <si>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</si>
  <si>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</si>
  <si>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</si>
  <si>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</si>
  <si>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</si>
  <si>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</si>
  <si>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</si>
  <si>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</si>
  <si>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</si>
  <si>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</si>
  <si>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</si>
  <si>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</si>
  <si>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</si>
  <si>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</si>
  <si>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</si>
  <si>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</si>
  <si>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</si>
  <si>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</si>
  <si>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</si>
  <si>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</si>
  <si>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</si>
  <si>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</si>
  <si>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</si>
  <si>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</si>
  <si>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</si>
  <si>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</si>
  <si>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</si>
  <si>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</si>
  <si>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</si>
  <si>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</si>
  <si>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</si>
  <si>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</si>
  <si>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</si>
  <si>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</si>
  <si>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</si>
  <si>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</si>
  <si>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</si>
  <si>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</si>
  <si>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</si>
  <si>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</si>
  <si>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</si>
  <si>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</si>
  <si>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</si>
  <si>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</si>
  <si>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</si>
  <si>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</si>
  <si>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</si>
  <si>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</si>
  <si>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</si>
  <si>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</si>
  <si>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</si>
  <si>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</si>
  <si>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</si>
  <si>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</si>
  <si>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</si>
  <si>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</si>
  <si>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</si>
  <si>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</si>
  <si>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</si>
  <si>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</si>
  <si>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</si>
  <si>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</si>
  <si>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</si>
  <si>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</si>
  <si>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</si>
  <si>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</si>
  <si>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</si>
  <si>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</si>
  <si>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</si>
  <si>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</si>
  <si>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</si>
  <si>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</si>
  <si>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</si>
  <si>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</si>
  <si>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</si>
  <si>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</si>
  <si>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</si>
  <si>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</si>
  <si>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</si>
  <si>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</si>
  <si>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</si>
  <si>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</si>
  <si>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</si>
  <si>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</si>
  <si>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</si>
  <si>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</si>
  <si>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</si>
  <si>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</si>
  <si>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</si>
  <si>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</si>
  <si>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</si>
  <si>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</si>
  <si>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</si>
  <si>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</si>
  <si>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</si>
  <si>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</si>
  <si>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</si>
  <si>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</si>
  <si>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</si>
  <si>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</si>
  <si>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</si>
  <si>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</si>
  <si>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</si>
  <si>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</si>
  <si>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</si>
  <si>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</si>
  <si>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</si>
  <si>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</si>
  <si>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</si>
  <si>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</si>
  <si>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</si>
  <si>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</si>
  <si>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</si>
  <si>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</si>
  <si>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</si>
  <si>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</si>
  <si>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</si>
  <si>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</si>
  <si>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</si>
  <si>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</si>
  <si>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</si>
  <si>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</si>
  <si>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</si>
  <si>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</si>
  <si>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</si>
  <si>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</si>
  <si>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</si>
  <si>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</si>
  <si>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</si>
  <si>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</si>
  <si>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</si>
  <si>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</si>
  <si>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</si>
  <si>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</si>
  <si>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</si>
  <si>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</si>
  <si>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</si>
  <si>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</si>
  <si>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</si>
  <si>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</si>
  <si>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</si>
  <si>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</si>
  <si>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</si>
  <si>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</si>
  <si>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</si>
  <si>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</si>
  <si>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</si>
  <si>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</si>
  <si>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</si>
  <si>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</si>
  <si>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</si>
  <si>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</si>
  <si>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</si>
  <si>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</si>
  <si>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</si>
  <si>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</si>
  <si>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</si>
  <si>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</si>
  <si>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</si>
  <si>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</si>
  <si>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</si>
  <si>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</si>
  <si>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</si>
  <si>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</si>
  <si>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</si>
  <si>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</si>
  <si>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</si>
  <si>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</si>
  <si>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</si>
  <si>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</si>
  <si>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</si>
  <si>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</si>
  <si>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</si>
  <si>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</si>
  <si>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</si>
  <si>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</si>
  <si>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</si>
  <si>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</si>
  <si>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</si>
  <si>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</si>
  <si>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</si>
  <si>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</si>
  <si>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</si>
  <si>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</si>
  <si>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</si>
  <si>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</si>
  <si>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</si>
  <si>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</si>
  <si>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</si>
  <si>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</si>
  <si>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</si>
  <si>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</si>
  <si>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</si>
  <si>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</si>
  <si>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</si>
  <si>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</si>
  <si>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</si>
  <si>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</si>
  <si>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</si>
  <si>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</si>
  <si>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</si>
  <si>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</si>
  <si>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</si>
  <si>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</si>
  <si>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</si>
  <si>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</si>
  <si>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</si>
  <si>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</si>
  <si>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</si>
  <si>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</si>
  <si>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</si>
  <si>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</si>
  <si>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</si>
  <si>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</si>
  <si>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</si>
  <si>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</si>
  <si>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</si>
  <si>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</si>
  <si>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</si>
  <si>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</si>
  <si>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</si>
  <si>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</si>
  <si>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</si>
  <si>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</si>
  <si>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</si>
  <si>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</si>
  <si>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</si>
  <si>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</si>
  <si>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</si>
  <si>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</si>
  <si>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</si>
  <si>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</si>
  <si>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</si>
  <si>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</si>
  <si>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</si>
  <si>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</si>
  <si>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</si>
  <si>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</si>
  <si>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</si>
  <si>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</si>
  <si>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</si>
  <si>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</si>
  <si>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</si>
  <si>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</si>
  <si>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</si>
  <si>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</si>
  <si>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</si>
  <si>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</si>
  <si>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</si>
  <si>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</si>
  <si>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</si>
  <si>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</si>
  <si>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</si>
  <si>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</si>
  <si>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</si>
  <si>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</si>
  <si>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</si>
  <si>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</si>
  <si>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</si>
  <si>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</si>
  <si>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</si>
  <si>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</si>
  <si>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</si>
  <si>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</si>
  <si>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</si>
  <si>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</si>
  <si>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</si>
  <si>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</si>
  <si>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</si>
  <si>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</si>
  <si>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</si>
  <si>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</si>
  <si>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</si>
  <si>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</si>
  <si>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</si>
  <si>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</si>
  <si>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</si>
  <si>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</si>
  <si>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</si>
  <si>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</si>
  <si>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</si>
  <si>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</si>
  <si>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</si>
  <si>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</si>
  <si>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</si>
  <si>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</si>
  <si>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</si>
  <si>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</si>
  <si>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</si>
  <si>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</si>
  <si>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</si>
  <si>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</si>
  <si>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</si>
  <si>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</si>
  <si>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</si>
  <si>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</si>
  <si>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</si>
  <si>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</si>
  <si>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</si>
  <si>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</si>
  <si>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</si>
  <si>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</si>
  <si>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</si>
  <si>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</si>
  <si>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</si>
  <si>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</si>
  <si>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</si>
  <si>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</si>
  <si>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</si>
  <si>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</si>
  <si>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</si>
  <si>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</si>
  <si>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</si>
  <si>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</si>
  <si>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</si>
  <si>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</si>
  <si>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</si>
  <si>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</si>
  <si>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</si>
  <si>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</si>
  <si>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</si>
  <si>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</si>
  <si>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</si>
  <si>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</si>
  <si>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</si>
  <si>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</si>
  <si>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</si>
  <si>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</si>
  <si>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</si>
  <si>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</si>
  <si>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</si>
  <si>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</si>
  <si>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</si>
  <si>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</si>
  <si>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</si>
  <si>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</si>
  <si>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</si>
  <si>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</si>
  <si>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</si>
  <si>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</si>
  <si>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</si>
  <si>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</si>
  <si>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</si>
  <si>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</si>
  <si>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</si>
  <si>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</si>
  <si>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</si>
  <si>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</si>
  <si>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</si>
  <si>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</si>
  <si>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</si>
  <si>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</si>
  <si>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</si>
  <si>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</si>
  <si>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</si>
  <si>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</si>
  <si>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</si>
  <si>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</si>
  <si>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</si>
  <si>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</si>
  <si>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</si>
  <si>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</si>
  <si>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</si>
  <si>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</si>
  <si>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</si>
  <si>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</si>
  <si>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</si>
  <si>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</si>
  <si>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</si>
  <si>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</si>
  <si>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</si>
  <si>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</si>
  <si>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</si>
  <si>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</si>
  <si>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</si>
  <si>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</si>
  <si>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</si>
  <si>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</si>
  <si>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</si>
  <si>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</si>
  <si>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</si>
  <si>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</si>
  <si>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</si>
  <si>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</si>
  <si>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</si>
  <si>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</si>
  <si>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</si>
  <si>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</si>
  <si>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</si>
  <si>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</si>
  <si>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</si>
  <si>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</si>
  <si>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</si>
  <si>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</si>
  <si>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</si>
  <si>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</si>
  <si>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</si>
  <si>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</si>
  <si>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</si>
  <si>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</si>
  <si>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</si>
  <si>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</si>
  <si>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</si>
  <si>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</si>
  <si>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</si>
  <si>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</si>
  <si>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</si>
  <si>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</si>
  <si>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</si>
  <si>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</si>
  <si>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</si>
  <si>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</si>
  <si>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</si>
  <si>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</si>
  <si>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</si>
  <si>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</si>
  <si>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</si>
  <si>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</si>
  <si>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</si>
  <si>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</si>
  <si>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</si>
  <si>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</si>
  <si>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</si>
  <si>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</si>
  <si>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</si>
  <si>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</si>
  <si>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</si>
  <si>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</si>
  <si>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</si>
  <si>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</si>
  <si>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</si>
  <si>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</si>
  <si>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</si>
  <si>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</si>
  <si>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</si>
  <si>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</si>
  <si>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</si>
  <si>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</si>
  <si>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</si>
  <si>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</si>
  <si>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</si>
  <si>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</si>
  <si>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</si>
  <si>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</si>
  <si>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</si>
  <si>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</si>
  <si>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</si>
  <si>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</si>
  <si>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</si>
  <si>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</si>
  <si>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</si>
  <si>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</si>
  <si>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</si>
  <si>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</si>
  <si>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</si>
  <si>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</si>
  <si>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</si>
  <si>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</si>
  <si>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</si>
  <si>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</si>
  <si>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</si>
  <si>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</si>
  <si>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</si>
  <si>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</si>
  <si>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</si>
  <si>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</si>
  <si>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</si>
  <si>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</si>
  <si>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</si>
  <si>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</si>
  <si>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</si>
  <si>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</si>
  <si>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</si>
  <si>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</si>
  <si>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</si>
  <si>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</si>
  <si>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</si>
  <si>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</si>
  <si>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</si>
  <si>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</si>
  <si>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</si>
  <si>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</si>
  <si>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</si>
  <si>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</si>
  <si>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</si>
  <si>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</si>
  <si>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</si>
  <si>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</si>
  <si>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</si>
  <si>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</si>
  <si>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</si>
  <si>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</si>
  <si>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</si>
  <si>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</si>
  <si>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</si>
  <si>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</si>
  <si>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</si>
  <si>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</si>
  <si>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</si>
  <si>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</si>
  <si>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</si>
  <si>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</si>
  <si>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</si>
  <si>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</si>
  <si>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</si>
  <si>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</si>
  <si>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</si>
  <si>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</si>
  <si>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</si>
  <si>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</si>
  <si>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</si>
  <si>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</si>
  <si>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</si>
  <si>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</si>
  <si>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</si>
  <si>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</si>
  <si>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</si>
  <si>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</si>
  <si>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</si>
  <si>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</si>
  <si>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</si>
  <si>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</si>
  <si>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</si>
  <si>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</si>
  <si>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</si>
  <si>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</si>
  <si>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</si>
  <si>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</si>
  <si>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</si>
  <si>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</si>
  <si>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</si>
  <si>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</si>
  <si>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</si>
  <si>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</si>
  <si>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</si>
  <si>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</si>
  <si>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</si>
  <si>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</si>
  <si>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</si>
  <si>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</si>
  <si>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</si>
  <si>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</si>
  <si>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</si>
  <si>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</si>
  <si>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</si>
  <si>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</si>
  <si>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</si>
  <si>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</si>
  <si>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</si>
  <si>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</si>
  <si>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</si>
  <si>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</si>
  <si>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</si>
  <si>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</si>
  <si>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</si>
  <si>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</si>
  <si>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</si>
  <si>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</si>
  <si>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</si>
  <si>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</si>
  <si>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</si>
  <si>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</si>
  <si>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</si>
  <si>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</si>
  <si>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</si>
  <si>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</si>
  <si>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</si>
  <si>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</si>
  <si>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</si>
  <si>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</si>
  <si>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</si>
  <si>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</si>
  <si>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</si>
  <si>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</si>
  <si>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</si>
  <si>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</si>
  <si>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</si>
  <si>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</si>
  <si>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</si>
  <si>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</si>
  <si>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</si>
  <si>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</si>
  <si>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</si>
  <si>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</si>
  <si>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</si>
  <si>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</si>
  <si>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</si>
  <si>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</si>
  <si>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</si>
  <si>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</si>
  <si>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</si>
  <si>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</si>
  <si>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</si>
  <si>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</si>
  <si>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</si>
  <si>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</si>
  <si>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</si>
  <si>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</si>
  <si>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</si>
  <si>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</si>
  <si>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</si>
  <si>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</si>
  <si>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</si>
  <si>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</si>
  <si>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</si>
  <si>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</si>
  <si>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</si>
  <si>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</si>
  <si>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</si>
  <si>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</si>
  <si>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</si>
  <si>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</si>
  <si>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</si>
  <si>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</si>
  <si>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</si>
  <si>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</si>
  <si>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</si>
  <si>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</si>
  <si>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</si>
  <si>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</si>
  <si>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</si>
  <si>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</si>
  <si>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</si>
  <si>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</si>
  <si>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</si>
  <si>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</si>
  <si>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</si>
  <si>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</si>
  <si>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</si>
  <si>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</si>
  <si>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</si>
  <si>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</si>
  <si>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</si>
  <si>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</si>
  <si>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</si>
  <si>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</si>
  <si>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</si>
  <si>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</si>
  <si>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</si>
  <si>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</si>
  <si>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</si>
  <si>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</si>
  <si>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</si>
  <si>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</si>
  <si>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</si>
  <si>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</si>
  <si>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</si>
  <si>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</si>
  <si>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</si>
  <si>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</si>
  <si>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</si>
  <si>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</si>
  <si>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</si>
  <si>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</si>
  <si>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</si>
  <si>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</si>
  <si>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</si>
  <si>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</si>
  <si>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</si>
  <si>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</si>
  <si>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</si>
  <si>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</si>
  <si>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</si>
  <si>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</si>
  <si>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</si>
  <si>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</si>
  <si>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</si>
  <si>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</si>
  <si>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</si>
  <si>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</si>
  <si>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</si>
  <si>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</si>
  <si>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</si>
  <si>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</si>
  <si>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</si>
  <si>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</si>
  <si>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</si>
  <si>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</si>
  <si>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</si>
  <si>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</si>
  <si>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</si>
  <si>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</si>
  <si>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</si>
  <si>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</si>
  <si>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</si>
  <si>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</si>
  <si>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</si>
  <si>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</si>
  <si>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</si>
  <si>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</si>
  <si>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</si>
  <si>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</si>
  <si>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</si>
  <si>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</si>
  <si>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</si>
  <si>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</si>
  <si>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</si>
  <si>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</si>
  <si>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</si>
  <si>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</si>
  <si>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</si>
  <si>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</si>
  <si>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</si>
  <si>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</si>
  <si>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</si>
  <si>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</si>
  <si>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</si>
  <si>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</si>
  <si>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</si>
  <si>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</si>
  <si>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</si>
  <si>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</si>
  <si>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</si>
  <si>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</si>
  <si>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</si>
  <si>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</si>
  <si>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</si>
  <si>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</si>
  <si>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</si>
  <si>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</si>
  <si>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</si>
  <si>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</si>
  <si>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</si>
  <si>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</si>
  <si>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</si>
  <si>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</si>
  <si>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</si>
  <si>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</si>
  <si>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</si>
  <si>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</si>
  <si>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</si>
  <si>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</si>
  <si>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</si>
  <si>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</si>
  <si>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</si>
  <si>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</si>
  <si>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</si>
  <si>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</si>
  <si>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</si>
  <si>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</si>
  <si>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</si>
  <si>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</si>
  <si>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</si>
  <si>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</si>
  <si>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</si>
  <si>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</si>
  <si>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</si>
  <si>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</si>
  <si>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</si>
  <si>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</si>
  <si>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</si>
  <si>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</si>
  <si>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</si>
  <si>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</si>
  <si>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</si>
  <si>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</si>
  <si>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</si>
  <si>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</si>
  <si>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</si>
  <si>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</si>
  <si>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</si>
  <si>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</si>
  <si>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</si>
  <si>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</si>
  <si>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</si>
  <si>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</si>
  <si>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</si>
  <si>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</si>
  <si>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</si>
  <si>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</si>
  <si>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</si>
  <si>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</si>
  <si>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</si>
  <si>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</si>
  <si>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</si>
  <si>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</si>
  <si>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</si>
  <si>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</si>
  <si>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</si>
  <si>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</si>
  <si>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</si>
  <si>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</si>
  <si>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</si>
  <si>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</si>
  <si>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</si>
  <si>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</si>
  <si>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</si>
  <si>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</si>
  <si>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</si>
  <si>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</si>
  <si>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</si>
  <si>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</si>
  <si>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</si>
  <si>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</si>
  <si>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</si>
  <si>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</si>
  <si>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</si>
  <si>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</si>
  <si>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</si>
  <si>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</si>
  <si>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</si>
  <si>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</si>
  <si>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</si>
  <si>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</si>
  <si>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</si>
  <si>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</si>
  <si>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</si>
  <si>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</si>
  <si>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</si>
  <si>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</si>
  <si>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</si>
  <si>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</si>
  <si>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</si>
  <si>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</si>
  <si>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</si>
  <si>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</si>
  <si>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</si>
  <si>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</si>
  <si>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</si>
  <si>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</si>
  <si>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</si>
  <si>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</si>
  <si>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</si>
  <si>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</si>
  <si>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</si>
  <si>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</si>
  <si>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</si>
  <si>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</si>
  <si>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</si>
  <si>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</si>
  <si>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</si>
  <si>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</si>
  <si>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</si>
  <si>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</si>
  <si>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</si>
  <si>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</si>
  <si>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</si>
  <si>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</si>
  <si>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</si>
  <si>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</si>
  <si>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</si>
  <si>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</si>
  <si>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</si>
  <si>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</si>
  <si>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</si>
  <si>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</si>
  <si>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</si>
  <si>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</si>
  <si>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</si>
  <si>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</si>
  <si>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</si>
  <si>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</si>
  <si>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</si>
  <si>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</si>
  <si>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</si>
  <si>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</si>
  <si>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</si>
  <si>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</si>
  <si>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</si>
  <si>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</si>
  <si>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</si>
  <si>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</si>
  <si>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</si>
  <si>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</si>
  <si>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</si>
  <si>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</si>
  <si>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</si>
  <si>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</si>
  <si>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</si>
  <si>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</si>
  <si>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</si>
  <si>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</si>
  <si>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</si>
  <si>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</si>
  <si>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</si>
  <si>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</si>
  <si>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</si>
  <si>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</si>
  <si>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</si>
  <si>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</si>
  <si>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</si>
  <si>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</si>
  <si>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</si>
  <si>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</si>
  <si>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</si>
  <si>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</si>
  <si>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</si>
  <si>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</si>
  <si>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</si>
  <si>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</si>
  <si>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</si>
  <si>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</si>
  <si>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</si>
  <si>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</si>
  <si>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</si>
  <si>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</si>
  <si>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</si>
  <si>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</si>
  <si>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</si>
  <si>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</si>
  <si>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</si>
  <si>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</si>
  <si>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</si>
  <si>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</si>
  <si>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</si>
  <si>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</si>
  <si>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</si>
  <si>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</si>
  <si>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</si>
  <si>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</si>
  <si>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</si>
  <si>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</si>
  <si>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</si>
  <si>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</si>
  <si>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</si>
  <si>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</si>
  <si>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</si>
  <si>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</si>
  <si>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</si>
  <si>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</si>
  <si>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</si>
  <si>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</si>
  <si>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</si>
  <si>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</si>
  <si>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</si>
  <si>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</si>
  <si>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</si>
  <si>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</si>
  <si>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</si>
  <si>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</si>
  <si>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</si>
  <si>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</si>
  <si>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</si>
  <si>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</si>
  <si>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</si>
  <si>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</si>
  <si>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</si>
  <si>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</si>
  <si>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</si>
  <si>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</si>
  <si>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</si>
  <si>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</si>
  <si>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</si>
  <si>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</si>
  <si>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</si>
  <si>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</si>
  <si>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</si>
  <si>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</si>
  <si>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</si>
  <si>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</si>
  <si>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</si>
  <si>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</si>
  <si>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</si>
  <si>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</si>
  <si>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</si>
  <si>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</si>
  <si>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</si>
  <si>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</si>
  <si>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</si>
  <si>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</si>
  <si>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</si>
  <si>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</si>
  <si>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</si>
  <si>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</si>
  <si>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</si>
  <si>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</si>
  <si>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</si>
  <si>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</si>
  <si>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</si>
  <si>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</si>
  <si>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</si>
  <si>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</si>
  <si>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</si>
  <si>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</si>
  <si>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</si>
  <si>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</si>
  <si>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</si>
  <si>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</si>
  <si>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</si>
  <si>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</si>
  <si>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</si>
  <si>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</si>
  <si>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</si>
  <si>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</si>
  <si>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</si>
  <si>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</si>
  <si>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</si>
  <si>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</si>
  <si>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</si>
  <si>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</si>
  <si>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</si>
  <si>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</si>
  <si>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</si>
  <si>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</si>
  <si>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</si>
  <si>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</si>
  <si>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</si>
  <si>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</si>
  <si>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</si>
  <si>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</si>
  <si>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</si>
  <si>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</si>
  <si>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</si>
  <si>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</si>
  <si>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</si>
  <si>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</si>
  <si>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</si>
  <si>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</si>
  <si>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</si>
  <si>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</si>
  <si>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</si>
  <si>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</si>
  <si>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</si>
  <si>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</si>
  <si>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</si>
  <si>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</si>
  <si>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</si>
  <si>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</si>
  <si>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</si>
  <si>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</si>
  <si>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</si>
  <si>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</si>
  <si>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</si>
  <si>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</si>
  <si>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</si>
  <si>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</si>
  <si>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</si>
  <si>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</si>
  <si>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</si>
  <si>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</si>
  <si>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</si>
  <si>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</si>
  <si>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</si>
  <si>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</si>
  <si>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</si>
  <si>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</si>
  <si>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</si>
  <si>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</si>
  <si>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</si>
  <si>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</si>
  <si>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</si>
  <si>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</si>
  <si>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</si>
  <si>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</si>
  <si>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</si>
  <si>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</si>
  <si>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</si>
  <si>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</si>
  <si>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</si>
  <si>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</si>
  <si>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</si>
  <si>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</si>
  <si>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</si>
  <si>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</si>
  <si>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</si>
  <si>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</si>
  <si>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</si>
  <si>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</si>
  <si>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</si>
  <si>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</si>
  <si>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</si>
  <si>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</si>
  <si>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</si>
  <si>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</si>
  <si>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</si>
  <si>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</si>
  <si>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</si>
  <si>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</si>
  <si>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</si>
  <si>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</si>
  <si>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</si>
  <si>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</si>
  <si>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</si>
  <si>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</si>
  <si>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</si>
  <si>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</si>
  <si>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</si>
  <si>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</si>
  <si>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</si>
  <si>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</si>
  <si>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</si>
  <si>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</si>
  <si>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</si>
  <si>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</si>
  <si>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</si>
  <si>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</si>
  <si>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</si>
  <si>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</si>
  <si>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</si>
  <si>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</si>
  <si>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</si>
  <si>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</si>
  <si>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</si>
  <si>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</si>
  <si>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</si>
  <si>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</si>
  <si>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</si>
  <si>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</si>
  <si>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</si>
  <si>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</si>
  <si>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</si>
  <si>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</si>
  <si>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</si>
  <si>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</si>
  <si>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</si>
  <si>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</si>
  <si>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</si>
  <si>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</si>
  <si>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</si>
  <si>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</si>
  <si>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</si>
  <si>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</si>
  <si>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</si>
  <si>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</si>
  <si>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</si>
  <si>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</si>
  <si>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</si>
  <si>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</si>
  <si>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</si>
  <si>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</si>
  <si>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</si>
  <si>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</si>
  <si>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</si>
  <si>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</si>
  <si>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</si>
  <si>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</si>
  <si>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</si>
  <si>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</si>
  <si>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</si>
  <si>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</si>
  <si>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</si>
  <si>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</si>
  <si>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</si>
  <si>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</si>
  <si>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</si>
  <si>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</si>
  <si>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</si>
  <si>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</si>
  <si>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</si>
  <si>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</si>
  <si>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</si>
  <si>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</si>
  <si>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</si>
  <si>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</si>
  <si>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</si>
  <si>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</si>
  <si>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</si>
  <si>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</si>
  <si>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</si>
  <si>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</si>
  <si>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</si>
  <si>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</si>
  <si>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</si>
  <si>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</si>
  <si>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</si>
  <si>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</si>
  <si>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</si>
  <si>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</si>
  <si>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</si>
  <si>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</si>
  <si>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</si>
  <si>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</si>
  <si>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</si>
  <si>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</si>
  <si>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</si>
  <si>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</si>
  <si>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</si>
  <si>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</si>
  <si>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</si>
  <si>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</si>
  <si>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</si>
  <si>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</si>
  <si>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</si>
  <si>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</si>
  <si>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</si>
  <si>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</si>
  <si>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</si>
  <si>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</si>
  <si>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</si>
  <si>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</si>
  <si>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</si>
  <si>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</si>
  <si>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</si>
  <si>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</si>
  <si>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</si>
  <si>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</si>
  <si>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</si>
  <si>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</si>
  <si>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</si>
  <si>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</si>
  <si>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</si>
  <si>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</si>
  <si>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</si>
  <si>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</si>
  <si>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</si>
  <si>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</si>
  <si>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</si>
  <si>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</si>
  <si>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</si>
  <si>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</si>
  <si>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</si>
  <si>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</si>
  <si>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</si>
  <si>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</si>
  <si>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</si>
  <si>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</si>
  <si>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</si>
  <si>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</si>
  <si>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</si>
  <si>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</si>
  <si>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</si>
  <si>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</si>
  <si>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</si>
  <si>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</si>
  <si>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</si>
  <si>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</si>
  <si>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</si>
  <si>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</si>
  <si>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</si>
  <si>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</si>
  <si>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</si>
  <si>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</si>
  <si>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</si>
  <si>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</si>
  <si>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</si>
  <si>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</si>
  <si>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</si>
  <si>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</si>
  <si>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</si>
  <si>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</si>
  <si>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</si>
  <si>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</si>
  <si>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</si>
  <si>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</si>
  <si>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</si>
  <si>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</si>
  <si>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</si>
  <si>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</si>
  <si>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</si>
  <si>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</si>
  <si>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</si>
  <si>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</si>
  <si>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</si>
  <si>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</si>
  <si>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</si>
  <si>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</si>
  <si>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</si>
  <si>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</si>
  <si>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</si>
  <si>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</si>
  <si>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</si>
  <si>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</si>
  <si>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</si>
  <si>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</si>
  <si>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</si>
  <si>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</si>
  <si>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</si>
  <si>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</si>
  <si>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</si>
  <si>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</si>
  <si>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</si>
  <si>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</si>
  <si>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</si>
  <si>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</si>
  <si>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</si>
  <si>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</si>
  <si>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</si>
  <si>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</si>
  <si>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</si>
  <si>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</si>
  <si>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</si>
  <si>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</si>
  <si>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</si>
  <si>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</si>
  <si>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</si>
  <si>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</si>
  <si>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</si>
  <si>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</si>
  <si>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</si>
  <si>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</si>
  <si>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</si>
  <si>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</si>
  <si>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</si>
  <si>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</si>
  <si>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</si>
  <si>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</si>
  <si>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</si>
  <si>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</si>
  <si>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</si>
  <si>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</si>
  <si>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</si>
  <si>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</si>
  <si>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</si>
  <si>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</si>
  <si>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</si>
  <si>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</si>
  <si>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</si>
  <si>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</si>
  <si>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</si>
  <si>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</si>
  <si>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</si>
  <si>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</si>
  <si>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</si>
  <si>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</si>
  <si>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</si>
  <si>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</si>
  <si>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</si>
  <si>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</si>
  <si>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</si>
  <si>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</si>
  <si>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</si>
  <si>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</si>
  <si>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</si>
  <si>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</si>
  <si>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</si>
  <si>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</si>
  <si>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</si>
  <si>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</si>
  <si>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</si>
  <si>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</si>
  <si>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</si>
  <si>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</si>
  <si>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</si>
  <si>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</si>
  <si>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</si>
  <si>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</si>
  <si>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</si>
  <si>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</si>
  <si>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</si>
  <si>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</si>
  <si>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</si>
  <si>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</si>
  <si>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</si>
  <si>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</si>
  <si>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</si>
  <si>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</si>
  <si>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</si>
  <si>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</si>
  <si>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</si>
  <si>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</si>
  <si>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</si>
  <si>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</si>
  <si>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</si>
  <si>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</si>
  <si>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</si>
  <si>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</si>
  <si>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</si>
  <si>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</si>
  <si>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</si>
  <si>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</si>
  <si>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</si>
  <si>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</si>
  <si>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</si>
  <si>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</si>
  <si>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</si>
  <si>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</si>
  <si>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</si>
  <si>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</si>
  <si>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</si>
  <si>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</si>
  <si>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</si>
  <si>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</si>
  <si>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</si>
  <si>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</si>
  <si>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</si>
  <si>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</si>
  <si>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</si>
  <si>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</si>
  <si>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</si>
  <si>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</si>
  <si>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</si>
  <si>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</si>
  <si>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</si>
  <si>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</si>
  <si>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</si>
  <si>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</si>
  <si>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</si>
  <si>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</si>
  <si>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</si>
  <si>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</si>
  <si>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</si>
  <si>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</si>
  <si>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</si>
  <si>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</si>
  <si>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</si>
  <si>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</si>
  <si>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</si>
  <si>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</si>
  <si>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</si>
  <si>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</si>
  <si>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</si>
  <si>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</si>
  <si>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</si>
  <si>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</si>
  <si>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</si>
  <si>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</si>
  <si>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</si>
  <si>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</si>
  <si>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</si>
  <si>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</si>
  <si>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</si>
  <si>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</si>
  <si>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</si>
  <si>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</si>
  <si>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</si>
  <si>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</si>
  <si>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</si>
  <si>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</si>
  <si>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</si>
  <si>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</si>
  <si>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</si>
  <si>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</si>
  <si>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</si>
  <si>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</si>
  <si>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</si>
  <si>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</si>
  <si>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</si>
  <si>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</si>
  <si>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</si>
  <si>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</si>
  <si>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</si>
  <si>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</si>
  <si>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</si>
  <si>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</si>
  <si>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</si>
  <si>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</si>
  <si>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</si>
  <si>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</si>
  <si>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</si>
  <si>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</si>
  <si>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</si>
  <si>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</si>
  <si>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</si>
  <si>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</si>
  <si>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</si>
  <si>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</si>
  <si>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</si>
  <si>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</si>
  <si>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</si>
  <si>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</si>
  <si>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</si>
  <si>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</si>
  <si>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</si>
  <si>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</si>
  <si>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</si>
  <si>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</si>
  <si>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</si>
  <si>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</si>
  <si>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</si>
  <si>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</si>
  <si>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</si>
  <si>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</si>
  <si>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</si>
  <si>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</si>
  <si>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</si>
  <si>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</si>
  <si>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</si>
  <si>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</si>
  <si>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</si>
  <si>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</si>
  <si>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</si>
  <si>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</si>
  <si>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</si>
  <si>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</si>
  <si>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</si>
  <si>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</si>
  <si>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</si>
  <si>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</si>
  <si>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</si>
  <si>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</si>
  <si>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</si>
  <si>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</si>
  <si>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</si>
  <si>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</si>
  <si>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</si>
  <si>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</si>
  <si>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</si>
  <si>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</si>
  <si>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</si>
  <si>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</si>
  <si>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</si>
  <si>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</si>
  <si>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</si>
  <si>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</si>
  <si>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</si>
  <si>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</si>
  <si>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</si>
  <si>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</si>
  <si>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</si>
  <si>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</si>
  <si>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</si>
  <si>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</si>
  <si>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</si>
  <si>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</si>
  <si>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</si>
  <si>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</si>
  <si>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</si>
  <si>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</si>
  <si>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</si>
  <si>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</si>
  <si>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</si>
  <si>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</si>
  <si>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</si>
  <si>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</si>
  <si>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</si>
  <si>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</si>
  <si>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</si>
  <si>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</si>
  <si>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</si>
  <si>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</si>
  <si>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</si>
  <si>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</si>
  <si>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</si>
  <si>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</si>
  <si>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</si>
  <si>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</si>
  <si>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</si>
  <si>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</si>
  <si>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</si>
  <si>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</si>
  <si>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</si>
  <si>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</si>
  <si>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</si>
  <si>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</si>
  <si>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</si>
  <si>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</si>
  <si>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</si>
  <si>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</si>
  <si>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</si>
  <si>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</si>
  <si>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</si>
  <si>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</si>
  <si>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</si>
  <si>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</si>
  <si>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</si>
  <si>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</si>
  <si>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</si>
  <si>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</si>
  <si>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</si>
  <si>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</si>
  <si>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</si>
  <si>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</si>
  <si>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</si>
  <si>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</si>
  <si>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</si>
  <si>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</si>
  <si>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</si>
  <si>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</si>
  <si>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</si>
  <si>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</si>
  <si>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</si>
  <si>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</si>
  <si>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</si>
  <si>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</si>
  <si>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</si>
  <si>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</si>
  <si>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</si>
  <si>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</si>
  <si>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</si>
  <si>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</si>
  <si>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</si>
  <si>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</si>
  <si>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</si>
  <si>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</si>
  <si>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</si>
  <si>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</si>
  <si>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</si>
  <si>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</si>
  <si>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</si>
  <si>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</si>
  <si>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</si>
  <si>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</si>
  <si>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</si>
  <si>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</si>
  <si>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</si>
  <si>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</si>
  <si>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</si>
  <si>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</si>
  <si>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</si>
  <si>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</si>
  <si>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</si>
  <si>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</si>
  <si>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</si>
  <si>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</si>
  <si>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</si>
  <si>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</si>
  <si>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</si>
  <si>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</si>
  <si>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</si>
  <si>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</si>
  <si>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</si>
  <si>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</si>
  <si>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</si>
  <si>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</si>
  <si>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</si>
  <si>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</si>
  <si>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</si>
  <si>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</si>
  <si>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</si>
  <si>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</si>
  <si>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</si>
  <si>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</si>
  <si>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</si>
  <si>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</si>
  <si>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</si>
  <si>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</si>
  <si>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</si>
  <si>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</si>
  <si>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</si>
  <si>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</si>
  <si>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</si>
  <si>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</si>
  <si>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</si>
  <si>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</si>
  <si>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</si>
  <si>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</si>
  <si>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</si>
  <si>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</si>
  <si>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</si>
  <si>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</si>
  <si>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</si>
  <si>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</si>
  <si>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</si>
  <si>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</si>
  <si>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</si>
  <si>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</si>
  <si>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</si>
  <si>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</si>
  <si>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</si>
  <si>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</si>
  <si>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</si>
  <si>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</si>
  <si>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</si>
  <si>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</si>
  <si>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</si>
  <si>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</si>
  <si>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</si>
  <si>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</si>
  <si>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</si>
  <si>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</si>
  <si>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</si>
  <si>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</si>
  <si>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</si>
  <si>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</si>
  <si>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</si>
  <si>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</si>
  <si>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</si>
  <si>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</si>
  <si>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</si>
  <si>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</si>
  <si>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</si>
  <si>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</si>
  <si>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</si>
  <si>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</si>
  <si>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</si>
  <si>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</si>
  <si>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</si>
  <si>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</si>
  <si>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</si>
  <si>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</si>
  <si>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</si>
  <si>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</si>
  <si>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</si>
  <si>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</si>
  <si>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</si>
  <si>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</si>
  <si>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</si>
  <si>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</si>
  <si>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</si>
  <si>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</si>
  <si>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</si>
  <si>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</si>
  <si>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</si>
  <si>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</si>
  <si>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</si>
  <si>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</si>
  <si>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</si>
  <si>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</si>
  <si>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</si>
  <si>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</si>
  <si>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</si>
  <si>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</si>
  <si>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</si>
  <si>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</si>
  <si>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</si>
  <si>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</si>
  <si>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</si>
  <si>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</si>
  <si>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</si>
  <si>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</si>
  <si>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</si>
  <si>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</si>
  <si>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</si>
  <si>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</si>
  <si>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</si>
  <si>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</si>
  <si>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</si>
  <si>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</si>
  <si>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</si>
  <si>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</si>
  <si>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</si>
  <si>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</si>
  <si>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</si>
  <si>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</si>
  <si>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</si>
  <si>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</si>
  <si>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</si>
  <si>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</si>
  <si>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</si>
  <si>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</si>
  <si>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</si>
  <si>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</si>
  <si>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</si>
  <si>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</si>
  <si>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</si>
  <si>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</si>
  <si>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</si>
  <si>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</si>
  <si>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</si>
  <si>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</si>
  <si>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</si>
  <si>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</si>
  <si>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</si>
  <si>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</si>
  <si>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</si>
  <si>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</si>
  <si>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</si>
  <si>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</si>
  <si>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</si>
  <si>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</si>
  <si>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</si>
  <si>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</si>
  <si>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</si>
  <si>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</si>
  <si>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</si>
  <si>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</si>
  <si>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</si>
  <si>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</si>
  <si>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</si>
  <si>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</si>
  <si>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</si>
  <si>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</si>
  <si>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</si>
  <si>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</si>
  <si>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</si>
  <si>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</si>
  <si>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</si>
  <si>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</si>
  <si>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</si>
  <si>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</si>
  <si>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</si>
  <si>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</si>
  <si>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</si>
  <si>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</si>
  <si>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</si>
  <si>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</si>
  <si>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</si>
  <si>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</si>
  <si>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</si>
  <si>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</si>
  <si>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</si>
  <si>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</si>
  <si>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</si>
  <si>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</si>
  <si>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</si>
  <si>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</si>
  <si>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</si>
  <si>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</si>
  <si>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</si>
  <si>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</si>
  <si>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</si>
  <si>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</si>
  <si>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</si>
  <si>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</si>
  <si>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</si>
  <si>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</si>
  <si>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</si>
  <si>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</si>
  <si>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</si>
  <si>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</si>
  <si>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</si>
  <si>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</si>
  <si>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</si>
  <si>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</si>
  <si>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</si>
  <si>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</si>
  <si>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</si>
  <si>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</si>
  <si>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</si>
  <si>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</si>
  <si>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</si>
  <si>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</si>
  <si>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</si>
  <si>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</si>
  <si>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</si>
  <si>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</si>
  <si>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</si>
  <si>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</si>
  <si>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</si>
  <si>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</si>
  <si>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</si>
  <si>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</si>
  <si>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</si>
  <si>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</si>
  <si>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</si>
  <si>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</si>
  <si>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</si>
  <si>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</si>
  <si>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</si>
  <si>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</si>
  <si>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</si>
  <si>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</si>
  <si>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</si>
  <si>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</si>
  <si>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</si>
  <si>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</si>
  <si>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</si>
  <si>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</si>
  <si>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</si>
  <si>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</si>
  <si>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</si>
  <si>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</si>
  <si>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</si>
  <si>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</si>
  <si>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</si>
  <si>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</si>
  <si>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</si>
  <si>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</si>
  <si>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</si>
  <si>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</si>
  <si>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</si>
  <si>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</si>
  <si>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</si>
  <si>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</si>
  <si>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</si>
  <si>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</si>
  <si>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</si>
  <si>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</si>
  <si>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</si>
  <si>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</si>
  <si>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</si>
  <si>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</si>
  <si>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</si>
  <si>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</si>
  <si>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</si>
  <si>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</si>
  <si>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</si>
  <si>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</si>
  <si>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</si>
  <si>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</si>
  <si>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</si>
  <si>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</si>
  <si>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</si>
  <si>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</si>
  <si>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</si>
  <si>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</si>
  <si>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</si>
  <si>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</si>
  <si>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</si>
  <si>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</si>
  <si>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</si>
  <si>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</si>
  <si>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</si>
  <si>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</si>
  <si>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</si>
  <si>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</si>
  <si>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</si>
  <si>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</si>
  <si>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</si>
  <si>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</si>
  <si>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</si>
  <si>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</si>
  <si>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</si>
  <si>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</si>
  <si>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</si>
  <si>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</si>
  <si>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</si>
  <si>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</si>
  <si>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</si>
  <si>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</si>
  <si>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</si>
  <si>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</si>
  <si>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</si>
  <si>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</si>
  <si>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</si>
  <si>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</si>
  <si>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</si>
  <si>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</si>
  <si>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</si>
  <si>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</si>
  <si>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</si>
  <si>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</si>
  <si>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</si>
  <si>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</si>
  <si>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</si>
  <si>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</si>
  <si>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</si>
  <si>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</si>
  <si>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</si>
  <si>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</si>
  <si>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</si>
  <si>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</si>
  <si>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</si>
  <si>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</si>
  <si>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</si>
  <si>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</si>
  <si>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</si>
  <si>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</si>
  <si>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</si>
  <si>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</si>
  <si>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</si>
  <si>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</si>
  <si>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</si>
  <si>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</si>
  <si>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</si>
  <si>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</si>
  <si>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</si>
  <si>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</si>
  <si>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</si>
  <si>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</si>
  <si>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</si>
  <si>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</si>
  <si>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</si>
  <si>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</si>
  <si>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</si>
  <si>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</si>
  <si>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</si>
  <si>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</si>
  <si>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</si>
  <si>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</si>
  <si>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</si>
  <si>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</si>
  <si>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</si>
  <si>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</si>
  <si>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</si>
  <si>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</si>
  <si>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</si>
  <si>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</si>
  <si>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</si>
  <si>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</si>
  <si>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</si>
  <si>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</si>
  <si>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</si>
  <si>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</si>
  <si>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</si>
  <si>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</si>
  <si>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</si>
  <si>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</si>
  <si>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</si>
  <si>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</si>
  <si>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</si>
  <si>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</si>
  <si>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</si>
  <si>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</si>
  <si>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</si>
  <si>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</si>
  <si>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</si>
  <si>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</si>
  <si>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</si>
  <si>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</si>
  <si>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</si>
  <si>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</si>
  <si>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</si>
  <si>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</si>
  <si>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</si>
  <si>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</si>
  <si>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</si>
  <si>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</si>
  <si>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</si>
  <si>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</si>
  <si>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</si>
  <si>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</si>
  <si>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</si>
  <si>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</si>
  <si>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</si>
  <si>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</si>
  <si>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</si>
  <si>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</si>
  <si>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</si>
  <si>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</si>
  <si>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</si>
  <si>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</si>
  <si>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</si>
  <si>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</si>
  <si>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</si>
  <si>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</si>
  <si>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</si>
  <si>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</si>
  <si>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</si>
  <si>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</si>
  <si>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</si>
  <si>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</si>
  <si>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</si>
  <si>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</si>
  <si>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</si>
  <si>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</si>
  <si>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</si>
  <si>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Count of name</t>
  </si>
  <si>
    <t>Column Labels</t>
  </si>
  <si>
    <t>(All)</t>
  </si>
  <si>
    <t>d</t>
  </si>
  <si>
    <t>Date Created Conversion</t>
  </si>
  <si>
    <t>Date Ended Conversion</t>
  </si>
  <si>
    <t>Count of state</t>
  </si>
  <si>
    <t>Date Created Conversion Years</t>
  </si>
  <si>
    <t>Date Ended Conversoon Year</t>
  </si>
  <si>
    <t>1000 to 4999</t>
  </si>
  <si>
    <t>5000 to 9999</t>
  </si>
  <si>
    <t>10000 to 14999</t>
  </si>
  <si>
    <t>15000 to 19999</t>
  </si>
  <si>
    <t>0 to 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</si>
  <si>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</si>
  <si>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</si>
  <si>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</si>
  <si>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</si>
  <si>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</si>
  <si>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</si>
  <si>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=50000</t>
  </si>
  <si>
    <t>max goal</t>
  </si>
  <si>
    <t>criterial-1</t>
  </si>
  <si>
    <t>criterial-2</t>
  </si>
  <si>
    <t>Goal</t>
  </si>
  <si>
    <t>Number Successful</t>
  </si>
  <si>
    <t>Number Failed</t>
  </si>
  <si>
    <t>Number Canceled</t>
  </si>
  <si>
    <t>Number Live</t>
  </si>
  <si>
    <t>Total Projects</t>
  </si>
  <si>
    <t>Percentage Successful</t>
  </si>
  <si>
    <t>Percentage Failed</t>
  </si>
  <si>
    <t>Percentage Canceled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</si>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</sst>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0" fontId="2" fillId="0" borderId="0" xfId="0" applyFont="1" applyAlignment="1">
      <alignment horizontal="left" vertical="center" indent="3"/>
    </xf>
    <xf numFmtId="9" fontId="0" fillId="0" borderId="0" xfId="0" applyNumberFormat="1"/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[StarterBook_working_bonus_63_042519.xlsx]pivot-sub-category!PivotTable2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7-4F0D-B9C9-49329B368A46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7-4F0D-B9C9-49329B368A46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87-4F0D-B9C9-49329B368A46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87-4F0D-B9C9-49329B368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668392"/>
        <c:axId val="479667408"/>
      </c:barChart>
      <c:catAx>
        <c:axId val="47966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67408"/>
        <c:crosses val="autoZero"/>
        <c:auto val="1"/>
        <c:lblAlgn val="ctr"/>
        <c:lblOffset val="100"/>
        <c:noMultiLvlLbl val="0"/>
      </c:catAx>
      <c:valAx>
        <c:axId val="4796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6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[StarterBook_working_bonus_63_042519.xlsx]date_pivot!PivotTable2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0F7-B87B-ACB5325B50A6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1-40F7-B87B-ACB5325B50A6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C1-40F7-B87B-ACB5325B50A6}"/>
            </c:ext>
          </c:extLst>
        </c:ser>
        <c:ser>
          <c:idx val="3"/>
          <c:order val="3"/>
          <c:tx>
            <c:strRef>
              <c:f>date_pivot!$E$4:$E$5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C1-40F7-B87B-ACB5325B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05528"/>
        <c:axId val="486801920"/>
      </c:lineChart>
      <c:catAx>
        <c:axId val="48680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1920"/>
        <c:crosses val="autoZero"/>
        <c:auto val="1"/>
        <c:lblAlgn val="ctr"/>
        <c:lblOffset val="100"/>
        <c:noMultiLvlLbl val="0"/>
      </c:catAx>
      <c:valAx>
        <c:axId val="4868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[StarterBook_working_bonus_63_042519.xlsx]pivot-category!PivotTable1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F-4560-A5B7-908E8CEA25C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F-4560-A5B7-908E8CEA25C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3F-4560-A5B7-908E8CEA25C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3F-4560-A5B7-908E8CEA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404384"/>
        <c:axId val="483405368"/>
      </c:barChart>
      <c:catAx>
        <c:axId val="4834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05368"/>
        <c:crosses val="autoZero"/>
        <c:auto val="1"/>
        <c:lblAlgn val="ctr"/>
        <c:lblOffset val="100"/>
        <c:noMultiLvlLbl val="0"/>
      </c:catAx>
      <c:valAx>
        <c:axId val="48340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'bonus-answer'!$G$1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'bonus-answer'!$A$2:$A$13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'bonus-answer'!$G$2:$G$13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4-484D-A1D4-56FB034355C8}"/>
            </c:ext>
          </c:extLst>
        </c:ser>
        <c:ser>
          <c:idx val="1"/>
          <c:order val="1"/>
          <c:tx>
            <c:strRef>
              <c:f>'bonus-answer'!$H$1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'bonus-answer'!$A$2:$A$13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'bonus-answer'!$H$2:$H$13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4-484D-A1D4-56FB034355C8}"/>
            </c:ext>
          </c:extLst>
        </c:ser>
        <c:ser>
          <c:idx val="2"/>
          <c:order val="2"/>
          <c:tx>
            <c:strRef>
              <c:f>'bonus-answer'!$I$1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'bonus-answer'!$A$2:$A$13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'bonus-answer'!$I$2:$I$13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34-484D-A1D4-56FB034355C8}"/>
            </c:ext>
          </c:extLst>
        </c:ser>
        <c:ser>
          <c:idx val="3"/>
          <c:order val="3"/>
          <c:tx>
            <c:strRef>
              <c:f>'bonus-answer'!$J$1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'bonus-answer'!$A$2:$A$13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'bonus-answer'!$J$2:$J$13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34-484D-A1D4-56FB03435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838640"/>
        <c:axId val="601838968"/>
      </c:lineChart>
      <c:catAx>
        <c:axId val="6018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38968"/>
        <c:crosses val="autoZero"/>
        <c:auto val="1"/>
        <c:lblAlgn val="ctr"/>
        <c:lblOffset val="100"/>
        <c:noMultiLvlLbl val="0"/>
      </c:catAx>
      <c:valAx>
        <c:axId val="60183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3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335756</xdr:colOff>
      <xdr:row>48</xdr:row>
      <xdr:rowOff>126206</xdr:rowOff>
    </xdr:from>
    <xdr:to>
      <xdr:col>7</xdr:col>
      <xdr:colOff>159543</xdr:colOff>
      <xdr:row>63</xdr:row>
      <xdr:rowOff>154781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17</xdr:row>
      <xdr:rowOff>164306</xdr:rowOff>
    </xdr:from>
    <xdr:to>
      <xdr:col>6</xdr:col>
      <xdr:colOff>209550</xdr:colOff>
      <xdr:row>33</xdr:row>
      <xdr:rowOff>11906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669131</xdr:colOff>
      <xdr:row>15</xdr:row>
      <xdr:rowOff>21431</xdr:rowOff>
    </xdr:from>
    <xdr:to>
      <xdr:col>7</xdr:col>
      <xdr:colOff>621506</xdr:colOff>
      <xdr:row>30</xdr:row>
      <xdr:rowOff>50006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15688</xdr:colOff>
      <xdr:row>16</xdr:row>
      <xdr:rowOff>78720</xdr:rowOff>
    </xdr:from>
    <xdr:to>
      <xdr:col>9</xdr:col>
      <xdr:colOff>1443878</xdr:colOff>
      <xdr:row>31</xdr:row>
      <xdr:rowOff>107294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578.385861226852" createdVersion="6" refreshedVersion="6" minRefreshableVersion="3" recordCount="4114">
  <cacheSource type="worksheet">
    <worksheetSource ref="A1:R4115" sheet="data_or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578.755767939816" createdVersion="6" refreshedVersion="6" minRefreshableVersion="3" recordCount="4114">
  <cacheSource type="worksheet">
    <worksheetSource ref="A1:V4115" sheet="data-dat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oon 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n v="2014"/>
  </r>
  <r>
    <n v="4"/>
    <s v="d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4.25" x14ac:dyDescent="0.45"/>
  <cols>
    <col min="1" max="1" width="14.6640625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6" t="s">
        <v>8222</v>
      </c>
      <c r="B1" t="s">
        <v>8363</v>
      </c>
    </row>
    <row r="2" spans="1:6" x14ac:dyDescent="0.45">
      <c r="A2" s="6" t="s">
        <v>8357</v>
      </c>
      <c r="B2" t="s">
        <v>8363</v>
      </c>
    </row>
    <row r="4" spans="1:6" x14ac:dyDescent="0.45">
      <c r="A4" s="6" t="s">
        <v>8361</v>
      </c>
      <c r="B4" s="6" t="s">
        <v>8362</v>
      </c>
    </row>
    <row r="5" spans="1:6" x14ac:dyDescent="0.45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8341</v>
      </c>
      <c r="B7" s="8">
        <v>20</v>
      </c>
      <c r="C7" s="8"/>
      <c r="D7" s="8"/>
      <c r="E7" s="8"/>
      <c r="F7" s="8">
        <v>20</v>
      </c>
    </row>
    <row r="8" spans="1:6" x14ac:dyDescent="0.45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8355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8351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7" t="s">
        <v>8312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8327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7" t="s">
        <v>8344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8346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7" t="s">
        <v>8326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8353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7" t="s">
        <v>8324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8356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8320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8315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7" t="s">
        <v>8343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7" t="s">
        <v>8339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8323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7" t="s">
        <v>8310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7" t="s">
        <v>8309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7" t="s">
        <v>8349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7" t="s">
        <v>8352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7" t="s">
        <v>8354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7" t="s">
        <v>8348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7" t="s">
        <v>8308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7" t="s">
        <v>8338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7" t="s">
        <v>8331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7" t="s">
        <v>8317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7" t="s">
        <v>8337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opLeftCell="B1" zoomScale="85" zoomScaleNormal="85" workbookViewId="0">
      <selection activeCell="B6" sqref="A1:R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.9296875" customWidth="1"/>
    <col min="16" max="16" width="18.1328125" customWidth="1"/>
    <col min="17" max="17" width="41.1328125" customWidth="1"/>
    <col min="18" max="18" width="20.46484375" customWidth="1"/>
    <col min="19" max="19" width="27.1328125" customWidth="1"/>
  </cols>
  <sheetData>
    <row r="1" spans="1:18" x14ac:dyDescent="0.4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8357</v>
      </c>
      <c r="R1" s="1" t="s">
        <v>8358</v>
      </c>
    </row>
    <row r="2" spans="1:18" ht="42.75" x14ac:dyDescent="0.4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5">
        <f>IF(E2&gt;0, E2/L2, 0)</f>
        <v>63.917582417582416</v>
      </c>
      <c r="Q2" t="s">
        <v>8307</v>
      </c>
      <c r="R2" t="s">
        <v>8308</v>
      </c>
    </row>
    <row r="3" spans="1:18" ht="28.5" x14ac:dyDescent="0.4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5">
        <f t="shared" ref="P3:P66" si="1">IF(E3&gt;0, E3/L3, 0)</f>
        <v>185.48101265822785</v>
      </c>
      <c r="Q3" t="s">
        <v>8307</v>
      </c>
      <c r="R3" t="s">
        <v>8308</v>
      </c>
    </row>
    <row r="4" spans="1:18" ht="42.75" x14ac:dyDescent="0.4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8307</v>
      </c>
      <c r="R4" t="s">
        <v>8308</v>
      </c>
    </row>
    <row r="5" spans="1:18" ht="28.5" x14ac:dyDescent="0.4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8307</v>
      </c>
      <c r="R5" t="s">
        <v>8308</v>
      </c>
    </row>
    <row r="6" spans="1:18" ht="57" x14ac:dyDescent="0.45">
      <c r="A6">
        <v>4</v>
      </c>
      <c r="B6" s="3" t="s">
        <v>8364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8307</v>
      </c>
      <c r="R6" t="s">
        <v>8308</v>
      </c>
    </row>
    <row r="7" spans="1:18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8307</v>
      </c>
      <c r="R7" t="s">
        <v>8308</v>
      </c>
    </row>
    <row r="8" spans="1:18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8307</v>
      </c>
      <c r="R8" t="s">
        <v>8308</v>
      </c>
    </row>
    <row r="9" spans="1:18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8307</v>
      </c>
      <c r="R9" t="s">
        <v>8308</v>
      </c>
    </row>
    <row r="10" spans="1:18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8307</v>
      </c>
      <c r="R10" t="s">
        <v>8308</v>
      </c>
    </row>
    <row r="11" spans="1:18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8307</v>
      </c>
      <c r="R11" t="s">
        <v>8308</v>
      </c>
    </row>
    <row r="12" spans="1:18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8307</v>
      </c>
      <c r="R12" t="s">
        <v>8308</v>
      </c>
    </row>
    <row r="13" spans="1:18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8307</v>
      </c>
      <c r="R13" t="s">
        <v>8308</v>
      </c>
    </row>
    <row r="14" spans="1:18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8307</v>
      </c>
      <c r="R14" t="s">
        <v>8308</v>
      </c>
    </row>
    <row r="15" spans="1:18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8307</v>
      </c>
      <c r="R15" t="s">
        <v>8308</v>
      </c>
    </row>
    <row r="16" spans="1:18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8307</v>
      </c>
      <c r="R16" t="s">
        <v>8308</v>
      </c>
    </row>
    <row r="17" spans="1:18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8307</v>
      </c>
      <c r="R17" t="s">
        <v>8308</v>
      </c>
    </row>
    <row r="18" spans="1:18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8307</v>
      </c>
      <c r="R18" t="s">
        <v>8308</v>
      </c>
    </row>
    <row r="19" spans="1:18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8307</v>
      </c>
      <c r="R19" t="s">
        <v>8308</v>
      </c>
    </row>
    <row r="20" spans="1:18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8307</v>
      </c>
      <c r="R20" t="s">
        <v>8308</v>
      </c>
    </row>
    <row r="21" spans="1:18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8307</v>
      </c>
      <c r="R21" t="s">
        <v>8308</v>
      </c>
    </row>
    <row r="22" spans="1:18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8307</v>
      </c>
      <c r="R22" t="s">
        <v>8308</v>
      </c>
    </row>
    <row r="23" spans="1:18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8307</v>
      </c>
      <c r="R23" t="s">
        <v>8308</v>
      </c>
    </row>
    <row r="24" spans="1:18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8307</v>
      </c>
      <c r="R24" t="s">
        <v>8308</v>
      </c>
    </row>
    <row r="25" spans="1:18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8307</v>
      </c>
      <c r="R25" t="s">
        <v>8308</v>
      </c>
    </row>
    <row r="26" spans="1:18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8307</v>
      </c>
      <c r="R26" t="s">
        <v>8308</v>
      </c>
    </row>
    <row r="27" spans="1:18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8307</v>
      </c>
      <c r="R27" t="s">
        <v>8308</v>
      </c>
    </row>
    <row r="28" spans="1:18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8307</v>
      </c>
      <c r="R28" t="s">
        <v>8308</v>
      </c>
    </row>
    <row r="29" spans="1:18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8307</v>
      </c>
      <c r="R29" t="s">
        <v>8308</v>
      </c>
    </row>
    <row r="30" spans="1:18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8307</v>
      </c>
      <c r="R30" t="s">
        <v>8308</v>
      </c>
    </row>
    <row r="31" spans="1:18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8307</v>
      </c>
      <c r="R31" t="s">
        <v>8308</v>
      </c>
    </row>
    <row r="32" spans="1:18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8307</v>
      </c>
      <c r="R32" t="s">
        <v>8308</v>
      </c>
    </row>
    <row r="33" spans="1:18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8307</v>
      </c>
      <c r="R33" t="s">
        <v>8308</v>
      </c>
    </row>
    <row r="34" spans="1:18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8307</v>
      </c>
      <c r="R34" t="s">
        <v>8308</v>
      </c>
    </row>
    <row r="35" spans="1:18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8307</v>
      </c>
      <c r="R35" t="s">
        <v>8308</v>
      </c>
    </row>
    <row r="36" spans="1:18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8307</v>
      </c>
      <c r="R36" t="s">
        <v>8308</v>
      </c>
    </row>
    <row r="37" spans="1:18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8307</v>
      </c>
      <c r="R37" t="s">
        <v>8308</v>
      </c>
    </row>
    <row r="38" spans="1:18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8307</v>
      </c>
      <c r="R38" t="s">
        <v>8308</v>
      </c>
    </row>
    <row r="39" spans="1:18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8307</v>
      </c>
      <c r="R39" t="s">
        <v>8308</v>
      </c>
    </row>
    <row r="40" spans="1:18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8307</v>
      </c>
      <c r="R40" t="s">
        <v>8308</v>
      </c>
    </row>
    <row r="41" spans="1:18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8307</v>
      </c>
      <c r="R41" t="s">
        <v>8308</v>
      </c>
    </row>
    <row r="42" spans="1:18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8307</v>
      </c>
      <c r="R42" t="s">
        <v>8308</v>
      </c>
    </row>
    <row r="43" spans="1:18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8307</v>
      </c>
      <c r="R43" t="s">
        <v>8308</v>
      </c>
    </row>
    <row r="44" spans="1:18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8307</v>
      </c>
      <c r="R44" t="s">
        <v>8308</v>
      </c>
    </row>
    <row r="45" spans="1:18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8307</v>
      </c>
      <c r="R45" t="s">
        <v>8308</v>
      </c>
    </row>
    <row r="46" spans="1:18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8307</v>
      </c>
      <c r="R46" t="s">
        <v>8308</v>
      </c>
    </row>
    <row r="47" spans="1:18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8307</v>
      </c>
      <c r="R47" t="s">
        <v>8308</v>
      </c>
    </row>
    <row r="48" spans="1:18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8307</v>
      </c>
      <c r="R48" t="s">
        <v>8308</v>
      </c>
    </row>
    <row r="49" spans="1:18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8307</v>
      </c>
      <c r="R49" t="s">
        <v>8308</v>
      </c>
    </row>
    <row r="50" spans="1:18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8307</v>
      </c>
      <c r="R50" t="s">
        <v>8308</v>
      </c>
    </row>
    <row r="51" spans="1:18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8307</v>
      </c>
      <c r="R51" t="s">
        <v>8308</v>
      </c>
    </row>
    <row r="52" spans="1:18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8307</v>
      </c>
      <c r="R52" t="s">
        <v>8308</v>
      </c>
    </row>
    <row r="53" spans="1:18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8307</v>
      </c>
      <c r="R53" t="s">
        <v>8308</v>
      </c>
    </row>
    <row r="54" spans="1:18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8307</v>
      </c>
      <c r="R54" t="s">
        <v>8308</v>
      </c>
    </row>
    <row r="55" spans="1:18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8307</v>
      </c>
      <c r="R55" t="s">
        <v>8308</v>
      </c>
    </row>
    <row r="56" spans="1:18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8307</v>
      </c>
      <c r="R56" t="s">
        <v>8308</v>
      </c>
    </row>
    <row r="57" spans="1:18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8307</v>
      </c>
      <c r="R57" t="s">
        <v>8308</v>
      </c>
    </row>
    <row r="58" spans="1:18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8307</v>
      </c>
      <c r="R58" t="s">
        <v>8308</v>
      </c>
    </row>
    <row r="59" spans="1:18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8307</v>
      </c>
      <c r="R59" t="s">
        <v>8308</v>
      </c>
    </row>
    <row r="60" spans="1:18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8307</v>
      </c>
      <c r="R60" t="s">
        <v>8308</v>
      </c>
    </row>
    <row r="61" spans="1:18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8307</v>
      </c>
      <c r="R61" t="s">
        <v>8308</v>
      </c>
    </row>
    <row r="62" spans="1:18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8307</v>
      </c>
      <c r="R62" t="s">
        <v>8309</v>
      </c>
    </row>
    <row r="63" spans="1:18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8307</v>
      </c>
      <c r="R63" t="s">
        <v>8309</v>
      </c>
    </row>
    <row r="64" spans="1:18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8307</v>
      </c>
      <c r="R64" t="s">
        <v>8309</v>
      </c>
    </row>
    <row r="65" spans="1:18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8307</v>
      </c>
      <c r="R65" t="s">
        <v>8309</v>
      </c>
    </row>
    <row r="66" spans="1:18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8307</v>
      </c>
      <c r="R66" t="s">
        <v>8309</v>
      </c>
    </row>
    <row r="67" spans="1:18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2">(E67/D67)*100</f>
        <v>107.52857142857141</v>
      </c>
      <c r="P67" s="5">
        <f t="shared" ref="P67:P130" si="3">IF(E67&gt;0, E67/L67, 0)</f>
        <v>132.05263157894737</v>
      </c>
      <c r="Q67" t="s">
        <v>8307</v>
      </c>
      <c r="R67" t="s">
        <v>8309</v>
      </c>
    </row>
    <row r="68" spans="1:18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2"/>
        <v>118.6</v>
      </c>
      <c r="P68" s="5">
        <f t="shared" si="3"/>
        <v>91.230769230769226</v>
      </c>
      <c r="Q68" t="s">
        <v>8307</v>
      </c>
      <c r="R68" t="s">
        <v>8309</v>
      </c>
    </row>
    <row r="69" spans="1:18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2"/>
        <v>116.25000000000001</v>
      </c>
      <c r="P69" s="5">
        <f t="shared" si="3"/>
        <v>116.25</v>
      </c>
      <c r="Q69" t="s">
        <v>8307</v>
      </c>
      <c r="R69" t="s">
        <v>8309</v>
      </c>
    </row>
    <row r="70" spans="1:18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2"/>
        <v>127.16666666666667</v>
      </c>
      <c r="P70" s="5">
        <f t="shared" si="3"/>
        <v>21.194444444444443</v>
      </c>
      <c r="Q70" t="s">
        <v>8307</v>
      </c>
      <c r="R70" t="s">
        <v>8309</v>
      </c>
    </row>
    <row r="71" spans="1:18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2"/>
        <v>110.9423</v>
      </c>
      <c r="P71" s="5">
        <f t="shared" si="3"/>
        <v>62.327134831460668</v>
      </c>
      <c r="Q71" t="s">
        <v>8307</v>
      </c>
      <c r="R71" t="s">
        <v>8309</v>
      </c>
    </row>
    <row r="72" spans="1:18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2"/>
        <v>127.2</v>
      </c>
      <c r="P72" s="5">
        <f t="shared" si="3"/>
        <v>37.411764705882355</v>
      </c>
      <c r="Q72" t="s">
        <v>8307</v>
      </c>
      <c r="R72" t="s">
        <v>8309</v>
      </c>
    </row>
    <row r="73" spans="1:18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2"/>
        <v>123.94444444444443</v>
      </c>
      <c r="P73" s="5">
        <f t="shared" si="3"/>
        <v>69.71875</v>
      </c>
      <c r="Q73" t="s">
        <v>8307</v>
      </c>
      <c r="R73" t="s">
        <v>8309</v>
      </c>
    </row>
    <row r="74" spans="1:18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2"/>
        <v>108.40909090909091</v>
      </c>
      <c r="P74" s="5">
        <f t="shared" si="3"/>
        <v>58.170731707317074</v>
      </c>
      <c r="Q74" t="s">
        <v>8307</v>
      </c>
      <c r="R74" t="s">
        <v>8309</v>
      </c>
    </row>
    <row r="75" spans="1:18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2"/>
        <v>100</v>
      </c>
      <c r="P75" s="5">
        <f t="shared" si="3"/>
        <v>50</v>
      </c>
      <c r="Q75" t="s">
        <v>8307</v>
      </c>
      <c r="R75" t="s">
        <v>8309</v>
      </c>
    </row>
    <row r="76" spans="1:18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2"/>
        <v>112.93199999999999</v>
      </c>
      <c r="P76" s="5">
        <f t="shared" si="3"/>
        <v>19.471034482758618</v>
      </c>
      <c r="Q76" t="s">
        <v>8307</v>
      </c>
      <c r="R76" t="s">
        <v>8309</v>
      </c>
    </row>
    <row r="77" spans="1:18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2"/>
        <v>115.42857142857143</v>
      </c>
      <c r="P77" s="5">
        <f t="shared" si="3"/>
        <v>85.957446808510639</v>
      </c>
      <c r="Q77" t="s">
        <v>8307</v>
      </c>
      <c r="R77" t="s">
        <v>8309</v>
      </c>
    </row>
    <row r="78" spans="1:18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2"/>
        <v>153.33333333333334</v>
      </c>
      <c r="P78" s="5">
        <f t="shared" si="3"/>
        <v>30.666666666666668</v>
      </c>
      <c r="Q78" t="s">
        <v>8307</v>
      </c>
      <c r="R78" t="s">
        <v>8309</v>
      </c>
    </row>
    <row r="79" spans="1:18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2"/>
        <v>392.5</v>
      </c>
      <c r="P79" s="5">
        <f t="shared" si="3"/>
        <v>60.384615384615387</v>
      </c>
      <c r="Q79" t="s">
        <v>8307</v>
      </c>
      <c r="R79" t="s">
        <v>8309</v>
      </c>
    </row>
    <row r="80" spans="1:18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2"/>
        <v>2702</v>
      </c>
      <c r="P80" s="5">
        <f t="shared" si="3"/>
        <v>38.6</v>
      </c>
      <c r="Q80" t="s">
        <v>8307</v>
      </c>
      <c r="R80" t="s">
        <v>8309</v>
      </c>
    </row>
    <row r="81" spans="1:18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2"/>
        <v>127</v>
      </c>
      <c r="P81" s="5">
        <f t="shared" si="3"/>
        <v>40.268292682926827</v>
      </c>
      <c r="Q81" t="s">
        <v>8307</v>
      </c>
      <c r="R81" t="s">
        <v>8309</v>
      </c>
    </row>
    <row r="82" spans="1:18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2"/>
        <v>107.25</v>
      </c>
      <c r="P82" s="5">
        <f t="shared" si="3"/>
        <v>273.82978723404256</v>
      </c>
      <c r="Q82" t="s">
        <v>8307</v>
      </c>
      <c r="R82" t="s">
        <v>8309</v>
      </c>
    </row>
    <row r="83" spans="1:18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2"/>
        <v>198</v>
      </c>
      <c r="P83" s="5">
        <f t="shared" si="3"/>
        <v>53.035714285714285</v>
      </c>
      <c r="Q83" t="s">
        <v>8307</v>
      </c>
      <c r="R83" t="s">
        <v>8309</v>
      </c>
    </row>
    <row r="84" spans="1:18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2"/>
        <v>100.01249999999999</v>
      </c>
      <c r="P84" s="5">
        <f t="shared" si="3"/>
        <v>40.005000000000003</v>
      </c>
      <c r="Q84" t="s">
        <v>8307</v>
      </c>
      <c r="R84" t="s">
        <v>8309</v>
      </c>
    </row>
    <row r="85" spans="1:18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2"/>
        <v>102.49999999999999</v>
      </c>
      <c r="P85" s="5">
        <f t="shared" si="3"/>
        <v>15.76923076923077</v>
      </c>
      <c r="Q85" t="s">
        <v>8307</v>
      </c>
      <c r="R85" t="s">
        <v>8309</v>
      </c>
    </row>
    <row r="86" spans="1:18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2"/>
        <v>100</v>
      </c>
      <c r="P86" s="5">
        <f t="shared" si="3"/>
        <v>71.428571428571431</v>
      </c>
      <c r="Q86" t="s">
        <v>8307</v>
      </c>
      <c r="R86" t="s">
        <v>8309</v>
      </c>
    </row>
    <row r="87" spans="1:18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2"/>
        <v>125.49999999999999</v>
      </c>
      <c r="P87" s="5">
        <f t="shared" si="3"/>
        <v>71.714285714285708</v>
      </c>
      <c r="Q87" t="s">
        <v>8307</v>
      </c>
      <c r="R87" t="s">
        <v>8309</v>
      </c>
    </row>
    <row r="88" spans="1:18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2"/>
        <v>106.46666666666667</v>
      </c>
      <c r="P88" s="5">
        <f t="shared" si="3"/>
        <v>375.76470588235293</v>
      </c>
      <c r="Q88" t="s">
        <v>8307</v>
      </c>
      <c r="R88" t="s">
        <v>8309</v>
      </c>
    </row>
    <row r="89" spans="1:18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2"/>
        <v>104.60000000000001</v>
      </c>
      <c r="P89" s="5">
        <f t="shared" si="3"/>
        <v>104.6</v>
      </c>
      <c r="Q89" t="s">
        <v>8307</v>
      </c>
      <c r="R89" t="s">
        <v>8309</v>
      </c>
    </row>
    <row r="90" spans="1:18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2"/>
        <v>102.85714285714285</v>
      </c>
      <c r="P90" s="5">
        <f t="shared" si="3"/>
        <v>60</v>
      </c>
      <c r="Q90" t="s">
        <v>8307</v>
      </c>
      <c r="R90" t="s">
        <v>8309</v>
      </c>
    </row>
    <row r="91" spans="1:18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2"/>
        <v>115.06666666666668</v>
      </c>
      <c r="P91" s="5">
        <f t="shared" si="3"/>
        <v>123.28571428571429</v>
      </c>
      <c r="Q91" t="s">
        <v>8307</v>
      </c>
      <c r="R91" t="s">
        <v>8309</v>
      </c>
    </row>
    <row r="92" spans="1:18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2"/>
        <v>100.4</v>
      </c>
      <c r="P92" s="5">
        <f t="shared" si="3"/>
        <v>31.375</v>
      </c>
      <c r="Q92" t="s">
        <v>8307</v>
      </c>
      <c r="R92" t="s">
        <v>8309</v>
      </c>
    </row>
    <row r="93" spans="1:18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2"/>
        <v>120</v>
      </c>
      <c r="P93" s="5">
        <f t="shared" si="3"/>
        <v>78.260869565217391</v>
      </c>
      <c r="Q93" t="s">
        <v>8307</v>
      </c>
      <c r="R93" t="s">
        <v>8309</v>
      </c>
    </row>
    <row r="94" spans="1:18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2"/>
        <v>105.2</v>
      </c>
      <c r="P94" s="5">
        <f t="shared" si="3"/>
        <v>122.32558139534883</v>
      </c>
      <c r="Q94" t="s">
        <v>8307</v>
      </c>
      <c r="R94" t="s">
        <v>8309</v>
      </c>
    </row>
    <row r="95" spans="1:18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2"/>
        <v>110.60000000000001</v>
      </c>
      <c r="P95" s="5">
        <f t="shared" si="3"/>
        <v>73.733333333333334</v>
      </c>
      <c r="Q95" t="s">
        <v>8307</v>
      </c>
      <c r="R95" t="s">
        <v>8309</v>
      </c>
    </row>
    <row r="96" spans="1:18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2"/>
        <v>104</v>
      </c>
      <c r="P96" s="5">
        <f t="shared" si="3"/>
        <v>21.666666666666668</v>
      </c>
      <c r="Q96" t="s">
        <v>8307</v>
      </c>
      <c r="R96" t="s">
        <v>8309</v>
      </c>
    </row>
    <row r="97" spans="1:18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2"/>
        <v>131.42857142857142</v>
      </c>
      <c r="P97" s="5">
        <f t="shared" si="3"/>
        <v>21.904761904761905</v>
      </c>
      <c r="Q97" t="s">
        <v>8307</v>
      </c>
      <c r="R97" t="s">
        <v>8309</v>
      </c>
    </row>
    <row r="98" spans="1:18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2"/>
        <v>114.66666666666667</v>
      </c>
      <c r="P98" s="5">
        <f t="shared" si="3"/>
        <v>50.588235294117645</v>
      </c>
      <c r="Q98" t="s">
        <v>8307</v>
      </c>
      <c r="R98" t="s">
        <v>8309</v>
      </c>
    </row>
    <row r="99" spans="1:18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2"/>
        <v>106.25</v>
      </c>
      <c r="P99" s="5">
        <f t="shared" si="3"/>
        <v>53.125</v>
      </c>
      <c r="Q99" t="s">
        <v>8307</v>
      </c>
      <c r="R99" t="s">
        <v>8309</v>
      </c>
    </row>
    <row r="100" spans="1:18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2"/>
        <v>106.25</v>
      </c>
      <c r="P100" s="5">
        <f t="shared" si="3"/>
        <v>56.666666666666664</v>
      </c>
      <c r="Q100" t="s">
        <v>8307</v>
      </c>
      <c r="R100" t="s">
        <v>8309</v>
      </c>
    </row>
    <row r="101" spans="1:18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2"/>
        <v>106.01933333333334</v>
      </c>
      <c r="P101" s="5">
        <f t="shared" si="3"/>
        <v>40.776666666666664</v>
      </c>
      <c r="Q101" t="s">
        <v>8307</v>
      </c>
      <c r="R101" t="s">
        <v>8309</v>
      </c>
    </row>
    <row r="102" spans="1:18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2"/>
        <v>100</v>
      </c>
      <c r="P102" s="5">
        <f t="shared" si="3"/>
        <v>192.30769230769232</v>
      </c>
      <c r="Q102" t="s">
        <v>8307</v>
      </c>
      <c r="R102" t="s">
        <v>8309</v>
      </c>
    </row>
    <row r="103" spans="1:18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2"/>
        <v>100</v>
      </c>
      <c r="P103" s="5">
        <f t="shared" si="3"/>
        <v>100</v>
      </c>
      <c r="Q103" t="s">
        <v>8307</v>
      </c>
      <c r="R103" t="s">
        <v>8309</v>
      </c>
    </row>
    <row r="104" spans="1:18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2"/>
        <v>127.75000000000001</v>
      </c>
      <c r="P104" s="5">
        <f t="shared" si="3"/>
        <v>117.92307692307692</v>
      </c>
      <c r="Q104" t="s">
        <v>8307</v>
      </c>
      <c r="R104" t="s">
        <v>8309</v>
      </c>
    </row>
    <row r="105" spans="1:18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2"/>
        <v>105.15384615384616</v>
      </c>
      <c r="P105" s="5">
        <f t="shared" si="3"/>
        <v>27.897959183673468</v>
      </c>
      <c r="Q105" t="s">
        <v>8307</v>
      </c>
      <c r="R105" t="s">
        <v>8309</v>
      </c>
    </row>
    <row r="106" spans="1:18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2"/>
        <v>120</v>
      </c>
      <c r="P106" s="5">
        <f t="shared" si="3"/>
        <v>60</v>
      </c>
      <c r="Q106" t="s">
        <v>8307</v>
      </c>
      <c r="R106" t="s">
        <v>8309</v>
      </c>
    </row>
    <row r="107" spans="1:18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2"/>
        <v>107.40909090909089</v>
      </c>
      <c r="P107" s="5">
        <f t="shared" si="3"/>
        <v>39.383333333333333</v>
      </c>
      <c r="Q107" t="s">
        <v>8307</v>
      </c>
      <c r="R107" t="s">
        <v>8309</v>
      </c>
    </row>
    <row r="108" spans="1:18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2"/>
        <v>100.49999999999999</v>
      </c>
      <c r="P108" s="5">
        <f t="shared" si="3"/>
        <v>186.11111111111111</v>
      </c>
      <c r="Q108" t="s">
        <v>8307</v>
      </c>
      <c r="R108" t="s">
        <v>8309</v>
      </c>
    </row>
    <row r="109" spans="1:18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2"/>
        <v>102.46666666666667</v>
      </c>
      <c r="P109" s="5">
        <f t="shared" si="3"/>
        <v>111.37681159420291</v>
      </c>
      <c r="Q109" t="s">
        <v>8307</v>
      </c>
      <c r="R109" t="s">
        <v>8309</v>
      </c>
    </row>
    <row r="110" spans="1:18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2"/>
        <v>246.66666666666669</v>
      </c>
      <c r="P110" s="5">
        <f t="shared" si="3"/>
        <v>78.723404255319153</v>
      </c>
      <c r="Q110" t="s">
        <v>8307</v>
      </c>
      <c r="R110" t="s">
        <v>8309</v>
      </c>
    </row>
    <row r="111" spans="1:18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2"/>
        <v>219.49999999999997</v>
      </c>
      <c r="P111" s="5">
        <f t="shared" si="3"/>
        <v>46.702127659574465</v>
      </c>
      <c r="Q111" t="s">
        <v>8307</v>
      </c>
      <c r="R111" t="s">
        <v>8309</v>
      </c>
    </row>
    <row r="112" spans="1:18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2"/>
        <v>130.76923076923077</v>
      </c>
      <c r="P112" s="5">
        <f t="shared" si="3"/>
        <v>65.384615384615387</v>
      </c>
      <c r="Q112" t="s">
        <v>8307</v>
      </c>
      <c r="R112" t="s">
        <v>8309</v>
      </c>
    </row>
    <row r="113" spans="1:18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2"/>
        <v>154.57142857142858</v>
      </c>
      <c r="P113" s="5">
        <f t="shared" si="3"/>
        <v>102.0754716981132</v>
      </c>
      <c r="Q113" t="s">
        <v>8307</v>
      </c>
      <c r="R113" t="s">
        <v>8309</v>
      </c>
    </row>
    <row r="114" spans="1:18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2"/>
        <v>104</v>
      </c>
      <c r="P114" s="5">
        <f t="shared" si="3"/>
        <v>64.197530864197532</v>
      </c>
      <c r="Q114" t="s">
        <v>8307</v>
      </c>
      <c r="R114" t="s">
        <v>8309</v>
      </c>
    </row>
    <row r="115" spans="1:18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2"/>
        <v>141</v>
      </c>
      <c r="P115" s="5">
        <f t="shared" si="3"/>
        <v>90.384615384615387</v>
      </c>
      <c r="Q115" t="s">
        <v>8307</v>
      </c>
      <c r="R115" t="s">
        <v>8309</v>
      </c>
    </row>
    <row r="116" spans="1:18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2"/>
        <v>103.33333333333334</v>
      </c>
      <c r="P116" s="5">
        <f t="shared" si="3"/>
        <v>88.571428571428569</v>
      </c>
      <c r="Q116" t="s">
        <v>8307</v>
      </c>
      <c r="R116" t="s">
        <v>8309</v>
      </c>
    </row>
    <row r="117" spans="1:18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2"/>
        <v>140.44444444444443</v>
      </c>
      <c r="P117" s="5">
        <f t="shared" si="3"/>
        <v>28.727272727272727</v>
      </c>
      <c r="Q117" t="s">
        <v>8307</v>
      </c>
      <c r="R117" t="s">
        <v>8309</v>
      </c>
    </row>
    <row r="118" spans="1:18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2"/>
        <v>113.65714285714286</v>
      </c>
      <c r="P118" s="5">
        <f t="shared" si="3"/>
        <v>69.78947368421052</v>
      </c>
      <c r="Q118" t="s">
        <v>8307</v>
      </c>
      <c r="R118" t="s">
        <v>8309</v>
      </c>
    </row>
    <row r="119" spans="1:18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2"/>
        <v>100.49377777777779</v>
      </c>
      <c r="P119" s="5">
        <f t="shared" si="3"/>
        <v>167.48962962962963</v>
      </c>
      <c r="Q119" t="s">
        <v>8307</v>
      </c>
      <c r="R119" t="s">
        <v>8309</v>
      </c>
    </row>
    <row r="120" spans="1:18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2"/>
        <v>113.03159999999998</v>
      </c>
      <c r="P120" s="5">
        <f t="shared" si="3"/>
        <v>144.91230769230768</v>
      </c>
      <c r="Q120" t="s">
        <v>8307</v>
      </c>
      <c r="R120" t="s">
        <v>8309</v>
      </c>
    </row>
    <row r="121" spans="1:18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2"/>
        <v>104.55692307692308</v>
      </c>
      <c r="P121" s="5">
        <f t="shared" si="3"/>
        <v>91.840540540540545</v>
      </c>
      <c r="Q121" t="s">
        <v>8307</v>
      </c>
      <c r="R121" t="s">
        <v>8309</v>
      </c>
    </row>
    <row r="122" spans="1:18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2"/>
        <v>1.4285714285714287E-2</v>
      </c>
      <c r="P122" s="5">
        <f t="shared" si="3"/>
        <v>10</v>
      </c>
      <c r="Q122" t="s">
        <v>8307</v>
      </c>
      <c r="R122" t="s">
        <v>8310</v>
      </c>
    </row>
    <row r="123" spans="1:18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2"/>
        <v>3.3333333333333333E-2</v>
      </c>
      <c r="P123" s="5">
        <f t="shared" si="3"/>
        <v>1</v>
      </c>
      <c r="Q123" t="s">
        <v>8307</v>
      </c>
      <c r="R123" t="s">
        <v>8310</v>
      </c>
    </row>
    <row r="124" spans="1:18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2"/>
        <v>0</v>
      </c>
      <c r="P124" s="5">
        <f t="shared" si="3"/>
        <v>0</v>
      </c>
      <c r="Q124" t="s">
        <v>8307</v>
      </c>
      <c r="R124" t="s">
        <v>8310</v>
      </c>
    </row>
    <row r="125" spans="1:18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2"/>
        <v>0.27454545454545454</v>
      </c>
      <c r="P125" s="5">
        <f t="shared" si="3"/>
        <v>25.166666666666668</v>
      </c>
      <c r="Q125" t="s">
        <v>8307</v>
      </c>
      <c r="R125" t="s">
        <v>8310</v>
      </c>
    </row>
    <row r="126" spans="1:18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2"/>
        <v>0</v>
      </c>
      <c r="P126" s="5">
        <f t="shared" si="3"/>
        <v>0</v>
      </c>
      <c r="Q126" t="s">
        <v>8307</v>
      </c>
      <c r="R126" t="s">
        <v>8310</v>
      </c>
    </row>
    <row r="127" spans="1:18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2"/>
        <v>14.000000000000002</v>
      </c>
      <c r="P127" s="5">
        <f t="shared" si="3"/>
        <v>11.666666666666666</v>
      </c>
      <c r="Q127" t="s">
        <v>8307</v>
      </c>
      <c r="R127" t="s">
        <v>8310</v>
      </c>
    </row>
    <row r="128" spans="1:18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2"/>
        <v>5.548</v>
      </c>
      <c r="P128" s="5">
        <f t="shared" si="3"/>
        <v>106.69230769230769</v>
      </c>
      <c r="Q128" t="s">
        <v>8307</v>
      </c>
      <c r="R128" t="s">
        <v>8310</v>
      </c>
    </row>
    <row r="129" spans="1:18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2"/>
        <v>2.375</v>
      </c>
      <c r="P129" s="5">
        <f t="shared" si="3"/>
        <v>47.5</v>
      </c>
      <c r="Q129" t="s">
        <v>8307</v>
      </c>
      <c r="R129" t="s">
        <v>8310</v>
      </c>
    </row>
    <row r="130" spans="1:18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2"/>
        <v>1.867</v>
      </c>
      <c r="P130" s="5">
        <f t="shared" si="3"/>
        <v>311.16666666666669</v>
      </c>
      <c r="Q130" t="s">
        <v>8307</v>
      </c>
      <c r="R130" t="s">
        <v>8310</v>
      </c>
    </row>
    <row r="131" spans="1:18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4">(E131/D131)*100</f>
        <v>0</v>
      </c>
      <c r="P131" s="5">
        <f t="shared" ref="P131:P194" si="5">IF(E131&gt;0, E131/L131, 0)</f>
        <v>0</v>
      </c>
      <c r="Q131" t="s">
        <v>8307</v>
      </c>
      <c r="R131" t="s">
        <v>8310</v>
      </c>
    </row>
    <row r="132" spans="1:18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4"/>
        <v>0</v>
      </c>
      <c r="P132" s="5">
        <f t="shared" si="5"/>
        <v>0</v>
      </c>
      <c r="Q132" t="s">
        <v>8307</v>
      </c>
      <c r="R132" t="s">
        <v>8310</v>
      </c>
    </row>
    <row r="133" spans="1:18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4"/>
        <v>0</v>
      </c>
      <c r="P133" s="5">
        <f t="shared" si="5"/>
        <v>0</v>
      </c>
      <c r="Q133" t="s">
        <v>8307</v>
      </c>
      <c r="R133" t="s">
        <v>8310</v>
      </c>
    </row>
    <row r="134" spans="1:18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4"/>
        <v>9.5687499999999996</v>
      </c>
      <c r="P134" s="5">
        <f t="shared" si="5"/>
        <v>94.506172839506178</v>
      </c>
      <c r="Q134" t="s">
        <v>8307</v>
      </c>
      <c r="R134" t="s">
        <v>8310</v>
      </c>
    </row>
    <row r="135" spans="1:18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4"/>
        <v>0</v>
      </c>
      <c r="P135" s="5">
        <f t="shared" si="5"/>
        <v>0</v>
      </c>
      <c r="Q135" t="s">
        <v>8307</v>
      </c>
      <c r="R135" t="s">
        <v>8310</v>
      </c>
    </row>
    <row r="136" spans="1:18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4"/>
        <v>0</v>
      </c>
      <c r="P136" s="5">
        <f t="shared" si="5"/>
        <v>0</v>
      </c>
      <c r="Q136" t="s">
        <v>8307</v>
      </c>
      <c r="R136" t="s">
        <v>8310</v>
      </c>
    </row>
    <row r="137" spans="1:18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4"/>
        <v>13.433333333333334</v>
      </c>
      <c r="P137" s="5">
        <f t="shared" si="5"/>
        <v>80.599999999999994</v>
      </c>
      <c r="Q137" t="s">
        <v>8307</v>
      </c>
      <c r="R137" t="s">
        <v>8310</v>
      </c>
    </row>
    <row r="138" spans="1:18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4"/>
        <v>0</v>
      </c>
      <c r="P138" s="5">
        <f t="shared" si="5"/>
        <v>0</v>
      </c>
      <c r="Q138" t="s">
        <v>8307</v>
      </c>
      <c r="R138" t="s">
        <v>8310</v>
      </c>
    </row>
    <row r="139" spans="1:18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4"/>
        <v>0</v>
      </c>
      <c r="P139" s="5">
        <f t="shared" si="5"/>
        <v>0</v>
      </c>
      <c r="Q139" t="s">
        <v>8307</v>
      </c>
      <c r="R139" t="s">
        <v>8310</v>
      </c>
    </row>
    <row r="140" spans="1:18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4"/>
        <v>3.1413333333333333</v>
      </c>
      <c r="P140" s="5">
        <f t="shared" si="5"/>
        <v>81.241379310344826</v>
      </c>
      <c r="Q140" t="s">
        <v>8307</v>
      </c>
      <c r="R140" t="s">
        <v>8310</v>
      </c>
    </row>
    <row r="141" spans="1:18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4"/>
        <v>100</v>
      </c>
      <c r="P141" s="5">
        <f t="shared" si="5"/>
        <v>500</v>
      </c>
      <c r="Q141" t="s">
        <v>8307</v>
      </c>
      <c r="R141" t="s">
        <v>8310</v>
      </c>
    </row>
    <row r="142" spans="1:18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4"/>
        <v>0</v>
      </c>
      <c r="P142" s="5">
        <f t="shared" si="5"/>
        <v>0</v>
      </c>
      <c r="Q142" t="s">
        <v>8307</v>
      </c>
      <c r="R142" t="s">
        <v>8310</v>
      </c>
    </row>
    <row r="143" spans="1:18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4"/>
        <v>10.775</v>
      </c>
      <c r="P143" s="5">
        <f t="shared" si="5"/>
        <v>46.178571428571431</v>
      </c>
      <c r="Q143" t="s">
        <v>8307</v>
      </c>
      <c r="R143" t="s">
        <v>8310</v>
      </c>
    </row>
    <row r="144" spans="1:18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4"/>
        <v>0.33333333333333337</v>
      </c>
      <c r="P144" s="5">
        <f t="shared" si="5"/>
        <v>10</v>
      </c>
      <c r="Q144" t="s">
        <v>8307</v>
      </c>
      <c r="R144" t="s">
        <v>8310</v>
      </c>
    </row>
    <row r="145" spans="1:18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4"/>
        <v>0</v>
      </c>
      <c r="P145" s="5">
        <f t="shared" si="5"/>
        <v>0</v>
      </c>
      <c r="Q145" t="s">
        <v>8307</v>
      </c>
      <c r="R145" t="s">
        <v>8310</v>
      </c>
    </row>
    <row r="146" spans="1:18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4"/>
        <v>27.6</v>
      </c>
      <c r="P146" s="5">
        <f t="shared" si="5"/>
        <v>55.945945945945944</v>
      </c>
      <c r="Q146" t="s">
        <v>8307</v>
      </c>
      <c r="R146" t="s">
        <v>8310</v>
      </c>
    </row>
    <row r="147" spans="1:18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4"/>
        <v>7.5111111111111111</v>
      </c>
      <c r="P147" s="5">
        <f t="shared" si="5"/>
        <v>37.555555555555557</v>
      </c>
      <c r="Q147" t="s">
        <v>8307</v>
      </c>
      <c r="R147" t="s">
        <v>8310</v>
      </c>
    </row>
    <row r="148" spans="1:18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4"/>
        <v>0.57499999999999996</v>
      </c>
      <c r="P148" s="5">
        <f t="shared" si="5"/>
        <v>38.333333333333336</v>
      </c>
      <c r="Q148" t="s">
        <v>8307</v>
      </c>
      <c r="R148" t="s">
        <v>8310</v>
      </c>
    </row>
    <row r="149" spans="1:18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4"/>
        <v>0</v>
      </c>
      <c r="P149" s="5">
        <f t="shared" si="5"/>
        <v>0</v>
      </c>
      <c r="Q149" t="s">
        <v>8307</v>
      </c>
      <c r="R149" t="s">
        <v>8310</v>
      </c>
    </row>
    <row r="150" spans="1:18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4"/>
        <v>0.08</v>
      </c>
      <c r="P150" s="5">
        <f t="shared" si="5"/>
        <v>20</v>
      </c>
      <c r="Q150" t="s">
        <v>8307</v>
      </c>
      <c r="R150" t="s">
        <v>8310</v>
      </c>
    </row>
    <row r="151" spans="1:18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4"/>
        <v>0.91999999999999993</v>
      </c>
      <c r="P151" s="5">
        <f t="shared" si="5"/>
        <v>15.333333333333334</v>
      </c>
      <c r="Q151" t="s">
        <v>8307</v>
      </c>
      <c r="R151" t="s">
        <v>8310</v>
      </c>
    </row>
    <row r="152" spans="1:18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4"/>
        <v>23.163076923076922</v>
      </c>
      <c r="P152" s="5">
        <f t="shared" si="5"/>
        <v>449.43283582089555</v>
      </c>
      <c r="Q152" t="s">
        <v>8307</v>
      </c>
      <c r="R152" t="s">
        <v>8310</v>
      </c>
    </row>
    <row r="153" spans="1:18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4"/>
        <v>5.5999999999999994E-2</v>
      </c>
      <c r="P153" s="5">
        <f t="shared" si="5"/>
        <v>28</v>
      </c>
      <c r="Q153" t="s">
        <v>8307</v>
      </c>
      <c r="R153" t="s">
        <v>8310</v>
      </c>
    </row>
    <row r="154" spans="1:18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4"/>
        <v>7.8947368421052634E-3</v>
      </c>
      <c r="P154" s="5">
        <f t="shared" si="5"/>
        <v>15</v>
      </c>
      <c r="Q154" t="s">
        <v>8307</v>
      </c>
      <c r="R154" t="s">
        <v>8310</v>
      </c>
    </row>
    <row r="155" spans="1:18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4"/>
        <v>0.71799999999999997</v>
      </c>
      <c r="P155" s="5">
        <f t="shared" si="5"/>
        <v>35.9</v>
      </c>
      <c r="Q155" t="s">
        <v>8307</v>
      </c>
      <c r="R155" t="s">
        <v>8310</v>
      </c>
    </row>
    <row r="156" spans="1:18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4"/>
        <v>2.666666666666667</v>
      </c>
      <c r="P156" s="5">
        <f t="shared" si="5"/>
        <v>13.333333333333334</v>
      </c>
      <c r="Q156" t="s">
        <v>8307</v>
      </c>
      <c r="R156" t="s">
        <v>8310</v>
      </c>
    </row>
    <row r="157" spans="1:18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4"/>
        <v>6.0000000000000001E-3</v>
      </c>
      <c r="P157" s="5">
        <f t="shared" si="5"/>
        <v>20.25</v>
      </c>
      <c r="Q157" t="s">
        <v>8307</v>
      </c>
      <c r="R157" t="s">
        <v>8310</v>
      </c>
    </row>
    <row r="158" spans="1:18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4"/>
        <v>5.0999999999999996</v>
      </c>
      <c r="P158" s="5">
        <f t="shared" si="5"/>
        <v>119</v>
      </c>
      <c r="Q158" t="s">
        <v>8307</v>
      </c>
      <c r="R158" t="s">
        <v>8310</v>
      </c>
    </row>
    <row r="159" spans="1:18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4"/>
        <v>0.26711185308848079</v>
      </c>
      <c r="P159" s="5">
        <f t="shared" si="5"/>
        <v>4</v>
      </c>
      <c r="Q159" t="s">
        <v>8307</v>
      </c>
      <c r="R159" t="s">
        <v>8310</v>
      </c>
    </row>
    <row r="160" spans="1:18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4"/>
        <v>0</v>
      </c>
      <c r="P160" s="5">
        <f t="shared" si="5"/>
        <v>0</v>
      </c>
      <c r="Q160" t="s">
        <v>8307</v>
      </c>
      <c r="R160" t="s">
        <v>8310</v>
      </c>
    </row>
    <row r="161" spans="1:18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4"/>
        <v>2E-3</v>
      </c>
      <c r="P161" s="5">
        <f t="shared" si="5"/>
        <v>10</v>
      </c>
      <c r="Q161" t="s">
        <v>8307</v>
      </c>
      <c r="R161" t="s">
        <v>8310</v>
      </c>
    </row>
    <row r="162" spans="1:18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4"/>
        <v>0</v>
      </c>
      <c r="P162" s="5">
        <f t="shared" si="5"/>
        <v>0</v>
      </c>
      <c r="Q162" t="s">
        <v>8307</v>
      </c>
      <c r="R162" t="s">
        <v>8311</v>
      </c>
    </row>
    <row r="163" spans="1:18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4"/>
        <v>0.01</v>
      </c>
      <c r="P163" s="5">
        <f t="shared" si="5"/>
        <v>5</v>
      </c>
      <c r="Q163" t="s">
        <v>8307</v>
      </c>
      <c r="R163" t="s">
        <v>8311</v>
      </c>
    </row>
    <row r="164" spans="1:18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4"/>
        <v>15.535714285714286</v>
      </c>
      <c r="P164" s="5">
        <f t="shared" si="5"/>
        <v>43.5</v>
      </c>
      <c r="Q164" t="s">
        <v>8307</v>
      </c>
      <c r="R164" t="s">
        <v>8311</v>
      </c>
    </row>
    <row r="165" spans="1:18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4"/>
        <v>0</v>
      </c>
      <c r="P165" s="5">
        <f t="shared" si="5"/>
        <v>0</v>
      </c>
      <c r="Q165" t="s">
        <v>8307</v>
      </c>
      <c r="R165" t="s">
        <v>8311</v>
      </c>
    </row>
    <row r="166" spans="1:18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4"/>
        <v>0.53333333333333333</v>
      </c>
      <c r="P166" s="5">
        <f t="shared" si="5"/>
        <v>91.428571428571431</v>
      </c>
      <c r="Q166" t="s">
        <v>8307</v>
      </c>
      <c r="R166" t="s">
        <v>8311</v>
      </c>
    </row>
    <row r="167" spans="1:18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4"/>
        <v>0</v>
      </c>
      <c r="P167" s="5">
        <f t="shared" si="5"/>
        <v>0</v>
      </c>
      <c r="Q167" t="s">
        <v>8307</v>
      </c>
      <c r="R167" t="s">
        <v>8311</v>
      </c>
    </row>
    <row r="168" spans="1:18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4"/>
        <v>60</v>
      </c>
      <c r="P168" s="5">
        <f t="shared" si="5"/>
        <v>3000</v>
      </c>
      <c r="Q168" t="s">
        <v>8307</v>
      </c>
      <c r="R168" t="s">
        <v>8311</v>
      </c>
    </row>
    <row r="169" spans="1:18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4"/>
        <v>0.01</v>
      </c>
      <c r="P169" s="5">
        <f t="shared" si="5"/>
        <v>5.5</v>
      </c>
      <c r="Q169" t="s">
        <v>8307</v>
      </c>
      <c r="R169" t="s">
        <v>8311</v>
      </c>
    </row>
    <row r="170" spans="1:18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4"/>
        <v>4.0625</v>
      </c>
      <c r="P170" s="5">
        <f t="shared" si="5"/>
        <v>108.33333333333333</v>
      </c>
      <c r="Q170" t="s">
        <v>8307</v>
      </c>
      <c r="R170" t="s">
        <v>8311</v>
      </c>
    </row>
    <row r="171" spans="1:18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4"/>
        <v>22.400000000000002</v>
      </c>
      <c r="P171" s="5">
        <f t="shared" si="5"/>
        <v>56</v>
      </c>
      <c r="Q171" t="s">
        <v>8307</v>
      </c>
      <c r="R171" t="s">
        <v>8311</v>
      </c>
    </row>
    <row r="172" spans="1:18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4"/>
        <v>3.25</v>
      </c>
      <c r="P172" s="5">
        <f t="shared" si="5"/>
        <v>32.5</v>
      </c>
      <c r="Q172" t="s">
        <v>8307</v>
      </c>
      <c r="R172" t="s">
        <v>8311</v>
      </c>
    </row>
    <row r="173" spans="1:18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4"/>
        <v>2E-3</v>
      </c>
      <c r="P173" s="5">
        <f t="shared" si="5"/>
        <v>1</v>
      </c>
      <c r="Q173" t="s">
        <v>8307</v>
      </c>
      <c r="R173" t="s">
        <v>8311</v>
      </c>
    </row>
    <row r="174" spans="1:18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4"/>
        <v>0</v>
      </c>
      <c r="P174" s="5">
        <f t="shared" si="5"/>
        <v>0</v>
      </c>
      <c r="Q174" t="s">
        <v>8307</v>
      </c>
      <c r="R174" t="s">
        <v>8311</v>
      </c>
    </row>
    <row r="175" spans="1:18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4"/>
        <v>0</v>
      </c>
      <c r="P175" s="5">
        <f t="shared" si="5"/>
        <v>0</v>
      </c>
      <c r="Q175" t="s">
        <v>8307</v>
      </c>
      <c r="R175" t="s">
        <v>8311</v>
      </c>
    </row>
    <row r="176" spans="1:18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4"/>
        <v>0</v>
      </c>
      <c r="P176" s="5">
        <f t="shared" si="5"/>
        <v>0</v>
      </c>
      <c r="Q176" t="s">
        <v>8307</v>
      </c>
      <c r="R176" t="s">
        <v>8311</v>
      </c>
    </row>
    <row r="177" spans="1:18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4"/>
        <v>6.4850000000000003</v>
      </c>
      <c r="P177" s="5">
        <f t="shared" si="5"/>
        <v>49.884615384615387</v>
      </c>
      <c r="Q177" t="s">
        <v>8307</v>
      </c>
      <c r="R177" t="s">
        <v>8311</v>
      </c>
    </row>
    <row r="178" spans="1:18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4"/>
        <v>0</v>
      </c>
      <c r="P178" s="5">
        <f t="shared" si="5"/>
        <v>0</v>
      </c>
      <c r="Q178" t="s">
        <v>8307</v>
      </c>
      <c r="R178" t="s">
        <v>8311</v>
      </c>
    </row>
    <row r="179" spans="1:18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4"/>
        <v>40</v>
      </c>
      <c r="P179" s="5">
        <f t="shared" si="5"/>
        <v>25.714285714285715</v>
      </c>
      <c r="Q179" t="s">
        <v>8307</v>
      </c>
      <c r="R179" t="s">
        <v>8311</v>
      </c>
    </row>
    <row r="180" spans="1:18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4"/>
        <v>0</v>
      </c>
      <c r="P180" s="5">
        <f t="shared" si="5"/>
        <v>0</v>
      </c>
      <c r="Q180" t="s">
        <v>8307</v>
      </c>
      <c r="R180" t="s">
        <v>8311</v>
      </c>
    </row>
    <row r="181" spans="1:18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4"/>
        <v>20</v>
      </c>
      <c r="P181" s="5">
        <f t="shared" si="5"/>
        <v>100</v>
      </c>
      <c r="Q181" t="s">
        <v>8307</v>
      </c>
      <c r="R181" t="s">
        <v>8311</v>
      </c>
    </row>
    <row r="182" spans="1:18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4"/>
        <v>33.416666666666664</v>
      </c>
      <c r="P182" s="5">
        <f t="shared" si="5"/>
        <v>30.846153846153847</v>
      </c>
      <c r="Q182" t="s">
        <v>8307</v>
      </c>
      <c r="R182" t="s">
        <v>8311</v>
      </c>
    </row>
    <row r="183" spans="1:18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4"/>
        <v>21.092608822670172</v>
      </c>
      <c r="P183" s="5">
        <f t="shared" si="5"/>
        <v>180.5</v>
      </c>
      <c r="Q183" t="s">
        <v>8307</v>
      </c>
      <c r="R183" t="s">
        <v>8311</v>
      </c>
    </row>
    <row r="184" spans="1:18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4"/>
        <v>0</v>
      </c>
      <c r="P184" s="5">
        <f t="shared" si="5"/>
        <v>0</v>
      </c>
      <c r="Q184" t="s">
        <v>8307</v>
      </c>
      <c r="R184" t="s">
        <v>8311</v>
      </c>
    </row>
    <row r="185" spans="1:18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4"/>
        <v>35.856000000000002</v>
      </c>
      <c r="P185" s="5">
        <f t="shared" si="5"/>
        <v>373.5</v>
      </c>
      <c r="Q185" t="s">
        <v>8307</v>
      </c>
      <c r="R185" t="s">
        <v>8311</v>
      </c>
    </row>
    <row r="186" spans="1:18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4"/>
        <v>3.4000000000000004</v>
      </c>
      <c r="P186" s="5">
        <f t="shared" si="5"/>
        <v>25.5</v>
      </c>
      <c r="Q186" t="s">
        <v>8307</v>
      </c>
      <c r="R186" t="s">
        <v>8311</v>
      </c>
    </row>
    <row r="187" spans="1:18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4"/>
        <v>5.5</v>
      </c>
      <c r="P187" s="5">
        <f t="shared" si="5"/>
        <v>220</v>
      </c>
      <c r="Q187" t="s">
        <v>8307</v>
      </c>
      <c r="R187" t="s">
        <v>8311</v>
      </c>
    </row>
    <row r="188" spans="1:18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4"/>
        <v>0</v>
      </c>
      <c r="P188" s="5">
        <f t="shared" si="5"/>
        <v>0</v>
      </c>
      <c r="Q188" t="s">
        <v>8307</v>
      </c>
      <c r="R188" t="s">
        <v>8311</v>
      </c>
    </row>
    <row r="189" spans="1:18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4"/>
        <v>16</v>
      </c>
      <c r="P189" s="5">
        <f t="shared" si="5"/>
        <v>160</v>
      </c>
      <c r="Q189" t="s">
        <v>8307</v>
      </c>
      <c r="R189" t="s">
        <v>8311</v>
      </c>
    </row>
    <row r="190" spans="1:18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4"/>
        <v>0</v>
      </c>
      <c r="P190" s="5">
        <f t="shared" si="5"/>
        <v>0</v>
      </c>
      <c r="Q190" t="s">
        <v>8307</v>
      </c>
      <c r="R190" t="s">
        <v>8311</v>
      </c>
    </row>
    <row r="191" spans="1:18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4"/>
        <v>6.8999999999999992E-2</v>
      </c>
      <c r="P191" s="5">
        <f t="shared" si="5"/>
        <v>69</v>
      </c>
      <c r="Q191" t="s">
        <v>8307</v>
      </c>
      <c r="R191" t="s">
        <v>8311</v>
      </c>
    </row>
    <row r="192" spans="1:18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4"/>
        <v>0.41666666666666669</v>
      </c>
      <c r="P192" s="5">
        <f t="shared" si="5"/>
        <v>50</v>
      </c>
      <c r="Q192" t="s">
        <v>8307</v>
      </c>
      <c r="R192" t="s">
        <v>8311</v>
      </c>
    </row>
    <row r="193" spans="1:18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4"/>
        <v>5</v>
      </c>
      <c r="P193" s="5">
        <f t="shared" si="5"/>
        <v>83.333333333333329</v>
      </c>
      <c r="Q193" t="s">
        <v>8307</v>
      </c>
      <c r="R193" t="s">
        <v>8311</v>
      </c>
    </row>
    <row r="194" spans="1:18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4"/>
        <v>1.6999999999999999E-3</v>
      </c>
      <c r="P194" s="5">
        <f t="shared" si="5"/>
        <v>5.666666666666667</v>
      </c>
      <c r="Q194" t="s">
        <v>8307</v>
      </c>
      <c r="R194" t="s">
        <v>8311</v>
      </c>
    </row>
    <row r="195" spans="1:18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6">(E195/D195)*100</f>
        <v>0</v>
      </c>
      <c r="P195" s="5">
        <f t="shared" ref="P195:P258" si="7">IF(E195&gt;0, E195/L195, 0)</f>
        <v>0</v>
      </c>
      <c r="Q195" t="s">
        <v>8307</v>
      </c>
      <c r="R195" t="s">
        <v>8311</v>
      </c>
    </row>
    <row r="196" spans="1:18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6"/>
        <v>0.12</v>
      </c>
      <c r="P196" s="5">
        <f t="shared" si="7"/>
        <v>1</v>
      </c>
      <c r="Q196" t="s">
        <v>8307</v>
      </c>
      <c r="R196" t="s">
        <v>8311</v>
      </c>
    </row>
    <row r="197" spans="1:18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6"/>
        <v>0</v>
      </c>
      <c r="P197" s="5">
        <f t="shared" si="7"/>
        <v>0</v>
      </c>
      <c r="Q197" t="s">
        <v>8307</v>
      </c>
      <c r="R197" t="s">
        <v>8311</v>
      </c>
    </row>
    <row r="198" spans="1:18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6"/>
        <v>41.857142857142861</v>
      </c>
      <c r="P198" s="5">
        <f t="shared" si="7"/>
        <v>77.10526315789474</v>
      </c>
      <c r="Q198" t="s">
        <v>8307</v>
      </c>
      <c r="R198" t="s">
        <v>8311</v>
      </c>
    </row>
    <row r="199" spans="1:18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6"/>
        <v>10.48</v>
      </c>
      <c r="P199" s="5">
        <f t="shared" si="7"/>
        <v>32.75</v>
      </c>
      <c r="Q199" t="s">
        <v>8307</v>
      </c>
      <c r="R199" t="s">
        <v>8311</v>
      </c>
    </row>
    <row r="200" spans="1:18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6"/>
        <v>1.1159999999999999</v>
      </c>
      <c r="P200" s="5">
        <f t="shared" si="7"/>
        <v>46.5</v>
      </c>
      <c r="Q200" t="s">
        <v>8307</v>
      </c>
      <c r="R200" t="s">
        <v>8311</v>
      </c>
    </row>
    <row r="201" spans="1:18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6"/>
        <v>0</v>
      </c>
      <c r="P201" s="5">
        <f t="shared" si="7"/>
        <v>0</v>
      </c>
      <c r="Q201" t="s">
        <v>8307</v>
      </c>
      <c r="R201" t="s">
        <v>8311</v>
      </c>
    </row>
    <row r="202" spans="1:18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6"/>
        <v>26.192500000000003</v>
      </c>
      <c r="P202" s="5">
        <f t="shared" si="7"/>
        <v>87.308333333333337</v>
      </c>
      <c r="Q202" t="s">
        <v>8307</v>
      </c>
      <c r="R202" t="s">
        <v>8311</v>
      </c>
    </row>
    <row r="203" spans="1:18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6"/>
        <v>58.461538461538467</v>
      </c>
      <c r="P203" s="5">
        <f t="shared" si="7"/>
        <v>54.285714285714285</v>
      </c>
      <c r="Q203" t="s">
        <v>8307</v>
      </c>
      <c r="R203" t="s">
        <v>8311</v>
      </c>
    </row>
    <row r="204" spans="1:18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6"/>
        <v>0</v>
      </c>
      <c r="P204" s="5">
        <f t="shared" si="7"/>
        <v>0</v>
      </c>
      <c r="Q204" t="s">
        <v>8307</v>
      </c>
      <c r="R204" t="s">
        <v>8311</v>
      </c>
    </row>
    <row r="205" spans="1:18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6"/>
        <v>29.84</v>
      </c>
      <c r="P205" s="5">
        <f t="shared" si="7"/>
        <v>93.25</v>
      </c>
      <c r="Q205" t="s">
        <v>8307</v>
      </c>
      <c r="R205" t="s">
        <v>8311</v>
      </c>
    </row>
    <row r="206" spans="1:18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6"/>
        <v>50.721666666666664</v>
      </c>
      <c r="P206" s="5">
        <f t="shared" si="7"/>
        <v>117.68368136117556</v>
      </c>
      <c r="Q206" t="s">
        <v>8307</v>
      </c>
      <c r="R206" t="s">
        <v>8311</v>
      </c>
    </row>
    <row r="207" spans="1:18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6"/>
        <v>16.25</v>
      </c>
      <c r="P207" s="5">
        <f t="shared" si="7"/>
        <v>76.470588235294116</v>
      </c>
      <c r="Q207" t="s">
        <v>8307</v>
      </c>
      <c r="R207" t="s">
        <v>8311</v>
      </c>
    </row>
    <row r="208" spans="1:18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6"/>
        <v>0</v>
      </c>
      <c r="P208" s="5">
        <f t="shared" si="7"/>
        <v>0</v>
      </c>
      <c r="Q208" t="s">
        <v>8307</v>
      </c>
      <c r="R208" t="s">
        <v>8311</v>
      </c>
    </row>
    <row r="209" spans="1:18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6"/>
        <v>15.214285714285714</v>
      </c>
      <c r="P209" s="5">
        <f t="shared" si="7"/>
        <v>163.84615384615384</v>
      </c>
      <c r="Q209" t="s">
        <v>8307</v>
      </c>
      <c r="R209" t="s">
        <v>8311</v>
      </c>
    </row>
    <row r="210" spans="1:18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6"/>
        <v>0</v>
      </c>
      <c r="P210" s="5">
        <f t="shared" si="7"/>
        <v>0</v>
      </c>
      <c r="Q210" t="s">
        <v>8307</v>
      </c>
      <c r="R210" t="s">
        <v>8311</v>
      </c>
    </row>
    <row r="211" spans="1:18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6"/>
        <v>0</v>
      </c>
      <c r="P211" s="5">
        <f t="shared" si="7"/>
        <v>0</v>
      </c>
      <c r="Q211" t="s">
        <v>8307</v>
      </c>
      <c r="R211" t="s">
        <v>8311</v>
      </c>
    </row>
    <row r="212" spans="1:18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6"/>
        <v>25.25</v>
      </c>
      <c r="P212" s="5">
        <f t="shared" si="7"/>
        <v>91.818181818181813</v>
      </c>
      <c r="Q212" t="s">
        <v>8307</v>
      </c>
      <c r="R212" t="s">
        <v>8311</v>
      </c>
    </row>
    <row r="213" spans="1:18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6"/>
        <v>44.6</v>
      </c>
      <c r="P213" s="5">
        <f t="shared" si="7"/>
        <v>185.83333333333334</v>
      </c>
      <c r="Q213" t="s">
        <v>8307</v>
      </c>
      <c r="R213" t="s">
        <v>8311</v>
      </c>
    </row>
    <row r="214" spans="1:18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6"/>
        <v>1.5873015873015872E-2</v>
      </c>
      <c r="P214" s="5">
        <f t="shared" si="7"/>
        <v>1</v>
      </c>
      <c r="Q214" t="s">
        <v>8307</v>
      </c>
      <c r="R214" t="s">
        <v>8311</v>
      </c>
    </row>
    <row r="215" spans="1:18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6"/>
        <v>0.04</v>
      </c>
      <c r="P215" s="5">
        <f t="shared" si="7"/>
        <v>20</v>
      </c>
      <c r="Q215" t="s">
        <v>8307</v>
      </c>
      <c r="R215" t="s">
        <v>8311</v>
      </c>
    </row>
    <row r="216" spans="1:18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6"/>
        <v>8.0000000000000002E-3</v>
      </c>
      <c r="P216" s="5">
        <f t="shared" si="7"/>
        <v>1</v>
      </c>
      <c r="Q216" t="s">
        <v>8307</v>
      </c>
      <c r="R216" t="s">
        <v>8311</v>
      </c>
    </row>
    <row r="217" spans="1:18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6"/>
        <v>0.22727272727272727</v>
      </c>
      <c r="P217" s="5">
        <f t="shared" si="7"/>
        <v>10</v>
      </c>
      <c r="Q217" t="s">
        <v>8307</v>
      </c>
      <c r="R217" t="s">
        <v>8311</v>
      </c>
    </row>
    <row r="218" spans="1:18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6"/>
        <v>55.698440000000005</v>
      </c>
      <c r="P218" s="5">
        <f t="shared" si="7"/>
        <v>331.53833333333336</v>
      </c>
      <c r="Q218" t="s">
        <v>8307</v>
      </c>
      <c r="R218" t="s">
        <v>8311</v>
      </c>
    </row>
    <row r="219" spans="1:18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6"/>
        <v>11.943</v>
      </c>
      <c r="P219" s="5">
        <f t="shared" si="7"/>
        <v>314.28947368421052</v>
      </c>
      <c r="Q219" t="s">
        <v>8307</v>
      </c>
      <c r="R219" t="s">
        <v>8311</v>
      </c>
    </row>
    <row r="220" spans="1:18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6"/>
        <v>2</v>
      </c>
      <c r="P220" s="5">
        <f t="shared" si="7"/>
        <v>100</v>
      </c>
      <c r="Q220" t="s">
        <v>8307</v>
      </c>
      <c r="R220" t="s">
        <v>8311</v>
      </c>
    </row>
    <row r="221" spans="1:18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6"/>
        <v>17.630000000000003</v>
      </c>
      <c r="P221" s="5">
        <f t="shared" si="7"/>
        <v>115.98684210526316</v>
      </c>
      <c r="Q221" t="s">
        <v>8307</v>
      </c>
      <c r="R221" t="s">
        <v>8311</v>
      </c>
    </row>
    <row r="222" spans="1:18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6"/>
        <v>0.72</v>
      </c>
      <c r="P222" s="5">
        <f t="shared" si="7"/>
        <v>120</v>
      </c>
      <c r="Q222" t="s">
        <v>8307</v>
      </c>
      <c r="R222" t="s">
        <v>8311</v>
      </c>
    </row>
    <row r="223" spans="1:18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6"/>
        <v>0</v>
      </c>
      <c r="P223" s="5">
        <f t="shared" si="7"/>
        <v>0</v>
      </c>
      <c r="Q223" t="s">
        <v>8307</v>
      </c>
      <c r="R223" t="s">
        <v>8311</v>
      </c>
    </row>
    <row r="224" spans="1:18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6"/>
        <v>13</v>
      </c>
      <c r="P224" s="5">
        <f t="shared" si="7"/>
        <v>65</v>
      </c>
      <c r="Q224" t="s">
        <v>8307</v>
      </c>
      <c r="R224" t="s">
        <v>8311</v>
      </c>
    </row>
    <row r="225" spans="1:18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6"/>
        <v>0</v>
      </c>
      <c r="P225" s="5">
        <f t="shared" si="7"/>
        <v>0</v>
      </c>
      <c r="Q225" t="s">
        <v>8307</v>
      </c>
      <c r="R225" t="s">
        <v>8311</v>
      </c>
    </row>
    <row r="226" spans="1:18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6"/>
        <v>0</v>
      </c>
      <c r="P226" s="5">
        <f t="shared" si="7"/>
        <v>0</v>
      </c>
      <c r="Q226" t="s">
        <v>8307</v>
      </c>
      <c r="R226" t="s">
        <v>8311</v>
      </c>
    </row>
    <row r="227" spans="1:18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6"/>
        <v>0</v>
      </c>
      <c r="P227" s="5">
        <f t="shared" si="7"/>
        <v>0</v>
      </c>
      <c r="Q227" t="s">
        <v>8307</v>
      </c>
      <c r="R227" t="s">
        <v>8311</v>
      </c>
    </row>
    <row r="228" spans="1:18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6"/>
        <v>0.86206896551724133</v>
      </c>
      <c r="P228" s="5">
        <f t="shared" si="7"/>
        <v>125</v>
      </c>
      <c r="Q228" t="s">
        <v>8307</v>
      </c>
      <c r="R228" t="s">
        <v>8311</v>
      </c>
    </row>
    <row r="229" spans="1:18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6"/>
        <v>0</v>
      </c>
      <c r="P229" s="5">
        <f t="shared" si="7"/>
        <v>0</v>
      </c>
      <c r="Q229" t="s">
        <v>8307</v>
      </c>
      <c r="R229" t="s">
        <v>8311</v>
      </c>
    </row>
    <row r="230" spans="1:18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6"/>
        <v>0</v>
      </c>
      <c r="P230" s="5">
        <f t="shared" si="7"/>
        <v>0</v>
      </c>
      <c r="Q230" t="s">
        <v>8307</v>
      </c>
      <c r="R230" t="s">
        <v>8311</v>
      </c>
    </row>
    <row r="231" spans="1:18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6"/>
        <v>0</v>
      </c>
      <c r="P231" s="5">
        <f t="shared" si="7"/>
        <v>0</v>
      </c>
      <c r="Q231" t="s">
        <v>8307</v>
      </c>
      <c r="R231" t="s">
        <v>8311</v>
      </c>
    </row>
    <row r="232" spans="1:18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6"/>
        <v>0.4</v>
      </c>
      <c r="P232" s="5">
        <f t="shared" si="7"/>
        <v>30</v>
      </c>
      <c r="Q232" t="s">
        <v>8307</v>
      </c>
      <c r="R232" t="s">
        <v>8311</v>
      </c>
    </row>
    <row r="233" spans="1:18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6"/>
        <v>0</v>
      </c>
      <c r="P233" s="5">
        <f t="shared" si="7"/>
        <v>0</v>
      </c>
      <c r="Q233" t="s">
        <v>8307</v>
      </c>
      <c r="R233" t="s">
        <v>8311</v>
      </c>
    </row>
    <row r="234" spans="1:18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6"/>
        <v>2.75</v>
      </c>
      <c r="P234" s="5">
        <f t="shared" si="7"/>
        <v>15.714285714285714</v>
      </c>
      <c r="Q234" t="s">
        <v>8307</v>
      </c>
      <c r="R234" t="s">
        <v>8311</v>
      </c>
    </row>
    <row r="235" spans="1:18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6"/>
        <v>0</v>
      </c>
      <c r="P235" s="5">
        <f t="shared" si="7"/>
        <v>0</v>
      </c>
      <c r="Q235" t="s">
        <v>8307</v>
      </c>
      <c r="R235" t="s">
        <v>8311</v>
      </c>
    </row>
    <row r="236" spans="1:18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6"/>
        <v>40.1</v>
      </c>
      <c r="P236" s="5">
        <f t="shared" si="7"/>
        <v>80.2</v>
      </c>
      <c r="Q236" t="s">
        <v>8307</v>
      </c>
      <c r="R236" t="s">
        <v>8311</v>
      </c>
    </row>
    <row r="237" spans="1:18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6"/>
        <v>0</v>
      </c>
      <c r="P237" s="5">
        <f t="shared" si="7"/>
        <v>0</v>
      </c>
      <c r="Q237" t="s">
        <v>8307</v>
      </c>
      <c r="R237" t="s">
        <v>8311</v>
      </c>
    </row>
    <row r="238" spans="1:18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6"/>
        <v>0</v>
      </c>
      <c r="P238" s="5">
        <f t="shared" si="7"/>
        <v>0</v>
      </c>
      <c r="Q238" t="s">
        <v>8307</v>
      </c>
      <c r="R238" t="s">
        <v>8311</v>
      </c>
    </row>
    <row r="239" spans="1:18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6"/>
        <v>0.33333333333333337</v>
      </c>
      <c r="P239" s="5">
        <f t="shared" si="7"/>
        <v>50</v>
      </c>
      <c r="Q239" t="s">
        <v>8307</v>
      </c>
      <c r="R239" t="s">
        <v>8311</v>
      </c>
    </row>
    <row r="240" spans="1:18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6"/>
        <v>0</v>
      </c>
      <c r="P240" s="5">
        <f t="shared" si="7"/>
        <v>0</v>
      </c>
      <c r="Q240" t="s">
        <v>8307</v>
      </c>
      <c r="R240" t="s">
        <v>8311</v>
      </c>
    </row>
    <row r="241" spans="1:18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6"/>
        <v>25</v>
      </c>
      <c r="P241" s="5">
        <f t="shared" si="7"/>
        <v>50</v>
      </c>
      <c r="Q241" t="s">
        <v>8307</v>
      </c>
      <c r="R241" t="s">
        <v>8311</v>
      </c>
    </row>
    <row r="242" spans="1:18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6"/>
        <v>107.63413333333334</v>
      </c>
      <c r="P242" s="5">
        <f t="shared" si="7"/>
        <v>117.84759124087591</v>
      </c>
      <c r="Q242" t="s">
        <v>8307</v>
      </c>
      <c r="R242" t="s">
        <v>8312</v>
      </c>
    </row>
    <row r="243" spans="1:18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6"/>
        <v>112.63736263736264</v>
      </c>
      <c r="P243" s="5">
        <f t="shared" si="7"/>
        <v>109.04255319148936</v>
      </c>
      <c r="Q243" t="s">
        <v>8307</v>
      </c>
      <c r="R243" t="s">
        <v>8312</v>
      </c>
    </row>
    <row r="244" spans="1:18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6"/>
        <v>113.46153846153845</v>
      </c>
      <c r="P244" s="5">
        <f t="shared" si="7"/>
        <v>73.019801980198025</v>
      </c>
      <c r="Q244" t="s">
        <v>8307</v>
      </c>
      <c r="R244" t="s">
        <v>8312</v>
      </c>
    </row>
    <row r="245" spans="1:18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6"/>
        <v>102.592</v>
      </c>
      <c r="P245" s="5">
        <f t="shared" si="7"/>
        <v>78.195121951219505</v>
      </c>
      <c r="Q245" t="s">
        <v>8307</v>
      </c>
      <c r="R245" t="s">
        <v>8312</v>
      </c>
    </row>
    <row r="246" spans="1:18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6"/>
        <v>113.75714285714287</v>
      </c>
      <c r="P246" s="5">
        <f t="shared" si="7"/>
        <v>47.398809523809526</v>
      </c>
      <c r="Q246" t="s">
        <v>8307</v>
      </c>
      <c r="R246" t="s">
        <v>8312</v>
      </c>
    </row>
    <row r="247" spans="1:18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6"/>
        <v>103.71999999999998</v>
      </c>
      <c r="P247" s="5">
        <f t="shared" si="7"/>
        <v>54.020833333333336</v>
      </c>
      <c r="Q247" t="s">
        <v>8307</v>
      </c>
      <c r="R247" t="s">
        <v>8312</v>
      </c>
    </row>
    <row r="248" spans="1:18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6"/>
        <v>305.46000000000004</v>
      </c>
      <c r="P248" s="5">
        <f t="shared" si="7"/>
        <v>68.488789237668158</v>
      </c>
      <c r="Q248" t="s">
        <v>8307</v>
      </c>
      <c r="R248" t="s">
        <v>8312</v>
      </c>
    </row>
    <row r="249" spans="1:18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6"/>
        <v>134.1</v>
      </c>
      <c r="P249" s="5">
        <f t="shared" si="7"/>
        <v>108.14516129032258</v>
      </c>
      <c r="Q249" t="s">
        <v>8307</v>
      </c>
      <c r="R249" t="s">
        <v>8312</v>
      </c>
    </row>
    <row r="250" spans="1:18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6"/>
        <v>101.33294117647058</v>
      </c>
      <c r="P250" s="5">
        <f t="shared" si="7"/>
        <v>589.95205479452056</v>
      </c>
      <c r="Q250" t="s">
        <v>8307</v>
      </c>
      <c r="R250" t="s">
        <v>8312</v>
      </c>
    </row>
    <row r="251" spans="1:18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6"/>
        <v>112.92</v>
      </c>
      <c r="P251" s="5">
        <f t="shared" si="7"/>
        <v>48.051063829787232</v>
      </c>
      <c r="Q251" t="s">
        <v>8307</v>
      </c>
      <c r="R251" t="s">
        <v>8312</v>
      </c>
    </row>
    <row r="252" spans="1:18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6"/>
        <v>105.58333333333334</v>
      </c>
      <c r="P252" s="5">
        <f t="shared" si="7"/>
        <v>72.482837528604122</v>
      </c>
      <c r="Q252" t="s">
        <v>8307</v>
      </c>
      <c r="R252" t="s">
        <v>8312</v>
      </c>
    </row>
    <row r="253" spans="1:18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6"/>
        <v>125.57142857142858</v>
      </c>
      <c r="P253" s="5">
        <f t="shared" si="7"/>
        <v>57.077922077922075</v>
      </c>
      <c r="Q253" t="s">
        <v>8307</v>
      </c>
      <c r="R253" t="s">
        <v>8312</v>
      </c>
    </row>
    <row r="254" spans="1:18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6"/>
        <v>184.56</v>
      </c>
      <c r="P254" s="5">
        <f t="shared" si="7"/>
        <v>85.444444444444443</v>
      </c>
      <c r="Q254" t="s">
        <v>8307</v>
      </c>
      <c r="R254" t="s">
        <v>8312</v>
      </c>
    </row>
    <row r="255" spans="1:18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6"/>
        <v>100.73333333333335</v>
      </c>
      <c r="P255" s="5">
        <f t="shared" si="7"/>
        <v>215.85714285714286</v>
      </c>
      <c r="Q255" t="s">
        <v>8307</v>
      </c>
      <c r="R255" t="s">
        <v>8312</v>
      </c>
    </row>
    <row r="256" spans="1:18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6"/>
        <v>116.94725</v>
      </c>
      <c r="P256" s="5">
        <f t="shared" si="7"/>
        <v>89.38643312101911</v>
      </c>
      <c r="Q256" t="s">
        <v>8307</v>
      </c>
      <c r="R256" t="s">
        <v>8312</v>
      </c>
    </row>
    <row r="257" spans="1:18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6"/>
        <v>106.73325</v>
      </c>
      <c r="P257" s="5">
        <f t="shared" si="7"/>
        <v>45.418404255319146</v>
      </c>
      <c r="Q257" t="s">
        <v>8307</v>
      </c>
      <c r="R257" t="s">
        <v>8312</v>
      </c>
    </row>
    <row r="258" spans="1:18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6"/>
        <v>139.1</v>
      </c>
      <c r="P258" s="5">
        <f t="shared" si="7"/>
        <v>65.756363636363631</v>
      </c>
      <c r="Q258" t="s">
        <v>8307</v>
      </c>
      <c r="R258" t="s">
        <v>8312</v>
      </c>
    </row>
    <row r="259" spans="1:18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8">(E259/D259)*100</f>
        <v>106.72648571428572</v>
      </c>
      <c r="P259" s="5">
        <f t="shared" ref="P259:P322" si="9">IF(E259&gt;0, E259/L259, 0)</f>
        <v>66.70405357142856</v>
      </c>
      <c r="Q259" t="s">
        <v>8307</v>
      </c>
      <c r="R259" t="s">
        <v>8312</v>
      </c>
    </row>
    <row r="260" spans="1:18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8"/>
        <v>191.14</v>
      </c>
      <c r="P260" s="5">
        <f t="shared" si="9"/>
        <v>83.345930232558146</v>
      </c>
      <c r="Q260" t="s">
        <v>8307</v>
      </c>
      <c r="R260" t="s">
        <v>8312</v>
      </c>
    </row>
    <row r="261" spans="1:18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8"/>
        <v>131.93789333333334</v>
      </c>
      <c r="P261" s="5">
        <f t="shared" si="9"/>
        <v>105.04609341825902</v>
      </c>
      <c r="Q261" t="s">
        <v>8307</v>
      </c>
      <c r="R261" t="s">
        <v>8312</v>
      </c>
    </row>
    <row r="262" spans="1:18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8"/>
        <v>106.4</v>
      </c>
      <c r="P262" s="5">
        <f t="shared" si="9"/>
        <v>120.90909090909091</v>
      </c>
      <c r="Q262" t="s">
        <v>8307</v>
      </c>
      <c r="R262" t="s">
        <v>8312</v>
      </c>
    </row>
    <row r="263" spans="1:18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8"/>
        <v>107.4</v>
      </c>
      <c r="P263" s="5">
        <f t="shared" si="9"/>
        <v>97.63636363636364</v>
      </c>
      <c r="Q263" t="s">
        <v>8307</v>
      </c>
      <c r="R263" t="s">
        <v>8312</v>
      </c>
    </row>
    <row r="264" spans="1:18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8"/>
        <v>240</v>
      </c>
      <c r="P264" s="5">
        <f t="shared" si="9"/>
        <v>41.379310344827587</v>
      </c>
      <c r="Q264" t="s">
        <v>8307</v>
      </c>
      <c r="R264" t="s">
        <v>8312</v>
      </c>
    </row>
    <row r="265" spans="1:18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8"/>
        <v>118.08108</v>
      </c>
      <c r="P265" s="5">
        <f t="shared" si="9"/>
        <v>30.654485981308412</v>
      </c>
      <c r="Q265" t="s">
        <v>8307</v>
      </c>
      <c r="R265" t="s">
        <v>8312</v>
      </c>
    </row>
    <row r="266" spans="1:18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8"/>
        <v>118.19999999999999</v>
      </c>
      <c r="P266" s="5">
        <f t="shared" si="9"/>
        <v>64.945054945054949</v>
      </c>
      <c r="Q266" t="s">
        <v>8307</v>
      </c>
      <c r="R266" t="s">
        <v>8312</v>
      </c>
    </row>
    <row r="267" spans="1:18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8"/>
        <v>111.1</v>
      </c>
      <c r="P267" s="5">
        <f t="shared" si="9"/>
        <v>95.775862068965523</v>
      </c>
      <c r="Q267" t="s">
        <v>8307</v>
      </c>
      <c r="R267" t="s">
        <v>8312</v>
      </c>
    </row>
    <row r="268" spans="1:18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8"/>
        <v>145.5</v>
      </c>
      <c r="P268" s="5">
        <f t="shared" si="9"/>
        <v>40.416666666666664</v>
      </c>
      <c r="Q268" t="s">
        <v>8307</v>
      </c>
      <c r="R268" t="s">
        <v>8312</v>
      </c>
    </row>
    <row r="269" spans="1:18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8"/>
        <v>131.62883248730967</v>
      </c>
      <c r="P269" s="5">
        <f t="shared" si="9"/>
        <v>78.578424242424248</v>
      </c>
      <c r="Q269" t="s">
        <v>8307</v>
      </c>
      <c r="R269" t="s">
        <v>8312</v>
      </c>
    </row>
    <row r="270" spans="1:18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8"/>
        <v>111.4</v>
      </c>
      <c r="P270" s="5">
        <f t="shared" si="9"/>
        <v>50.18018018018018</v>
      </c>
      <c r="Q270" t="s">
        <v>8307</v>
      </c>
      <c r="R270" t="s">
        <v>8312</v>
      </c>
    </row>
    <row r="271" spans="1:18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8"/>
        <v>147.23376999999999</v>
      </c>
      <c r="P271" s="5">
        <f t="shared" si="9"/>
        <v>92.251735588972423</v>
      </c>
      <c r="Q271" t="s">
        <v>8307</v>
      </c>
      <c r="R271" t="s">
        <v>8312</v>
      </c>
    </row>
    <row r="272" spans="1:18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8"/>
        <v>152.60869565217391</v>
      </c>
      <c r="P272" s="5">
        <f t="shared" si="9"/>
        <v>57.540983606557376</v>
      </c>
      <c r="Q272" t="s">
        <v>8307</v>
      </c>
      <c r="R272" t="s">
        <v>8312</v>
      </c>
    </row>
    <row r="273" spans="1:18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8"/>
        <v>104.67999999999999</v>
      </c>
      <c r="P273" s="5">
        <f t="shared" si="9"/>
        <v>109.42160278745645</v>
      </c>
      <c r="Q273" t="s">
        <v>8307</v>
      </c>
      <c r="R273" t="s">
        <v>8312</v>
      </c>
    </row>
    <row r="274" spans="1:18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8"/>
        <v>177.43366666666668</v>
      </c>
      <c r="P274" s="5">
        <f t="shared" si="9"/>
        <v>81.892461538461546</v>
      </c>
      <c r="Q274" t="s">
        <v>8307</v>
      </c>
      <c r="R274" t="s">
        <v>8312</v>
      </c>
    </row>
    <row r="275" spans="1:18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8"/>
        <v>107.7758</v>
      </c>
      <c r="P275" s="5">
        <f t="shared" si="9"/>
        <v>45.667711864406776</v>
      </c>
      <c r="Q275" t="s">
        <v>8307</v>
      </c>
      <c r="R275" t="s">
        <v>8312</v>
      </c>
    </row>
    <row r="276" spans="1:18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8"/>
        <v>156</v>
      </c>
      <c r="P276" s="5">
        <f t="shared" si="9"/>
        <v>55.221238938053098</v>
      </c>
      <c r="Q276" t="s">
        <v>8307</v>
      </c>
      <c r="R276" t="s">
        <v>8312</v>
      </c>
    </row>
    <row r="277" spans="1:18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8"/>
        <v>108.395</v>
      </c>
      <c r="P277" s="5">
        <f t="shared" si="9"/>
        <v>65.298192771084331</v>
      </c>
      <c r="Q277" t="s">
        <v>8307</v>
      </c>
      <c r="R277" t="s">
        <v>8312</v>
      </c>
    </row>
    <row r="278" spans="1:18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8"/>
        <v>147.6</v>
      </c>
      <c r="P278" s="5">
        <f t="shared" si="9"/>
        <v>95.225806451612897</v>
      </c>
      <c r="Q278" t="s">
        <v>8307</v>
      </c>
      <c r="R278" t="s">
        <v>8312</v>
      </c>
    </row>
    <row r="279" spans="1:18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8"/>
        <v>110.38153846153847</v>
      </c>
      <c r="P279" s="5">
        <f t="shared" si="9"/>
        <v>75.444794952681391</v>
      </c>
      <c r="Q279" t="s">
        <v>8307</v>
      </c>
      <c r="R279" t="s">
        <v>8312</v>
      </c>
    </row>
    <row r="280" spans="1:18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8"/>
        <v>150.34814814814814</v>
      </c>
      <c r="P280" s="5">
        <f t="shared" si="9"/>
        <v>97.816867469879512</v>
      </c>
      <c r="Q280" t="s">
        <v>8307</v>
      </c>
      <c r="R280" t="s">
        <v>8312</v>
      </c>
    </row>
    <row r="281" spans="1:18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8"/>
        <v>157.31829411764707</v>
      </c>
      <c r="P281" s="5">
        <f t="shared" si="9"/>
        <v>87.685606557377056</v>
      </c>
      <c r="Q281" t="s">
        <v>8307</v>
      </c>
      <c r="R281" t="s">
        <v>8312</v>
      </c>
    </row>
    <row r="282" spans="1:18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8"/>
        <v>156.14400000000001</v>
      </c>
      <c r="P282" s="5">
        <f t="shared" si="9"/>
        <v>54.748948106591868</v>
      </c>
      <c r="Q282" t="s">
        <v>8307</v>
      </c>
      <c r="R282" t="s">
        <v>8312</v>
      </c>
    </row>
    <row r="283" spans="1:18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8"/>
        <v>120.58763636363636</v>
      </c>
      <c r="P283" s="5">
        <f t="shared" si="9"/>
        <v>83.953417721518989</v>
      </c>
      <c r="Q283" t="s">
        <v>8307</v>
      </c>
      <c r="R283" t="s">
        <v>8312</v>
      </c>
    </row>
    <row r="284" spans="1:18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8"/>
        <v>101.18888888888888</v>
      </c>
      <c r="P284" s="5">
        <f t="shared" si="9"/>
        <v>254.38547486033519</v>
      </c>
      <c r="Q284" t="s">
        <v>8307</v>
      </c>
      <c r="R284" t="s">
        <v>8312</v>
      </c>
    </row>
    <row r="285" spans="1:18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8"/>
        <v>114.27249999999999</v>
      </c>
      <c r="P285" s="5">
        <f t="shared" si="9"/>
        <v>101.8269801980198</v>
      </c>
      <c r="Q285" t="s">
        <v>8307</v>
      </c>
      <c r="R285" t="s">
        <v>8312</v>
      </c>
    </row>
    <row r="286" spans="1:18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8"/>
        <v>104.62615</v>
      </c>
      <c r="P286" s="5">
        <f t="shared" si="9"/>
        <v>55.066394736842106</v>
      </c>
      <c r="Q286" t="s">
        <v>8307</v>
      </c>
      <c r="R286" t="s">
        <v>8312</v>
      </c>
    </row>
    <row r="287" spans="1:18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8"/>
        <v>228.82507142857142</v>
      </c>
      <c r="P287" s="5">
        <f t="shared" si="9"/>
        <v>56.901438721136763</v>
      </c>
      <c r="Q287" t="s">
        <v>8307</v>
      </c>
      <c r="R287" t="s">
        <v>8312</v>
      </c>
    </row>
    <row r="288" spans="1:18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8"/>
        <v>109.15333333333332</v>
      </c>
      <c r="P288" s="5">
        <f t="shared" si="9"/>
        <v>121.28148148148148</v>
      </c>
      <c r="Q288" t="s">
        <v>8307</v>
      </c>
      <c r="R288" t="s">
        <v>8312</v>
      </c>
    </row>
    <row r="289" spans="1:18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8"/>
        <v>176.29999999999998</v>
      </c>
      <c r="P289" s="5">
        <f t="shared" si="9"/>
        <v>91.189655172413794</v>
      </c>
      <c r="Q289" t="s">
        <v>8307</v>
      </c>
      <c r="R289" t="s">
        <v>8312</v>
      </c>
    </row>
    <row r="290" spans="1:18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8"/>
        <v>103.21061999999999</v>
      </c>
      <c r="P290" s="5">
        <f t="shared" si="9"/>
        <v>115.44812080536913</v>
      </c>
      <c r="Q290" t="s">
        <v>8307</v>
      </c>
      <c r="R290" t="s">
        <v>8312</v>
      </c>
    </row>
    <row r="291" spans="1:18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8"/>
        <v>104.82000000000001</v>
      </c>
      <c r="P291" s="5">
        <f t="shared" si="9"/>
        <v>67.771551724137936</v>
      </c>
      <c r="Q291" t="s">
        <v>8307</v>
      </c>
      <c r="R291" t="s">
        <v>8312</v>
      </c>
    </row>
    <row r="292" spans="1:18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8"/>
        <v>106.68444444444445</v>
      </c>
      <c r="P292" s="5">
        <f t="shared" si="9"/>
        <v>28.576190476190476</v>
      </c>
      <c r="Q292" t="s">
        <v>8307</v>
      </c>
      <c r="R292" t="s">
        <v>8312</v>
      </c>
    </row>
    <row r="293" spans="1:18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8"/>
        <v>120.02</v>
      </c>
      <c r="P293" s="5">
        <f t="shared" si="9"/>
        <v>46.8828125</v>
      </c>
      <c r="Q293" t="s">
        <v>8307</v>
      </c>
      <c r="R293" t="s">
        <v>8312</v>
      </c>
    </row>
    <row r="294" spans="1:18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8"/>
        <v>101.50693333333334</v>
      </c>
      <c r="P294" s="5">
        <f t="shared" si="9"/>
        <v>154.42231237322514</v>
      </c>
      <c r="Q294" t="s">
        <v>8307</v>
      </c>
      <c r="R294" t="s">
        <v>8312</v>
      </c>
    </row>
    <row r="295" spans="1:18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8"/>
        <v>101.38461538461539</v>
      </c>
      <c r="P295" s="5">
        <f t="shared" si="9"/>
        <v>201.22137404580153</v>
      </c>
      <c r="Q295" t="s">
        <v>8307</v>
      </c>
      <c r="R295" t="s">
        <v>8312</v>
      </c>
    </row>
    <row r="296" spans="1:18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8"/>
        <v>100</v>
      </c>
      <c r="P296" s="5">
        <f t="shared" si="9"/>
        <v>100</v>
      </c>
      <c r="Q296" t="s">
        <v>8307</v>
      </c>
      <c r="R296" t="s">
        <v>8312</v>
      </c>
    </row>
    <row r="297" spans="1:18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8"/>
        <v>133.10911999999999</v>
      </c>
      <c r="P297" s="5">
        <f t="shared" si="9"/>
        <v>100.08204511278196</v>
      </c>
      <c r="Q297" t="s">
        <v>8307</v>
      </c>
      <c r="R297" t="s">
        <v>8312</v>
      </c>
    </row>
    <row r="298" spans="1:18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8"/>
        <v>118.72620000000001</v>
      </c>
      <c r="P298" s="5">
        <f t="shared" si="9"/>
        <v>230.08953488372092</v>
      </c>
      <c r="Q298" t="s">
        <v>8307</v>
      </c>
      <c r="R298" t="s">
        <v>8312</v>
      </c>
    </row>
    <row r="299" spans="1:18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8"/>
        <v>100.64</v>
      </c>
      <c r="P299" s="5">
        <f t="shared" si="9"/>
        <v>141.74647887323943</v>
      </c>
      <c r="Q299" t="s">
        <v>8307</v>
      </c>
      <c r="R299" t="s">
        <v>8312</v>
      </c>
    </row>
    <row r="300" spans="1:18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8"/>
        <v>108.93241269841269</v>
      </c>
      <c r="P300" s="5">
        <f t="shared" si="9"/>
        <v>56.344351395730705</v>
      </c>
      <c r="Q300" t="s">
        <v>8307</v>
      </c>
      <c r="R300" t="s">
        <v>8312</v>
      </c>
    </row>
    <row r="301" spans="1:18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8"/>
        <v>178.95250000000001</v>
      </c>
      <c r="P301" s="5">
        <f t="shared" si="9"/>
        <v>73.341188524590166</v>
      </c>
      <c r="Q301" t="s">
        <v>8307</v>
      </c>
      <c r="R301" t="s">
        <v>8312</v>
      </c>
    </row>
    <row r="302" spans="1:18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8"/>
        <v>101.72264</v>
      </c>
      <c r="P302" s="5">
        <f t="shared" si="9"/>
        <v>85.337785234899329</v>
      </c>
      <c r="Q302" t="s">
        <v>8307</v>
      </c>
      <c r="R302" t="s">
        <v>8312</v>
      </c>
    </row>
    <row r="303" spans="1:18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8"/>
        <v>118.73499999999999</v>
      </c>
      <c r="P303" s="5">
        <f t="shared" si="9"/>
        <v>61.496215139442228</v>
      </c>
      <c r="Q303" t="s">
        <v>8307</v>
      </c>
      <c r="R303" t="s">
        <v>8312</v>
      </c>
    </row>
    <row r="304" spans="1:18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8"/>
        <v>100.46</v>
      </c>
      <c r="P304" s="5">
        <f t="shared" si="9"/>
        <v>93.018518518518519</v>
      </c>
      <c r="Q304" t="s">
        <v>8307</v>
      </c>
      <c r="R304" t="s">
        <v>8312</v>
      </c>
    </row>
    <row r="305" spans="1:18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8"/>
        <v>137.46666666666667</v>
      </c>
      <c r="P305" s="5">
        <f t="shared" si="9"/>
        <v>50.292682926829265</v>
      </c>
      <c r="Q305" t="s">
        <v>8307</v>
      </c>
      <c r="R305" t="s">
        <v>8312</v>
      </c>
    </row>
    <row r="306" spans="1:18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8"/>
        <v>231.64705882352939</v>
      </c>
      <c r="P306" s="5">
        <f t="shared" si="9"/>
        <v>106.43243243243244</v>
      </c>
      <c r="Q306" t="s">
        <v>8307</v>
      </c>
      <c r="R306" t="s">
        <v>8312</v>
      </c>
    </row>
    <row r="307" spans="1:18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8"/>
        <v>130.33333333333331</v>
      </c>
      <c r="P307" s="5">
        <f t="shared" si="9"/>
        <v>51.719576719576722</v>
      </c>
      <c r="Q307" t="s">
        <v>8307</v>
      </c>
      <c r="R307" t="s">
        <v>8312</v>
      </c>
    </row>
    <row r="308" spans="1:18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8"/>
        <v>292.89999999999998</v>
      </c>
      <c r="P308" s="5">
        <f t="shared" si="9"/>
        <v>36.612499999999997</v>
      </c>
      <c r="Q308" t="s">
        <v>8307</v>
      </c>
      <c r="R308" t="s">
        <v>8312</v>
      </c>
    </row>
    <row r="309" spans="1:18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8"/>
        <v>111.31818181818183</v>
      </c>
      <c r="P309" s="5">
        <f t="shared" si="9"/>
        <v>42.517361111111114</v>
      </c>
      <c r="Q309" t="s">
        <v>8307</v>
      </c>
      <c r="R309" t="s">
        <v>8312</v>
      </c>
    </row>
    <row r="310" spans="1:18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8"/>
        <v>105.56666666666668</v>
      </c>
      <c r="P310" s="5">
        <f t="shared" si="9"/>
        <v>62.712871287128714</v>
      </c>
      <c r="Q310" t="s">
        <v>8307</v>
      </c>
      <c r="R310" t="s">
        <v>8312</v>
      </c>
    </row>
    <row r="311" spans="1:18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8"/>
        <v>118.94444444444446</v>
      </c>
      <c r="P311" s="5">
        <f t="shared" si="9"/>
        <v>89.957983193277315</v>
      </c>
      <c r="Q311" t="s">
        <v>8307</v>
      </c>
      <c r="R311" t="s">
        <v>8312</v>
      </c>
    </row>
    <row r="312" spans="1:18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8"/>
        <v>104.129</v>
      </c>
      <c r="P312" s="5">
        <f t="shared" si="9"/>
        <v>28.924722222222222</v>
      </c>
      <c r="Q312" t="s">
        <v>8307</v>
      </c>
      <c r="R312" t="s">
        <v>8312</v>
      </c>
    </row>
    <row r="313" spans="1:18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8"/>
        <v>104.10165000000001</v>
      </c>
      <c r="P313" s="5">
        <f t="shared" si="9"/>
        <v>138.8022</v>
      </c>
      <c r="Q313" t="s">
        <v>8307</v>
      </c>
      <c r="R313" t="s">
        <v>8312</v>
      </c>
    </row>
    <row r="314" spans="1:18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8"/>
        <v>111.87499999999999</v>
      </c>
      <c r="P314" s="5">
        <f t="shared" si="9"/>
        <v>61.301369863013697</v>
      </c>
      <c r="Q314" t="s">
        <v>8307</v>
      </c>
      <c r="R314" t="s">
        <v>8312</v>
      </c>
    </row>
    <row r="315" spans="1:18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8"/>
        <v>104.73529411764706</v>
      </c>
      <c r="P315" s="5">
        <f t="shared" si="9"/>
        <v>80.202702702702709</v>
      </c>
      <c r="Q315" t="s">
        <v>8307</v>
      </c>
      <c r="R315" t="s">
        <v>8312</v>
      </c>
    </row>
    <row r="316" spans="1:18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8"/>
        <v>385.15000000000003</v>
      </c>
      <c r="P316" s="5">
        <f t="shared" si="9"/>
        <v>32.095833333333331</v>
      </c>
      <c r="Q316" t="s">
        <v>8307</v>
      </c>
      <c r="R316" t="s">
        <v>8312</v>
      </c>
    </row>
    <row r="317" spans="1:18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8"/>
        <v>101.248</v>
      </c>
      <c r="P317" s="5">
        <f t="shared" si="9"/>
        <v>200.88888888888889</v>
      </c>
      <c r="Q317" t="s">
        <v>8307</v>
      </c>
      <c r="R317" t="s">
        <v>8312</v>
      </c>
    </row>
    <row r="318" spans="1:18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8"/>
        <v>113.77333333333333</v>
      </c>
      <c r="P318" s="5">
        <f t="shared" si="9"/>
        <v>108.01265822784811</v>
      </c>
      <c r="Q318" t="s">
        <v>8307</v>
      </c>
      <c r="R318" t="s">
        <v>8312</v>
      </c>
    </row>
    <row r="319" spans="1:18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8"/>
        <v>100.80333333333333</v>
      </c>
      <c r="P319" s="5">
        <f t="shared" si="9"/>
        <v>95.699367088607602</v>
      </c>
      <c r="Q319" t="s">
        <v>8307</v>
      </c>
      <c r="R319" t="s">
        <v>8312</v>
      </c>
    </row>
    <row r="320" spans="1:18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8"/>
        <v>283.32</v>
      </c>
      <c r="P320" s="5">
        <f t="shared" si="9"/>
        <v>49.880281690140848</v>
      </c>
      <c r="Q320" t="s">
        <v>8307</v>
      </c>
      <c r="R320" t="s">
        <v>8312</v>
      </c>
    </row>
    <row r="321" spans="1:18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8"/>
        <v>112.68</v>
      </c>
      <c r="P321" s="5">
        <f t="shared" si="9"/>
        <v>110.47058823529412</v>
      </c>
      <c r="Q321" t="s">
        <v>8307</v>
      </c>
      <c r="R321" t="s">
        <v>8312</v>
      </c>
    </row>
    <row r="322" spans="1:18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8"/>
        <v>106.58000000000001</v>
      </c>
      <c r="P322" s="5">
        <f t="shared" si="9"/>
        <v>134.91139240506328</v>
      </c>
      <c r="Q322" t="s">
        <v>8307</v>
      </c>
      <c r="R322" t="s">
        <v>8312</v>
      </c>
    </row>
    <row r="323" spans="1:18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10">(E323/D323)*100</f>
        <v>102.66285714285715</v>
      </c>
      <c r="P323" s="5">
        <f t="shared" ref="P323:P386" si="11">IF(E323&gt;0, E323/L323, 0)</f>
        <v>106.62314540059347</v>
      </c>
      <c r="Q323" t="s">
        <v>8307</v>
      </c>
      <c r="R323" t="s">
        <v>8312</v>
      </c>
    </row>
    <row r="324" spans="1:18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10"/>
        <v>107.91200000000001</v>
      </c>
      <c r="P324" s="5">
        <f t="shared" si="11"/>
        <v>145.04301075268816</v>
      </c>
      <c r="Q324" t="s">
        <v>8307</v>
      </c>
      <c r="R324" t="s">
        <v>8312</v>
      </c>
    </row>
    <row r="325" spans="1:18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10"/>
        <v>123.07407407407408</v>
      </c>
      <c r="P325" s="5">
        <f t="shared" si="11"/>
        <v>114.58620689655173</v>
      </c>
      <c r="Q325" t="s">
        <v>8307</v>
      </c>
      <c r="R325" t="s">
        <v>8312</v>
      </c>
    </row>
    <row r="326" spans="1:18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10"/>
        <v>101.6</v>
      </c>
      <c r="P326" s="5">
        <f t="shared" si="11"/>
        <v>105.3170731707317</v>
      </c>
      <c r="Q326" t="s">
        <v>8307</v>
      </c>
      <c r="R326" t="s">
        <v>8312</v>
      </c>
    </row>
    <row r="327" spans="1:18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10"/>
        <v>104.396</v>
      </c>
      <c r="P327" s="5">
        <f t="shared" si="11"/>
        <v>70.921195652173907</v>
      </c>
      <c r="Q327" t="s">
        <v>8307</v>
      </c>
      <c r="R327" t="s">
        <v>8312</v>
      </c>
    </row>
    <row r="328" spans="1:18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10"/>
        <v>112.92973333333333</v>
      </c>
      <c r="P328" s="5">
        <f t="shared" si="11"/>
        <v>147.17167680278018</v>
      </c>
      <c r="Q328" t="s">
        <v>8307</v>
      </c>
      <c r="R328" t="s">
        <v>8312</v>
      </c>
    </row>
    <row r="329" spans="1:18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10"/>
        <v>136.4</v>
      </c>
      <c r="P329" s="5">
        <f t="shared" si="11"/>
        <v>160.47058823529412</v>
      </c>
      <c r="Q329" t="s">
        <v>8307</v>
      </c>
      <c r="R329" t="s">
        <v>8312</v>
      </c>
    </row>
    <row r="330" spans="1:18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10"/>
        <v>103.61439999999999</v>
      </c>
      <c r="P330" s="5">
        <f t="shared" si="11"/>
        <v>156.04578313253012</v>
      </c>
      <c r="Q330" t="s">
        <v>8307</v>
      </c>
      <c r="R330" t="s">
        <v>8312</v>
      </c>
    </row>
    <row r="331" spans="1:18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10"/>
        <v>105.5</v>
      </c>
      <c r="P331" s="5">
        <f t="shared" si="11"/>
        <v>63.17365269461078</v>
      </c>
      <c r="Q331" t="s">
        <v>8307</v>
      </c>
      <c r="R331" t="s">
        <v>8312</v>
      </c>
    </row>
    <row r="332" spans="1:18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10"/>
        <v>101.82857142857142</v>
      </c>
      <c r="P332" s="5">
        <f t="shared" si="11"/>
        <v>104.82352941176471</v>
      </c>
      <c r="Q332" t="s">
        <v>8307</v>
      </c>
      <c r="R332" t="s">
        <v>8312</v>
      </c>
    </row>
    <row r="333" spans="1:18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10"/>
        <v>106.60499999999999</v>
      </c>
      <c r="P333" s="5">
        <f t="shared" si="11"/>
        <v>97.356164383561648</v>
      </c>
      <c r="Q333" t="s">
        <v>8307</v>
      </c>
      <c r="R333" t="s">
        <v>8312</v>
      </c>
    </row>
    <row r="334" spans="1:18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10"/>
        <v>113.015</v>
      </c>
      <c r="P334" s="5">
        <f t="shared" si="11"/>
        <v>203.63063063063063</v>
      </c>
      <c r="Q334" t="s">
        <v>8307</v>
      </c>
      <c r="R334" t="s">
        <v>8312</v>
      </c>
    </row>
    <row r="335" spans="1:18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10"/>
        <v>125.22750000000001</v>
      </c>
      <c r="P335" s="5">
        <f t="shared" si="11"/>
        <v>188.31203007518798</v>
      </c>
      <c r="Q335" t="s">
        <v>8307</v>
      </c>
      <c r="R335" t="s">
        <v>8312</v>
      </c>
    </row>
    <row r="336" spans="1:18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10"/>
        <v>101.19</v>
      </c>
      <c r="P336" s="5">
        <f t="shared" si="11"/>
        <v>146.65217391304347</v>
      </c>
      <c r="Q336" t="s">
        <v>8307</v>
      </c>
      <c r="R336" t="s">
        <v>8312</v>
      </c>
    </row>
    <row r="337" spans="1:18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10"/>
        <v>102.76470588235294</v>
      </c>
      <c r="P337" s="5">
        <f t="shared" si="11"/>
        <v>109.1875</v>
      </c>
      <c r="Q337" t="s">
        <v>8307</v>
      </c>
      <c r="R337" t="s">
        <v>8312</v>
      </c>
    </row>
    <row r="338" spans="1:18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10"/>
        <v>116.83911999999998</v>
      </c>
      <c r="P338" s="5">
        <f t="shared" si="11"/>
        <v>59.249046653144013</v>
      </c>
      <c r="Q338" t="s">
        <v>8307</v>
      </c>
      <c r="R338" t="s">
        <v>8312</v>
      </c>
    </row>
    <row r="339" spans="1:18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10"/>
        <v>101.16833333333335</v>
      </c>
      <c r="P339" s="5">
        <f t="shared" si="11"/>
        <v>97.904838709677421</v>
      </c>
      <c r="Q339" t="s">
        <v>8307</v>
      </c>
      <c r="R339" t="s">
        <v>8312</v>
      </c>
    </row>
    <row r="340" spans="1:18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10"/>
        <v>110.13360000000002</v>
      </c>
      <c r="P340" s="5">
        <f t="shared" si="11"/>
        <v>70.000169491525426</v>
      </c>
      <c r="Q340" t="s">
        <v>8307</v>
      </c>
      <c r="R340" t="s">
        <v>8312</v>
      </c>
    </row>
    <row r="341" spans="1:18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10"/>
        <v>108.08333333333333</v>
      </c>
      <c r="P341" s="5">
        <f t="shared" si="11"/>
        <v>72.865168539325836</v>
      </c>
      <c r="Q341" t="s">
        <v>8307</v>
      </c>
      <c r="R341" t="s">
        <v>8312</v>
      </c>
    </row>
    <row r="342" spans="1:18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10"/>
        <v>125.02285714285715</v>
      </c>
      <c r="P342" s="5">
        <f t="shared" si="11"/>
        <v>146.34782608695653</v>
      </c>
      <c r="Q342" t="s">
        <v>8307</v>
      </c>
      <c r="R342" t="s">
        <v>8312</v>
      </c>
    </row>
    <row r="343" spans="1:18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10"/>
        <v>106.71428571428572</v>
      </c>
      <c r="P343" s="5">
        <f t="shared" si="11"/>
        <v>67.909090909090907</v>
      </c>
      <c r="Q343" t="s">
        <v>8307</v>
      </c>
      <c r="R343" t="s">
        <v>8312</v>
      </c>
    </row>
    <row r="344" spans="1:18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10"/>
        <v>100.36639999999998</v>
      </c>
      <c r="P344" s="5">
        <f t="shared" si="11"/>
        <v>169.85083076923075</v>
      </c>
      <c r="Q344" t="s">
        <v>8307</v>
      </c>
      <c r="R344" t="s">
        <v>8312</v>
      </c>
    </row>
    <row r="345" spans="1:18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10"/>
        <v>102.02863333333335</v>
      </c>
      <c r="P345" s="5">
        <f t="shared" si="11"/>
        <v>58.413339694656486</v>
      </c>
      <c r="Q345" t="s">
        <v>8307</v>
      </c>
      <c r="R345" t="s">
        <v>8312</v>
      </c>
    </row>
    <row r="346" spans="1:18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10"/>
        <v>102.08358208955224</v>
      </c>
      <c r="P346" s="5">
        <f t="shared" si="11"/>
        <v>119.99298245614035</v>
      </c>
      <c r="Q346" t="s">
        <v>8307</v>
      </c>
      <c r="R346" t="s">
        <v>8312</v>
      </c>
    </row>
    <row r="347" spans="1:18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10"/>
        <v>123.27586206896552</v>
      </c>
      <c r="P347" s="5">
        <f t="shared" si="11"/>
        <v>99.860335195530723</v>
      </c>
      <c r="Q347" t="s">
        <v>8307</v>
      </c>
      <c r="R347" t="s">
        <v>8312</v>
      </c>
    </row>
    <row r="348" spans="1:18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10"/>
        <v>170.28880000000001</v>
      </c>
      <c r="P348" s="5">
        <f t="shared" si="11"/>
        <v>90.579148936170213</v>
      </c>
      <c r="Q348" t="s">
        <v>8307</v>
      </c>
      <c r="R348" t="s">
        <v>8312</v>
      </c>
    </row>
    <row r="349" spans="1:18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10"/>
        <v>111.59049999999999</v>
      </c>
      <c r="P349" s="5">
        <f t="shared" si="11"/>
        <v>117.77361477572559</v>
      </c>
      <c r="Q349" t="s">
        <v>8307</v>
      </c>
      <c r="R349" t="s">
        <v>8312</v>
      </c>
    </row>
    <row r="350" spans="1:18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10"/>
        <v>103</v>
      </c>
      <c r="P350" s="5">
        <f t="shared" si="11"/>
        <v>86.554621848739501</v>
      </c>
      <c r="Q350" t="s">
        <v>8307</v>
      </c>
      <c r="R350" t="s">
        <v>8312</v>
      </c>
    </row>
    <row r="351" spans="1:18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10"/>
        <v>106.63570159857905</v>
      </c>
      <c r="P351" s="5">
        <f t="shared" si="11"/>
        <v>71.899281437125751</v>
      </c>
      <c r="Q351" t="s">
        <v>8307</v>
      </c>
      <c r="R351" t="s">
        <v>8312</v>
      </c>
    </row>
    <row r="352" spans="1:18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10"/>
        <v>114.75999999999999</v>
      </c>
      <c r="P352" s="5">
        <f t="shared" si="11"/>
        <v>129.81900452488688</v>
      </c>
      <c r="Q352" t="s">
        <v>8307</v>
      </c>
      <c r="R352" t="s">
        <v>8312</v>
      </c>
    </row>
    <row r="353" spans="1:18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10"/>
        <v>127.34117647058822</v>
      </c>
      <c r="P353" s="5">
        <f t="shared" si="11"/>
        <v>44.912863070539416</v>
      </c>
      <c r="Q353" t="s">
        <v>8307</v>
      </c>
      <c r="R353" t="s">
        <v>8312</v>
      </c>
    </row>
    <row r="354" spans="1:18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10"/>
        <v>116.56</v>
      </c>
      <c r="P354" s="5">
        <f t="shared" si="11"/>
        <v>40.755244755244753</v>
      </c>
      <c r="Q354" t="s">
        <v>8307</v>
      </c>
      <c r="R354" t="s">
        <v>8312</v>
      </c>
    </row>
    <row r="355" spans="1:18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10"/>
        <v>108.61819426615318</v>
      </c>
      <c r="P355" s="5">
        <f t="shared" si="11"/>
        <v>103.52394779771615</v>
      </c>
      <c r="Q355" t="s">
        <v>8307</v>
      </c>
      <c r="R355" t="s">
        <v>8312</v>
      </c>
    </row>
    <row r="356" spans="1:18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10"/>
        <v>103.94285714285714</v>
      </c>
      <c r="P356" s="5">
        <f t="shared" si="11"/>
        <v>125.44827586206897</v>
      </c>
      <c r="Q356" t="s">
        <v>8307</v>
      </c>
      <c r="R356" t="s">
        <v>8312</v>
      </c>
    </row>
    <row r="357" spans="1:18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10"/>
        <v>116.25714285714285</v>
      </c>
      <c r="P357" s="5">
        <f t="shared" si="11"/>
        <v>246.60606060606059</v>
      </c>
      <c r="Q357" t="s">
        <v>8307</v>
      </c>
      <c r="R357" t="s">
        <v>8312</v>
      </c>
    </row>
    <row r="358" spans="1:18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10"/>
        <v>102.69239999999999</v>
      </c>
      <c r="P358" s="5">
        <f t="shared" si="11"/>
        <v>79.401340206185566</v>
      </c>
      <c r="Q358" t="s">
        <v>8307</v>
      </c>
      <c r="R358" t="s">
        <v>8312</v>
      </c>
    </row>
    <row r="359" spans="1:18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10"/>
        <v>174</v>
      </c>
      <c r="P359" s="5">
        <f t="shared" si="11"/>
        <v>86.138613861386133</v>
      </c>
      <c r="Q359" t="s">
        <v>8307</v>
      </c>
      <c r="R359" t="s">
        <v>8312</v>
      </c>
    </row>
    <row r="360" spans="1:18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10"/>
        <v>103.08800000000001</v>
      </c>
      <c r="P360" s="5">
        <f t="shared" si="11"/>
        <v>193.04868913857678</v>
      </c>
      <c r="Q360" t="s">
        <v>8307</v>
      </c>
      <c r="R360" t="s">
        <v>8312</v>
      </c>
    </row>
    <row r="361" spans="1:18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10"/>
        <v>104.85537190082646</v>
      </c>
      <c r="P361" s="5">
        <f t="shared" si="11"/>
        <v>84.023178807947019</v>
      </c>
      <c r="Q361" t="s">
        <v>8307</v>
      </c>
      <c r="R361" t="s">
        <v>8312</v>
      </c>
    </row>
    <row r="362" spans="1:18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10"/>
        <v>101.375</v>
      </c>
      <c r="P362" s="5">
        <f t="shared" si="11"/>
        <v>139.82758620689654</v>
      </c>
      <c r="Q362" t="s">
        <v>8307</v>
      </c>
      <c r="R362" t="s">
        <v>8312</v>
      </c>
    </row>
    <row r="363" spans="1:18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10"/>
        <v>111.07699999999998</v>
      </c>
      <c r="P363" s="5">
        <f t="shared" si="11"/>
        <v>109.82189265536722</v>
      </c>
      <c r="Q363" t="s">
        <v>8307</v>
      </c>
      <c r="R363" t="s">
        <v>8312</v>
      </c>
    </row>
    <row r="364" spans="1:18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10"/>
        <v>124.15933781686496</v>
      </c>
      <c r="P364" s="5">
        <f t="shared" si="11"/>
        <v>139.53488372093022</v>
      </c>
      <c r="Q364" t="s">
        <v>8307</v>
      </c>
      <c r="R364" t="s">
        <v>8312</v>
      </c>
    </row>
    <row r="365" spans="1:18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10"/>
        <v>101.33333333333334</v>
      </c>
      <c r="P365" s="5">
        <f t="shared" si="11"/>
        <v>347.84615384615387</v>
      </c>
      <c r="Q365" t="s">
        <v>8307</v>
      </c>
      <c r="R365" t="s">
        <v>8312</v>
      </c>
    </row>
    <row r="366" spans="1:18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10"/>
        <v>110.16142857142856</v>
      </c>
      <c r="P366" s="5">
        <f t="shared" si="11"/>
        <v>68.24159292035398</v>
      </c>
      <c r="Q366" t="s">
        <v>8307</v>
      </c>
      <c r="R366" t="s">
        <v>8312</v>
      </c>
    </row>
    <row r="367" spans="1:18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10"/>
        <v>103.97333333333334</v>
      </c>
      <c r="P367" s="5">
        <f t="shared" si="11"/>
        <v>239.93846153846152</v>
      </c>
      <c r="Q367" t="s">
        <v>8307</v>
      </c>
      <c r="R367" t="s">
        <v>8312</v>
      </c>
    </row>
    <row r="368" spans="1:18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10"/>
        <v>101.31578947368421</v>
      </c>
      <c r="P368" s="5">
        <f t="shared" si="11"/>
        <v>287.31343283582089</v>
      </c>
      <c r="Q368" t="s">
        <v>8307</v>
      </c>
      <c r="R368" t="s">
        <v>8312</v>
      </c>
    </row>
    <row r="369" spans="1:18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10"/>
        <v>103.3501</v>
      </c>
      <c r="P369" s="5">
        <f t="shared" si="11"/>
        <v>86.84882352941176</v>
      </c>
      <c r="Q369" t="s">
        <v>8307</v>
      </c>
      <c r="R369" t="s">
        <v>8312</v>
      </c>
    </row>
    <row r="370" spans="1:18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10"/>
        <v>104.11200000000001</v>
      </c>
      <c r="P370" s="5">
        <f t="shared" si="11"/>
        <v>81.84905660377359</v>
      </c>
      <c r="Q370" t="s">
        <v>8307</v>
      </c>
      <c r="R370" t="s">
        <v>8312</v>
      </c>
    </row>
    <row r="371" spans="1:18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10"/>
        <v>110.15569230769231</v>
      </c>
      <c r="P371" s="5">
        <f t="shared" si="11"/>
        <v>42.874970059880241</v>
      </c>
      <c r="Q371" t="s">
        <v>8307</v>
      </c>
      <c r="R371" t="s">
        <v>8312</v>
      </c>
    </row>
    <row r="372" spans="1:18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10"/>
        <v>122.02</v>
      </c>
      <c r="P372" s="5">
        <f t="shared" si="11"/>
        <v>709.41860465116281</v>
      </c>
      <c r="Q372" t="s">
        <v>8307</v>
      </c>
      <c r="R372" t="s">
        <v>8312</v>
      </c>
    </row>
    <row r="373" spans="1:18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10"/>
        <v>114.16866666666667</v>
      </c>
      <c r="P373" s="5">
        <f t="shared" si="11"/>
        <v>161.25517890772127</v>
      </c>
      <c r="Q373" t="s">
        <v>8307</v>
      </c>
      <c r="R373" t="s">
        <v>8312</v>
      </c>
    </row>
    <row r="374" spans="1:18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10"/>
        <v>125.33333333333334</v>
      </c>
      <c r="P374" s="5">
        <f t="shared" si="11"/>
        <v>41.777777777777779</v>
      </c>
      <c r="Q374" t="s">
        <v>8307</v>
      </c>
      <c r="R374" t="s">
        <v>8312</v>
      </c>
    </row>
    <row r="375" spans="1:18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10"/>
        <v>106.66666666666667</v>
      </c>
      <c r="P375" s="5">
        <f t="shared" si="11"/>
        <v>89.887640449438209</v>
      </c>
      <c r="Q375" t="s">
        <v>8307</v>
      </c>
      <c r="R375" t="s">
        <v>8312</v>
      </c>
    </row>
    <row r="376" spans="1:18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10"/>
        <v>130.65</v>
      </c>
      <c r="P376" s="5">
        <f t="shared" si="11"/>
        <v>45.051724137931032</v>
      </c>
      <c r="Q376" t="s">
        <v>8307</v>
      </c>
      <c r="R376" t="s">
        <v>8312</v>
      </c>
    </row>
    <row r="377" spans="1:18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10"/>
        <v>120</v>
      </c>
      <c r="P377" s="5">
        <f t="shared" si="11"/>
        <v>42.857142857142854</v>
      </c>
      <c r="Q377" t="s">
        <v>8307</v>
      </c>
      <c r="R377" t="s">
        <v>8312</v>
      </c>
    </row>
    <row r="378" spans="1:18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10"/>
        <v>105.9591836734694</v>
      </c>
      <c r="P378" s="5">
        <f t="shared" si="11"/>
        <v>54.083333333333336</v>
      </c>
      <c r="Q378" t="s">
        <v>8307</v>
      </c>
      <c r="R378" t="s">
        <v>8312</v>
      </c>
    </row>
    <row r="379" spans="1:18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10"/>
        <v>114.39999999999999</v>
      </c>
      <c r="P379" s="5">
        <f t="shared" si="11"/>
        <v>103.21804511278195</v>
      </c>
      <c r="Q379" t="s">
        <v>8307</v>
      </c>
      <c r="R379" t="s">
        <v>8312</v>
      </c>
    </row>
    <row r="380" spans="1:18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10"/>
        <v>111.76666666666665</v>
      </c>
      <c r="P380" s="5">
        <f t="shared" si="11"/>
        <v>40.397590361445786</v>
      </c>
      <c r="Q380" t="s">
        <v>8307</v>
      </c>
      <c r="R380" t="s">
        <v>8312</v>
      </c>
    </row>
    <row r="381" spans="1:18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10"/>
        <v>116.08000000000001</v>
      </c>
      <c r="P381" s="5">
        <f t="shared" si="11"/>
        <v>116.85906040268456</v>
      </c>
      <c r="Q381" t="s">
        <v>8307</v>
      </c>
      <c r="R381" t="s">
        <v>8312</v>
      </c>
    </row>
    <row r="382" spans="1:18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10"/>
        <v>141.5</v>
      </c>
      <c r="P382" s="5">
        <f t="shared" si="11"/>
        <v>115.51020408163265</v>
      </c>
      <c r="Q382" t="s">
        <v>8307</v>
      </c>
      <c r="R382" t="s">
        <v>8312</v>
      </c>
    </row>
    <row r="383" spans="1:18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10"/>
        <v>104.72999999999999</v>
      </c>
      <c r="P383" s="5">
        <f t="shared" si="11"/>
        <v>104.31274900398407</v>
      </c>
      <c r="Q383" t="s">
        <v>8307</v>
      </c>
      <c r="R383" t="s">
        <v>8312</v>
      </c>
    </row>
    <row r="384" spans="1:18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10"/>
        <v>255.83333333333331</v>
      </c>
      <c r="P384" s="5">
        <f t="shared" si="11"/>
        <v>69.772727272727266</v>
      </c>
      <c r="Q384" t="s">
        <v>8307</v>
      </c>
      <c r="R384" t="s">
        <v>8312</v>
      </c>
    </row>
    <row r="385" spans="1:18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10"/>
        <v>206.70670670670671</v>
      </c>
      <c r="P385" s="5">
        <f t="shared" si="11"/>
        <v>43.020833333333336</v>
      </c>
      <c r="Q385" t="s">
        <v>8307</v>
      </c>
      <c r="R385" t="s">
        <v>8312</v>
      </c>
    </row>
    <row r="386" spans="1:18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10"/>
        <v>112.105</v>
      </c>
      <c r="P386" s="5">
        <f t="shared" si="11"/>
        <v>58.540469973890339</v>
      </c>
      <c r="Q386" t="s">
        <v>8307</v>
      </c>
      <c r="R386" t="s">
        <v>8312</v>
      </c>
    </row>
    <row r="387" spans="1:18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12">(E387/D387)*100</f>
        <v>105.982</v>
      </c>
      <c r="P387" s="5">
        <f t="shared" ref="P387:P450" si="13">IF(E387&gt;0, E387/L387, 0)</f>
        <v>111.79535864978902</v>
      </c>
      <c r="Q387" t="s">
        <v>8307</v>
      </c>
      <c r="R387" t="s">
        <v>8312</v>
      </c>
    </row>
    <row r="388" spans="1:18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12"/>
        <v>100.16666666666667</v>
      </c>
      <c r="P388" s="5">
        <f t="shared" si="13"/>
        <v>46.230769230769234</v>
      </c>
      <c r="Q388" t="s">
        <v>8307</v>
      </c>
      <c r="R388" t="s">
        <v>8312</v>
      </c>
    </row>
    <row r="389" spans="1:18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12"/>
        <v>213.98947368421051</v>
      </c>
      <c r="P389" s="5">
        <f t="shared" si="13"/>
        <v>144.69039145907473</v>
      </c>
      <c r="Q389" t="s">
        <v>8307</v>
      </c>
      <c r="R389" t="s">
        <v>8312</v>
      </c>
    </row>
    <row r="390" spans="1:18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12"/>
        <v>126.16000000000001</v>
      </c>
      <c r="P390" s="5">
        <f t="shared" si="13"/>
        <v>88.845070422535215</v>
      </c>
      <c r="Q390" t="s">
        <v>8307</v>
      </c>
      <c r="R390" t="s">
        <v>8312</v>
      </c>
    </row>
    <row r="391" spans="1:18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12"/>
        <v>181.53547058823528</v>
      </c>
      <c r="P391" s="5">
        <f t="shared" si="13"/>
        <v>81.75107284768211</v>
      </c>
      <c r="Q391" t="s">
        <v>8307</v>
      </c>
      <c r="R391" t="s">
        <v>8312</v>
      </c>
    </row>
    <row r="392" spans="1:18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12"/>
        <v>100</v>
      </c>
      <c r="P392" s="5">
        <f t="shared" si="13"/>
        <v>71.428571428571431</v>
      </c>
      <c r="Q392" t="s">
        <v>8307</v>
      </c>
      <c r="R392" t="s">
        <v>8312</v>
      </c>
    </row>
    <row r="393" spans="1:18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12"/>
        <v>100.61</v>
      </c>
      <c r="P393" s="5">
        <f t="shared" si="13"/>
        <v>104.25906735751295</v>
      </c>
      <c r="Q393" t="s">
        <v>8307</v>
      </c>
      <c r="R393" t="s">
        <v>8312</v>
      </c>
    </row>
    <row r="394" spans="1:18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12"/>
        <v>100.9027027027027</v>
      </c>
      <c r="P394" s="5">
        <f t="shared" si="13"/>
        <v>90.616504854368927</v>
      </c>
      <c r="Q394" t="s">
        <v>8307</v>
      </c>
      <c r="R394" t="s">
        <v>8312</v>
      </c>
    </row>
    <row r="395" spans="1:18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12"/>
        <v>110.446</v>
      </c>
      <c r="P395" s="5">
        <f t="shared" si="13"/>
        <v>157.33048433048432</v>
      </c>
      <c r="Q395" t="s">
        <v>8307</v>
      </c>
      <c r="R395" t="s">
        <v>8312</v>
      </c>
    </row>
    <row r="396" spans="1:18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12"/>
        <v>111.8936170212766</v>
      </c>
      <c r="P396" s="5">
        <f t="shared" si="13"/>
        <v>105.18</v>
      </c>
      <c r="Q396" t="s">
        <v>8307</v>
      </c>
      <c r="R396" t="s">
        <v>8312</v>
      </c>
    </row>
    <row r="397" spans="1:18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12"/>
        <v>108.04450000000001</v>
      </c>
      <c r="P397" s="5">
        <f t="shared" si="13"/>
        <v>58.719836956521746</v>
      </c>
      <c r="Q397" t="s">
        <v>8307</v>
      </c>
      <c r="R397" t="s">
        <v>8312</v>
      </c>
    </row>
    <row r="398" spans="1:18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12"/>
        <v>106.66666666666667</v>
      </c>
      <c r="P398" s="5">
        <f t="shared" si="13"/>
        <v>81.632653061224488</v>
      </c>
      <c r="Q398" t="s">
        <v>8307</v>
      </c>
      <c r="R398" t="s">
        <v>8312</v>
      </c>
    </row>
    <row r="399" spans="1:18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12"/>
        <v>103.90027322404372</v>
      </c>
      <c r="P399" s="5">
        <f t="shared" si="13"/>
        <v>56.460043668122275</v>
      </c>
      <c r="Q399" t="s">
        <v>8307</v>
      </c>
      <c r="R399" t="s">
        <v>8312</v>
      </c>
    </row>
    <row r="400" spans="1:18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12"/>
        <v>125.16000000000001</v>
      </c>
      <c r="P400" s="5">
        <f t="shared" si="13"/>
        <v>140.1044776119403</v>
      </c>
      <c r="Q400" t="s">
        <v>8307</v>
      </c>
      <c r="R400" t="s">
        <v>8312</v>
      </c>
    </row>
    <row r="401" spans="1:18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12"/>
        <v>106.80499999999999</v>
      </c>
      <c r="P401" s="5">
        <f t="shared" si="13"/>
        <v>224.85263157894738</v>
      </c>
      <c r="Q401" t="s">
        <v>8307</v>
      </c>
      <c r="R401" t="s">
        <v>8312</v>
      </c>
    </row>
    <row r="402" spans="1:18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12"/>
        <v>112.30249999999999</v>
      </c>
      <c r="P402" s="5">
        <f t="shared" si="13"/>
        <v>181.13306451612902</v>
      </c>
      <c r="Q402" t="s">
        <v>8307</v>
      </c>
      <c r="R402" t="s">
        <v>8312</v>
      </c>
    </row>
    <row r="403" spans="1:18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12"/>
        <v>103.812</v>
      </c>
      <c r="P403" s="5">
        <f t="shared" si="13"/>
        <v>711.04109589041093</v>
      </c>
      <c r="Q403" t="s">
        <v>8307</v>
      </c>
      <c r="R403" t="s">
        <v>8312</v>
      </c>
    </row>
    <row r="404" spans="1:18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12"/>
        <v>141.65</v>
      </c>
      <c r="P404" s="5">
        <f t="shared" si="13"/>
        <v>65.883720930232556</v>
      </c>
      <c r="Q404" t="s">
        <v>8307</v>
      </c>
      <c r="R404" t="s">
        <v>8312</v>
      </c>
    </row>
    <row r="405" spans="1:18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12"/>
        <v>105.25999999999999</v>
      </c>
      <c r="P405" s="5">
        <f t="shared" si="13"/>
        <v>75.185714285714283</v>
      </c>
      <c r="Q405" t="s">
        <v>8307</v>
      </c>
      <c r="R405" t="s">
        <v>8312</v>
      </c>
    </row>
    <row r="406" spans="1:18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12"/>
        <v>103.09142857142857</v>
      </c>
      <c r="P406" s="5">
        <f t="shared" si="13"/>
        <v>133.14391143911439</v>
      </c>
      <c r="Q406" t="s">
        <v>8307</v>
      </c>
      <c r="R406" t="s">
        <v>8312</v>
      </c>
    </row>
    <row r="407" spans="1:18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12"/>
        <v>107.65957446808511</v>
      </c>
      <c r="P407" s="5">
        <f t="shared" si="13"/>
        <v>55.2</v>
      </c>
      <c r="Q407" t="s">
        <v>8307</v>
      </c>
      <c r="R407" t="s">
        <v>8312</v>
      </c>
    </row>
    <row r="408" spans="1:18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12"/>
        <v>107.70464285714286</v>
      </c>
      <c r="P408" s="5">
        <f t="shared" si="13"/>
        <v>86.163714285714292</v>
      </c>
      <c r="Q408" t="s">
        <v>8307</v>
      </c>
      <c r="R408" t="s">
        <v>8312</v>
      </c>
    </row>
    <row r="409" spans="1:18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12"/>
        <v>101.55000000000001</v>
      </c>
      <c r="P409" s="5">
        <f t="shared" si="13"/>
        <v>92.318181818181813</v>
      </c>
      <c r="Q409" t="s">
        <v>8307</v>
      </c>
      <c r="R409" t="s">
        <v>8312</v>
      </c>
    </row>
    <row r="410" spans="1:18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12"/>
        <v>101.43766666666667</v>
      </c>
      <c r="P410" s="5">
        <f t="shared" si="13"/>
        <v>160.16473684210527</v>
      </c>
      <c r="Q410" t="s">
        <v>8307</v>
      </c>
      <c r="R410" t="s">
        <v>8312</v>
      </c>
    </row>
    <row r="411" spans="1:18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12"/>
        <v>136.80000000000001</v>
      </c>
      <c r="P411" s="5">
        <f t="shared" si="13"/>
        <v>45.6</v>
      </c>
      <c r="Q411" t="s">
        <v>8307</v>
      </c>
      <c r="R411" t="s">
        <v>8312</v>
      </c>
    </row>
    <row r="412" spans="1:18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12"/>
        <v>128.29999999999998</v>
      </c>
      <c r="P412" s="5">
        <f t="shared" si="13"/>
        <v>183.28571428571428</v>
      </c>
      <c r="Q412" t="s">
        <v>8307</v>
      </c>
      <c r="R412" t="s">
        <v>8312</v>
      </c>
    </row>
    <row r="413" spans="1:18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12"/>
        <v>101.05</v>
      </c>
      <c r="P413" s="5">
        <f t="shared" si="13"/>
        <v>125.78838174273859</v>
      </c>
      <c r="Q413" t="s">
        <v>8307</v>
      </c>
      <c r="R413" t="s">
        <v>8312</v>
      </c>
    </row>
    <row r="414" spans="1:18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12"/>
        <v>126.84</v>
      </c>
      <c r="P414" s="5">
        <f t="shared" si="13"/>
        <v>57.654545454545456</v>
      </c>
      <c r="Q414" t="s">
        <v>8307</v>
      </c>
      <c r="R414" t="s">
        <v>8312</v>
      </c>
    </row>
    <row r="415" spans="1:18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12"/>
        <v>105.0859375</v>
      </c>
      <c r="P415" s="5">
        <f t="shared" si="13"/>
        <v>78.660818713450297</v>
      </c>
      <c r="Q415" t="s">
        <v>8307</v>
      </c>
      <c r="R415" t="s">
        <v>8312</v>
      </c>
    </row>
    <row r="416" spans="1:18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12"/>
        <v>102.85405405405406</v>
      </c>
      <c r="P416" s="5">
        <f t="shared" si="13"/>
        <v>91.480769230769226</v>
      </c>
      <c r="Q416" t="s">
        <v>8307</v>
      </c>
      <c r="R416" t="s">
        <v>8312</v>
      </c>
    </row>
    <row r="417" spans="1:18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12"/>
        <v>102.14714285714285</v>
      </c>
      <c r="P417" s="5">
        <f t="shared" si="13"/>
        <v>68.09809523809524</v>
      </c>
      <c r="Q417" t="s">
        <v>8307</v>
      </c>
      <c r="R417" t="s">
        <v>8312</v>
      </c>
    </row>
    <row r="418" spans="1:18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12"/>
        <v>120.21700000000001</v>
      </c>
      <c r="P418" s="5">
        <f t="shared" si="13"/>
        <v>48.086800000000004</v>
      </c>
      <c r="Q418" t="s">
        <v>8307</v>
      </c>
      <c r="R418" t="s">
        <v>8312</v>
      </c>
    </row>
    <row r="419" spans="1:18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12"/>
        <v>100.24761904761905</v>
      </c>
      <c r="P419" s="5">
        <f t="shared" si="13"/>
        <v>202.42307692307693</v>
      </c>
      <c r="Q419" t="s">
        <v>8307</v>
      </c>
      <c r="R419" t="s">
        <v>8312</v>
      </c>
    </row>
    <row r="420" spans="1:18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12"/>
        <v>100.63392857142857</v>
      </c>
      <c r="P420" s="5">
        <f t="shared" si="13"/>
        <v>216.75</v>
      </c>
      <c r="Q420" t="s">
        <v>8307</v>
      </c>
      <c r="R420" t="s">
        <v>8312</v>
      </c>
    </row>
    <row r="421" spans="1:18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12"/>
        <v>100.4375</v>
      </c>
      <c r="P421" s="5">
        <f t="shared" si="13"/>
        <v>110.06849315068493</v>
      </c>
      <c r="Q421" t="s">
        <v>8307</v>
      </c>
      <c r="R421" t="s">
        <v>8312</v>
      </c>
    </row>
    <row r="422" spans="1:18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12"/>
        <v>0.43939393939393934</v>
      </c>
      <c r="P422" s="5">
        <f t="shared" si="13"/>
        <v>4.833333333333333</v>
      </c>
      <c r="Q422" t="s">
        <v>8307</v>
      </c>
      <c r="R422" t="s">
        <v>8313</v>
      </c>
    </row>
    <row r="423" spans="1:18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12"/>
        <v>2.0066666666666668</v>
      </c>
      <c r="P423" s="5">
        <f t="shared" si="13"/>
        <v>50.166666666666664</v>
      </c>
      <c r="Q423" t="s">
        <v>8307</v>
      </c>
      <c r="R423" t="s">
        <v>8313</v>
      </c>
    </row>
    <row r="424" spans="1:18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12"/>
        <v>1.075</v>
      </c>
      <c r="P424" s="5">
        <f t="shared" si="13"/>
        <v>35.833333333333336</v>
      </c>
      <c r="Q424" t="s">
        <v>8307</v>
      </c>
      <c r="R424" t="s">
        <v>8313</v>
      </c>
    </row>
    <row r="425" spans="1:18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12"/>
        <v>0.76500000000000001</v>
      </c>
      <c r="P425" s="5">
        <f t="shared" si="13"/>
        <v>11.76923076923077</v>
      </c>
      <c r="Q425" t="s">
        <v>8307</v>
      </c>
      <c r="R425" t="s">
        <v>8313</v>
      </c>
    </row>
    <row r="426" spans="1:18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12"/>
        <v>6.7966666666666677</v>
      </c>
      <c r="P426" s="5">
        <f t="shared" si="13"/>
        <v>40.78</v>
      </c>
      <c r="Q426" t="s">
        <v>8307</v>
      </c>
      <c r="R426" t="s">
        <v>8313</v>
      </c>
    </row>
    <row r="427" spans="1:18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12"/>
        <v>1.2E-2</v>
      </c>
      <c r="P427" s="5">
        <f t="shared" si="13"/>
        <v>3</v>
      </c>
      <c r="Q427" t="s">
        <v>8307</v>
      </c>
      <c r="R427" t="s">
        <v>8313</v>
      </c>
    </row>
    <row r="428" spans="1:18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12"/>
        <v>1.3299999999999998</v>
      </c>
      <c r="P428" s="5">
        <f t="shared" si="13"/>
        <v>16.625</v>
      </c>
      <c r="Q428" t="s">
        <v>8307</v>
      </c>
      <c r="R428" t="s">
        <v>8313</v>
      </c>
    </row>
    <row r="429" spans="1:18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12"/>
        <v>0</v>
      </c>
      <c r="P429" s="5">
        <f t="shared" si="13"/>
        <v>0</v>
      </c>
      <c r="Q429" t="s">
        <v>8307</v>
      </c>
      <c r="R429" t="s">
        <v>8313</v>
      </c>
    </row>
    <row r="430" spans="1:18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12"/>
        <v>5.6333333333333329</v>
      </c>
      <c r="P430" s="5">
        <f t="shared" si="13"/>
        <v>52</v>
      </c>
      <c r="Q430" t="s">
        <v>8307</v>
      </c>
      <c r="R430" t="s">
        <v>8313</v>
      </c>
    </row>
    <row r="431" spans="1:18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12"/>
        <v>0</v>
      </c>
      <c r="P431" s="5">
        <f t="shared" si="13"/>
        <v>0</v>
      </c>
      <c r="Q431" t="s">
        <v>8307</v>
      </c>
      <c r="R431" t="s">
        <v>8313</v>
      </c>
    </row>
    <row r="432" spans="1:18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12"/>
        <v>2.4</v>
      </c>
      <c r="P432" s="5">
        <f t="shared" si="13"/>
        <v>4.8</v>
      </c>
      <c r="Q432" t="s">
        <v>8307</v>
      </c>
      <c r="R432" t="s">
        <v>8313</v>
      </c>
    </row>
    <row r="433" spans="1:18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12"/>
        <v>13.833333333333334</v>
      </c>
      <c r="P433" s="5">
        <f t="shared" si="13"/>
        <v>51.875</v>
      </c>
      <c r="Q433" t="s">
        <v>8307</v>
      </c>
      <c r="R433" t="s">
        <v>8313</v>
      </c>
    </row>
    <row r="434" spans="1:18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12"/>
        <v>9.5</v>
      </c>
      <c r="P434" s="5">
        <f t="shared" si="13"/>
        <v>71.25</v>
      </c>
      <c r="Q434" t="s">
        <v>8307</v>
      </c>
      <c r="R434" t="s">
        <v>8313</v>
      </c>
    </row>
    <row r="435" spans="1:18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12"/>
        <v>0</v>
      </c>
      <c r="P435" s="5">
        <f t="shared" si="13"/>
        <v>0</v>
      </c>
      <c r="Q435" t="s">
        <v>8307</v>
      </c>
      <c r="R435" t="s">
        <v>8313</v>
      </c>
    </row>
    <row r="436" spans="1:18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12"/>
        <v>5</v>
      </c>
      <c r="P436" s="5">
        <f t="shared" si="13"/>
        <v>62.5</v>
      </c>
      <c r="Q436" t="s">
        <v>8307</v>
      </c>
      <c r="R436" t="s">
        <v>8313</v>
      </c>
    </row>
    <row r="437" spans="1:18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12"/>
        <v>2.7272727272727275E-3</v>
      </c>
      <c r="P437" s="5">
        <f t="shared" si="13"/>
        <v>1</v>
      </c>
      <c r="Q437" t="s">
        <v>8307</v>
      </c>
      <c r="R437" t="s">
        <v>8313</v>
      </c>
    </row>
    <row r="438" spans="1:18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12"/>
        <v>0</v>
      </c>
      <c r="P438" s="5">
        <f t="shared" si="13"/>
        <v>0</v>
      </c>
      <c r="Q438" t="s">
        <v>8307</v>
      </c>
      <c r="R438" t="s">
        <v>8313</v>
      </c>
    </row>
    <row r="439" spans="1:18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12"/>
        <v>0</v>
      </c>
      <c r="P439" s="5">
        <f t="shared" si="13"/>
        <v>0</v>
      </c>
      <c r="Q439" t="s">
        <v>8307</v>
      </c>
      <c r="R439" t="s">
        <v>8313</v>
      </c>
    </row>
    <row r="440" spans="1:18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12"/>
        <v>9.379999999999999</v>
      </c>
      <c r="P440" s="5">
        <f t="shared" si="13"/>
        <v>170.54545454545453</v>
      </c>
      <c r="Q440" t="s">
        <v>8307</v>
      </c>
      <c r="R440" t="s">
        <v>8313</v>
      </c>
    </row>
    <row r="441" spans="1:18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12"/>
        <v>0</v>
      </c>
      <c r="P441" s="5">
        <f t="shared" si="13"/>
        <v>0</v>
      </c>
      <c r="Q441" t="s">
        <v>8307</v>
      </c>
      <c r="R441" t="s">
        <v>8313</v>
      </c>
    </row>
    <row r="442" spans="1:18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12"/>
        <v>0.1</v>
      </c>
      <c r="P442" s="5">
        <f t="shared" si="13"/>
        <v>5</v>
      </c>
      <c r="Q442" t="s">
        <v>8307</v>
      </c>
      <c r="R442" t="s">
        <v>8313</v>
      </c>
    </row>
    <row r="443" spans="1:18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12"/>
        <v>0</v>
      </c>
      <c r="P443" s="5">
        <f t="shared" si="13"/>
        <v>0</v>
      </c>
      <c r="Q443" t="s">
        <v>8307</v>
      </c>
      <c r="R443" t="s">
        <v>8313</v>
      </c>
    </row>
    <row r="444" spans="1:18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12"/>
        <v>39.358823529411765</v>
      </c>
      <c r="P444" s="5">
        <f t="shared" si="13"/>
        <v>393.58823529411762</v>
      </c>
      <c r="Q444" t="s">
        <v>8307</v>
      </c>
      <c r="R444" t="s">
        <v>8313</v>
      </c>
    </row>
    <row r="445" spans="1:18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12"/>
        <v>0.1</v>
      </c>
      <c r="P445" s="5">
        <f t="shared" si="13"/>
        <v>5</v>
      </c>
      <c r="Q445" t="s">
        <v>8307</v>
      </c>
      <c r="R445" t="s">
        <v>8313</v>
      </c>
    </row>
    <row r="446" spans="1:18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12"/>
        <v>5</v>
      </c>
      <c r="P446" s="5">
        <f t="shared" si="13"/>
        <v>50</v>
      </c>
      <c r="Q446" t="s">
        <v>8307</v>
      </c>
      <c r="R446" t="s">
        <v>8313</v>
      </c>
    </row>
    <row r="447" spans="1:18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12"/>
        <v>3.3333333333333335E-3</v>
      </c>
      <c r="P447" s="5">
        <f t="shared" si="13"/>
        <v>1</v>
      </c>
      <c r="Q447" t="s">
        <v>8307</v>
      </c>
      <c r="R447" t="s">
        <v>8313</v>
      </c>
    </row>
    <row r="448" spans="1:18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12"/>
        <v>7.2952380952380951</v>
      </c>
      <c r="P448" s="5">
        <f t="shared" si="13"/>
        <v>47.875</v>
      </c>
      <c r="Q448" t="s">
        <v>8307</v>
      </c>
      <c r="R448" t="s">
        <v>8313</v>
      </c>
    </row>
    <row r="449" spans="1:18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12"/>
        <v>1.6666666666666666E-2</v>
      </c>
      <c r="P449" s="5">
        <f t="shared" si="13"/>
        <v>5</v>
      </c>
      <c r="Q449" t="s">
        <v>8307</v>
      </c>
      <c r="R449" t="s">
        <v>8313</v>
      </c>
    </row>
    <row r="450" spans="1:18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12"/>
        <v>3.2804000000000002</v>
      </c>
      <c r="P450" s="5">
        <f t="shared" si="13"/>
        <v>20.502500000000001</v>
      </c>
      <c r="Q450" t="s">
        <v>8307</v>
      </c>
      <c r="R450" t="s">
        <v>8313</v>
      </c>
    </row>
    <row r="451" spans="1:18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14">(E451/D451)*100</f>
        <v>2.25</v>
      </c>
      <c r="P451" s="5">
        <f t="shared" ref="P451:P514" si="15">IF(E451&gt;0, E451/L451, 0)</f>
        <v>9</v>
      </c>
      <c r="Q451" t="s">
        <v>8307</v>
      </c>
      <c r="R451" t="s">
        <v>8313</v>
      </c>
    </row>
    <row r="452" spans="1:18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14"/>
        <v>0.79200000000000004</v>
      </c>
      <c r="P452" s="5">
        <f t="shared" si="15"/>
        <v>56.571428571428569</v>
      </c>
      <c r="Q452" t="s">
        <v>8307</v>
      </c>
      <c r="R452" t="s">
        <v>8313</v>
      </c>
    </row>
    <row r="453" spans="1:18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14"/>
        <v>0</v>
      </c>
      <c r="P453" s="5">
        <f t="shared" si="15"/>
        <v>0</v>
      </c>
      <c r="Q453" t="s">
        <v>8307</v>
      </c>
      <c r="R453" t="s">
        <v>8313</v>
      </c>
    </row>
    <row r="454" spans="1:18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14"/>
        <v>64</v>
      </c>
      <c r="P454" s="5">
        <f t="shared" si="15"/>
        <v>40</v>
      </c>
      <c r="Q454" t="s">
        <v>8307</v>
      </c>
      <c r="R454" t="s">
        <v>8313</v>
      </c>
    </row>
    <row r="455" spans="1:18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14"/>
        <v>2.7404479578392621E-2</v>
      </c>
      <c r="P455" s="5">
        <f t="shared" si="15"/>
        <v>13</v>
      </c>
      <c r="Q455" t="s">
        <v>8307</v>
      </c>
      <c r="R455" t="s">
        <v>8313</v>
      </c>
    </row>
    <row r="456" spans="1:18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14"/>
        <v>0.82000000000000006</v>
      </c>
      <c r="P456" s="5">
        <f t="shared" si="15"/>
        <v>16.399999999999999</v>
      </c>
      <c r="Q456" t="s">
        <v>8307</v>
      </c>
      <c r="R456" t="s">
        <v>8313</v>
      </c>
    </row>
    <row r="457" spans="1:18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14"/>
        <v>6.9230769230769221E-2</v>
      </c>
      <c r="P457" s="5">
        <f t="shared" si="15"/>
        <v>22.5</v>
      </c>
      <c r="Q457" t="s">
        <v>8307</v>
      </c>
      <c r="R457" t="s">
        <v>8313</v>
      </c>
    </row>
    <row r="458" spans="1:18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14"/>
        <v>0.68631863186318631</v>
      </c>
      <c r="P458" s="5">
        <f t="shared" si="15"/>
        <v>20.333333333333332</v>
      </c>
      <c r="Q458" t="s">
        <v>8307</v>
      </c>
      <c r="R458" t="s">
        <v>8313</v>
      </c>
    </row>
    <row r="459" spans="1:18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14"/>
        <v>0</v>
      </c>
      <c r="P459" s="5">
        <f t="shared" si="15"/>
        <v>0</v>
      </c>
      <c r="Q459" t="s">
        <v>8307</v>
      </c>
      <c r="R459" t="s">
        <v>8313</v>
      </c>
    </row>
    <row r="460" spans="1:18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14"/>
        <v>8.2100000000000009</v>
      </c>
      <c r="P460" s="5">
        <f t="shared" si="15"/>
        <v>16.755102040816325</v>
      </c>
      <c r="Q460" t="s">
        <v>8307</v>
      </c>
      <c r="R460" t="s">
        <v>8313</v>
      </c>
    </row>
    <row r="461" spans="1:18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14"/>
        <v>6.4102564102564097E-2</v>
      </c>
      <c r="P461" s="5">
        <f t="shared" si="15"/>
        <v>25</v>
      </c>
      <c r="Q461" t="s">
        <v>8307</v>
      </c>
      <c r="R461" t="s">
        <v>8313</v>
      </c>
    </row>
    <row r="462" spans="1:18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14"/>
        <v>0.29411764705882354</v>
      </c>
      <c r="P462" s="5">
        <f t="shared" si="15"/>
        <v>12.5</v>
      </c>
      <c r="Q462" t="s">
        <v>8307</v>
      </c>
      <c r="R462" t="s">
        <v>8313</v>
      </c>
    </row>
    <row r="463" spans="1:18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14"/>
        <v>0</v>
      </c>
      <c r="P463" s="5">
        <f t="shared" si="15"/>
        <v>0</v>
      </c>
      <c r="Q463" t="s">
        <v>8307</v>
      </c>
      <c r="R463" t="s">
        <v>8313</v>
      </c>
    </row>
    <row r="464" spans="1:18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14"/>
        <v>0</v>
      </c>
      <c r="P464" s="5">
        <f t="shared" si="15"/>
        <v>0</v>
      </c>
      <c r="Q464" t="s">
        <v>8307</v>
      </c>
      <c r="R464" t="s">
        <v>8313</v>
      </c>
    </row>
    <row r="465" spans="1:18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14"/>
        <v>2.2727272727272729</v>
      </c>
      <c r="P465" s="5">
        <f t="shared" si="15"/>
        <v>113.63636363636364</v>
      </c>
      <c r="Q465" t="s">
        <v>8307</v>
      </c>
      <c r="R465" t="s">
        <v>8313</v>
      </c>
    </row>
    <row r="466" spans="1:18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14"/>
        <v>9.9009900990099015E-2</v>
      </c>
      <c r="P466" s="5">
        <f t="shared" si="15"/>
        <v>1</v>
      </c>
      <c r="Q466" t="s">
        <v>8307</v>
      </c>
      <c r="R466" t="s">
        <v>8313</v>
      </c>
    </row>
    <row r="467" spans="1:18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14"/>
        <v>26.953125</v>
      </c>
      <c r="P467" s="5">
        <f t="shared" si="15"/>
        <v>17.25</v>
      </c>
      <c r="Q467" t="s">
        <v>8307</v>
      </c>
      <c r="R467" t="s">
        <v>8313</v>
      </c>
    </row>
    <row r="468" spans="1:18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14"/>
        <v>0.76</v>
      </c>
      <c r="P468" s="5">
        <f t="shared" si="15"/>
        <v>15.2</v>
      </c>
      <c r="Q468" t="s">
        <v>8307</v>
      </c>
      <c r="R468" t="s">
        <v>8313</v>
      </c>
    </row>
    <row r="469" spans="1:18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14"/>
        <v>21.574999999999999</v>
      </c>
      <c r="P469" s="5">
        <f t="shared" si="15"/>
        <v>110.64102564102564</v>
      </c>
      <c r="Q469" t="s">
        <v>8307</v>
      </c>
      <c r="R469" t="s">
        <v>8313</v>
      </c>
    </row>
    <row r="470" spans="1:18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14"/>
        <v>0</v>
      </c>
      <c r="P470" s="5">
        <f t="shared" si="15"/>
        <v>0</v>
      </c>
      <c r="Q470" t="s">
        <v>8307</v>
      </c>
      <c r="R470" t="s">
        <v>8313</v>
      </c>
    </row>
    <row r="471" spans="1:18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14"/>
        <v>0</v>
      </c>
      <c r="P471" s="5">
        <f t="shared" si="15"/>
        <v>0</v>
      </c>
      <c r="Q471" t="s">
        <v>8307</v>
      </c>
      <c r="R471" t="s">
        <v>8313</v>
      </c>
    </row>
    <row r="472" spans="1:18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14"/>
        <v>1.02</v>
      </c>
      <c r="P472" s="5">
        <f t="shared" si="15"/>
        <v>25.5</v>
      </c>
      <c r="Q472" t="s">
        <v>8307</v>
      </c>
      <c r="R472" t="s">
        <v>8313</v>
      </c>
    </row>
    <row r="473" spans="1:18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14"/>
        <v>11.892727272727273</v>
      </c>
      <c r="P473" s="5">
        <f t="shared" si="15"/>
        <v>38.476470588235294</v>
      </c>
      <c r="Q473" t="s">
        <v>8307</v>
      </c>
      <c r="R473" t="s">
        <v>8313</v>
      </c>
    </row>
    <row r="474" spans="1:18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14"/>
        <v>17.625</v>
      </c>
      <c r="P474" s="5">
        <f t="shared" si="15"/>
        <v>28.2</v>
      </c>
      <c r="Q474" t="s">
        <v>8307</v>
      </c>
      <c r="R474" t="s">
        <v>8313</v>
      </c>
    </row>
    <row r="475" spans="1:18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14"/>
        <v>2.87</v>
      </c>
      <c r="P475" s="5">
        <f t="shared" si="15"/>
        <v>61.5</v>
      </c>
      <c r="Q475" t="s">
        <v>8307</v>
      </c>
      <c r="R475" t="s">
        <v>8313</v>
      </c>
    </row>
    <row r="476" spans="1:18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14"/>
        <v>3.0303030303030304E-2</v>
      </c>
      <c r="P476" s="5">
        <f t="shared" si="15"/>
        <v>1</v>
      </c>
      <c r="Q476" t="s">
        <v>8307</v>
      </c>
      <c r="R476" t="s">
        <v>8313</v>
      </c>
    </row>
    <row r="477" spans="1:18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14"/>
        <v>0</v>
      </c>
      <c r="P477" s="5">
        <f t="shared" si="15"/>
        <v>0</v>
      </c>
      <c r="Q477" t="s">
        <v>8307</v>
      </c>
      <c r="R477" t="s">
        <v>8313</v>
      </c>
    </row>
    <row r="478" spans="1:18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14"/>
        <v>2.230268181818182</v>
      </c>
      <c r="P478" s="5">
        <f t="shared" si="15"/>
        <v>39.569274193548388</v>
      </c>
      <c r="Q478" t="s">
        <v>8307</v>
      </c>
      <c r="R478" t="s">
        <v>8313</v>
      </c>
    </row>
    <row r="479" spans="1:18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14"/>
        <v>0</v>
      </c>
      <c r="P479" s="5">
        <f t="shared" si="15"/>
        <v>0</v>
      </c>
      <c r="Q479" t="s">
        <v>8307</v>
      </c>
      <c r="R479" t="s">
        <v>8313</v>
      </c>
    </row>
    <row r="480" spans="1:18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14"/>
        <v>0</v>
      </c>
      <c r="P480" s="5">
        <f t="shared" si="15"/>
        <v>0</v>
      </c>
      <c r="Q480" t="s">
        <v>8307</v>
      </c>
      <c r="R480" t="s">
        <v>8313</v>
      </c>
    </row>
    <row r="481" spans="1:18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14"/>
        <v>32.56</v>
      </c>
      <c r="P481" s="5">
        <f t="shared" si="15"/>
        <v>88.8</v>
      </c>
      <c r="Q481" t="s">
        <v>8307</v>
      </c>
      <c r="R481" t="s">
        <v>8313</v>
      </c>
    </row>
    <row r="482" spans="1:18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14"/>
        <v>19.41</v>
      </c>
      <c r="P482" s="5">
        <f t="shared" si="15"/>
        <v>55.457142857142856</v>
      </c>
      <c r="Q482" t="s">
        <v>8307</v>
      </c>
      <c r="R482" t="s">
        <v>8313</v>
      </c>
    </row>
    <row r="483" spans="1:18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14"/>
        <v>6.1</v>
      </c>
      <c r="P483" s="5">
        <f t="shared" si="15"/>
        <v>87.142857142857139</v>
      </c>
      <c r="Q483" t="s">
        <v>8307</v>
      </c>
      <c r="R483" t="s">
        <v>8313</v>
      </c>
    </row>
    <row r="484" spans="1:18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14"/>
        <v>0.1</v>
      </c>
      <c r="P484" s="5">
        <f t="shared" si="15"/>
        <v>10</v>
      </c>
      <c r="Q484" t="s">
        <v>8307</v>
      </c>
      <c r="R484" t="s">
        <v>8313</v>
      </c>
    </row>
    <row r="485" spans="1:18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14"/>
        <v>50.2</v>
      </c>
      <c r="P485" s="5">
        <f t="shared" si="15"/>
        <v>51.224489795918366</v>
      </c>
      <c r="Q485" t="s">
        <v>8307</v>
      </c>
      <c r="R485" t="s">
        <v>8313</v>
      </c>
    </row>
    <row r="486" spans="1:18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14"/>
        <v>0.18625</v>
      </c>
      <c r="P486" s="5">
        <f t="shared" si="15"/>
        <v>13.545454545454545</v>
      </c>
      <c r="Q486" t="s">
        <v>8307</v>
      </c>
      <c r="R486" t="s">
        <v>8313</v>
      </c>
    </row>
    <row r="487" spans="1:18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14"/>
        <v>21.906971229845084</v>
      </c>
      <c r="P487" s="5">
        <f t="shared" si="15"/>
        <v>66.520080000000007</v>
      </c>
      <c r="Q487" t="s">
        <v>8307</v>
      </c>
      <c r="R487" t="s">
        <v>8313</v>
      </c>
    </row>
    <row r="488" spans="1:18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14"/>
        <v>9.0909090909090905E-3</v>
      </c>
      <c r="P488" s="5">
        <f t="shared" si="15"/>
        <v>50</v>
      </c>
      <c r="Q488" t="s">
        <v>8307</v>
      </c>
      <c r="R488" t="s">
        <v>8313</v>
      </c>
    </row>
    <row r="489" spans="1:18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14"/>
        <v>0</v>
      </c>
      <c r="P489" s="5">
        <f t="shared" si="15"/>
        <v>0</v>
      </c>
      <c r="Q489" t="s">
        <v>8307</v>
      </c>
      <c r="R489" t="s">
        <v>8313</v>
      </c>
    </row>
    <row r="490" spans="1:18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14"/>
        <v>0</v>
      </c>
      <c r="P490" s="5">
        <f t="shared" si="15"/>
        <v>0</v>
      </c>
      <c r="Q490" t="s">
        <v>8307</v>
      </c>
      <c r="R490" t="s">
        <v>8313</v>
      </c>
    </row>
    <row r="491" spans="1:18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14"/>
        <v>0.28667813379201834</v>
      </c>
      <c r="P491" s="5">
        <f t="shared" si="15"/>
        <v>71.666666666666671</v>
      </c>
      <c r="Q491" t="s">
        <v>8307</v>
      </c>
      <c r="R491" t="s">
        <v>8313</v>
      </c>
    </row>
    <row r="492" spans="1:18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14"/>
        <v>0</v>
      </c>
      <c r="P492" s="5">
        <f t="shared" si="15"/>
        <v>0</v>
      </c>
      <c r="Q492" t="s">
        <v>8307</v>
      </c>
      <c r="R492" t="s">
        <v>8313</v>
      </c>
    </row>
    <row r="493" spans="1:18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14"/>
        <v>0</v>
      </c>
      <c r="P493" s="5">
        <f t="shared" si="15"/>
        <v>0</v>
      </c>
      <c r="Q493" t="s">
        <v>8307</v>
      </c>
      <c r="R493" t="s">
        <v>8313</v>
      </c>
    </row>
    <row r="494" spans="1:18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14"/>
        <v>0</v>
      </c>
      <c r="P494" s="5">
        <f t="shared" si="15"/>
        <v>0</v>
      </c>
      <c r="Q494" t="s">
        <v>8307</v>
      </c>
      <c r="R494" t="s">
        <v>8313</v>
      </c>
    </row>
    <row r="495" spans="1:18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14"/>
        <v>0</v>
      </c>
      <c r="P495" s="5">
        <f t="shared" si="15"/>
        <v>0</v>
      </c>
      <c r="Q495" t="s">
        <v>8307</v>
      </c>
      <c r="R495" t="s">
        <v>8313</v>
      </c>
    </row>
    <row r="496" spans="1:18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14"/>
        <v>0.155</v>
      </c>
      <c r="P496" s="5">
        <f t="shared" si="15"/>
        <v>10.333333333333334</v>
      </c>
      <c r="Q496" t="s">
        <v>8307</v>
      </c>
      <c r="R496" t="s">
        <v>8313</v>
      </c>
    </row>
    <row r="497" spans="1:18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14"/>
        <v>0</v>
      </c>
      <c r="P497" s="5">
        <f t="shared" si="15"/>
        <v>0</v>
      </c>
      <c r="Q497" t="s">
        <v>8307</v>
      </c>
      <c r="R497" t="s">
        <v>8313</v>
      </c>
    </row>
    <row r="498" spans="1:18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14"/>
        <v>1.6666666666666668E-3</v>
      </c>
      <c r="P498" s="5">
        <f t="shared" si="15"/>
        <v>1</v>
      </c>
      <c r="Q498" t="s">
        <v>8307</v>
      </c>
      <c r="R498" t="s">
        <v>8313</v>
      </c>
    </row>
    <row r="499" spans="1:18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14"/>
        <v>0.6696428571428571</v>
      </c>
      <c r="P499" s="5">
        <f t="shared" si="15"/>
        <v>10</v>
      </c>
      <c r="Q499" t="s">
        <v>8307</v>
      </c>
      <c r="R499" t="s">
        <v>8313</v>
      </c>
    </row>
    <row r="500" spans="1:18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14"/>
        <v>4.5985132395404564</v>
      </c>
      <c r="P500" s="5">
        <f t="shared" si="15"/>
        <v>136.09090909090909</v>
      </c>
      <c r="Q500" t="s">
        <v>8307</v>
      </c>
      <c r="R500" t="s">
        <v>8313</v>
      </c>
    </row>
    <row r="501" spans="1:18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14"/>
        <v>9.5500000000000007</v>
      </c>
      <c r="P501" s="5">
        <f t="shared" si="15"/>
        <v>73.461538461538467</v>
      </c>
      <c r="Q501" t="s">
        <v>8307</v>
      </c>
      <c r="R501" t="s">
        <v>8313</v>
      </c>
    </row>
    <row r="502" spans="1:18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14"/>
        <v>3.3076923076923079</v>
      </c>
      <c r="P502" s="5">
        <f t="shared" si="15"/>
        <v>53.75</v>
      </c>
      <c r="Q502" t="s">
        <v>8307</v>
      </c>
      <c r="R502" t="s">
        <v>8313</v>
      </c>
    </row>
    <row r="503" spans="1:18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14"/>
        <v>0</v>
      </c>
      <c r="P503" s="5">
        <f t="shared" si="15"/>
        <v>0</v>
      </c>
      <c r="Q503" t="s">
        <v>8307</v>
      </c>
      <c r="R503" t="s">
        <v>8313</v>
      </c>
    </row>
    <row r="504" spans="1:18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14"/>
        <v>1.1499999999999999</v>
      </c>
      <c r="P504" s="5">
        <f t="shared" si="15"/>
        <v>57.5</v>
      </c>
      <c r="Q504" t="s">
        <v>8307</v>
      </c>
      <c r="R504" t="s">
        <v>8313</v>
      </c>
    </row>
    <row r="505" spans="1:18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14"/>
        <v>1.7538461538461538</v>
      </c>
      <c r="P505" s="5">
        <f t="shared" si="15"/>
        <v>12.666666666666666</v>
      </c>
      <c r="Q505" t="s">
        <v>8307</v>
      </c>
      <c r="R505" t="s">
        <v>8313</v>
      </c>
    </row>
    <row r="506" spans="1:18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14"/>
        <v>1.3673469387755102</v>
      </c>
      <c r="P506" s="5">
        <f t="shared" si="15"/>
        <v>67</v>
      </c>
      <c r="Q506" t="s">
        <v>8307</v>
      </c>
      <c r="R506" t="s">
        <v>8313</v>
      </c>
    </row>
    <row r="507" spans="1:18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14"/>
        <v>0.43333333333333329</v>
      </c>
      <c r="P507" s="5">
        <f t="shared" si="15"/>
        <v>3.7142857142857144</v>
      </c>
      <c r="Q507" t="s">
        <v>8307</v>
      </c>
      <c r="R507" t="s">
        <v>8313</v>
      </c>
    </row>
    <row r="508" spans="1:18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14"/>
        <v>0.125</v>
      </c>
      <c r="P508" s="5">
        <f t="shared" si="15"/>
        <v>250</v>
      </c>
      <c r="Q508" t="s">
        <v>8307</v>
      </c>
      <c r="R508" t="s">
        <v>8313</v>
      </c>
    </row>
    <row r="509" spans="1:18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14"/>
        <v>3.2</v>
      </c>
      <c r="P509" s="5">
        <f t="shared" si="15"/>
        <v>64</v>
      </c>
      <c r="Q509" t="s">
        <v>8307</v>
      </c>
      <c r="R509" t="s">
        <v>8313</v>
      </c>
    </row>
    <row r="510" spans="1:18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14"/>
        <v>0.8</v>
      </c>
      <c r="P510" s="5">
        <f t="shared" si="15"/>
        <v>133.33333333333334</v>
      </c>
      <c r="Q510" t="s">
        <v>8307</v>
      </c>
      <c r="R510" t="s">
        <v>8313</v>
      </c>
    </row>
    <row r="511" spans="1:18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14"/>
        <v>0.2</v>
      </c>
      <c r="P511" s="5">
        <f t="shared" si="15"/>
        <v>10</v>
      </c>
      <c r="Q511" t="s">
        <v>8307</v>
      </c>
      <c r="R511" t="s">
        <v>8313</v>
      </c>
    </row>
    <row r="512" spans="1:18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14"/>
        <v>0</v>
      </c>
      <c r="P512" s="5">
        <f t="shared" si="15"/>
        <v>0</v>
      </c>
      <c r="Q512" t="s">
        <v>8307</v>
      </c>
      <c r="R512" t="s">
        <v>8313</v>
      </c>
    </row>
    <row r="513" spans="1:18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14"/>
        <v>3</v>
      </c>
      <c r="P513" s="5">
        <f t="shared" si="15"/>
        <v>30</v>
      </c>
      <c r="Q513" t="s">
        <v>8307</v>
      </c>
      <c r="R513" t="s">
        <v>8313</v>
      </c>
    </row>
    <row r="514" spans="1:18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14"/>
        <v>0.13749999999999998</v>
      </c>
      <c r="P514" s="5">
        <f t="shared" si="15"/>
        <v>5.5</v>
      </c>
      <c r="Q514" t="s">
        <v>8307</v>
      </c>
      <c r="R514" t="s">
        <v>8313</v>
      </c>
    </row>
    <row r="515" spans="1:18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16">(E515/D515)*100</f>
        <v>13.923999999999999</v>
      </c>
      <c r="P515" s="5">
        <f t="shared" ref="P515:P578" si="17">IF(E515&gt;0, E515/L515, 0)</f>
        <v>102.38235294117646</v>
      </c>
      <c r="Q515" t="s">
        <v>8307</v>
      </c>
      <c r="R515" t="s">
        <v>8313</v>
      </c>
    </row>
    <row r="516" spans="1:18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16"/>
        <v>3.3333333333333335</v>
      </c>
      <c r="P516" s="5">
        <f t="shared" si="17"/>
        <v>16.666666666666668</v>
      </c>
      <c r="Q516" t="s">
        <v>8307</v>
      </c>
      <c r="R516" t="s">
        <v>8313</v>
      </c>
    </row>
    <row r="517" spans="1:18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16"/>
        <v>25.41340206185567</v>
      </c>
      <c r="P517" s="5">
        <f t="shared" si="17"/>
        <v>725.02941176470586</v>
      </c>
      <c r="Q517" t="s">
        <v>8307</v>
      </c>
      <c r="R517" t="s">
        <v>8313</v>
      </c>
    </row>
    <row r="518" spans="1:18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16"/>
        <v>0</v>
      </c>
      <c r="P518" s="5">
        <f t="shared" si="17"/>
        <v>0</v>
      </c>
      <c r="Q518" t="s">
        <v>8307</v>
      </c>
      <c r="R518" t="s">
        <v>8313</v>
      </c>
    </row>
    <row r="519" spans="1:18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16"/>
        <v>1.3666666666666667</v>
      </c>
      <c r="P519" s="5">
        <f t="shared" si="17"/>
        <v>68.333333333333329</v>
      </c>
      <c r="Q519" t="s">
        <v>8307</v>
      </c>
      <c r="R519" t="s">
        <v>8313</v>
      </c>
    </row>
    <row r="520" spans="1:18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16"/>
        <v>0</v>
      </c>
      <c r="P520" s="5">
        <f t="shared" si="17"/>
        <v>0</v>
      </c>
      <c r="Q520" t="s">
        <v>8307</v>
      </c>
      <c r="R520" t="s">
        <v>8313</v>
      </c>
    </row>
    <row r="521" spans="1:18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16"/>
        <v>22.881426547787683</v>
      </c>
      <c r="P521" s="5">
        <f t="shared" si="17"/>
        <v>39.228571428571428</v>
      </c>
      <c r="Q521" t="s">
        <v>8307</v>
      </c>
      <c r="R521" t="s">
        <v>8313</v>
      </c>
    </row>
    <row r="522" spans="1:18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16"/>
        <v>102.1</v>
      </c>
      <c r="P522" s="5">
        <f t="shared" si="17"/>
        <v>150.14705882352942</v>
      </c>
      <c r="Q522" t="s">
        <v>8314</v>
      </c>
      <c r="R522" t="s">
        <v>8315</v>
      </c>
    </row>
    <row r="523" spans="1:18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16"/>
        <v>104.64</v>
      </c>
      <c r="P523" s="5">
        <f t="shared" si="17"/>
        <v>93.428571428571431</v>
      </c>
      <c r="Q523" t="s">
        <v>8314</v>
      </c>
      <c r="R523" t="s">
        <v>8315</v>
      </c>
    </row>
    <row r="524" spans="1:18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16"/>
        <v>114.66666666666667</v>
      </c>
      <c r="P524" s="5">
        <f t="shared" si="17"/>
        <v>110.96774193548387</v>
      </c>
      <c r="Q524" t="s">
        <v>8314</v>
      </c>
      <c r="R524" t="s">
        <v>8315</v>
      </c>
    </row>
    <row r="525" spans="1:18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16"/>
        <v>120.6</v>
      </c>
      <c r="P525" s="5">
        <f t="shared" si="17"/>
        <v>71.785714285714292</v>
      </c>
      <c r="Q525" t="s">
        <v>8314</v>
      </c>
      <c r="R525" t="s">
        <v>8315</v>
      </c>
    </row>
    <row r="526" spans="1:18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16"/>
        <v>108.67285714285715</v>
      </c>
      <c r="P526" s="5">
        <f t="shared" si="17"/>
        <v>29.258076923076924</v>
      </c>
      <c r="Q526" t="s">
        <v>8314</v>
      </c>
      <c r="R526" t="s">
        <v>8315</v>
      </c>
    </row>
    <row r="527" spans="1:18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16"/>
        <v>100</v>
      </c>
      <c r="P527" s="5">
        <f t="shared" si="17"/>
        <v>1000</v>
      </c>
      <c r="Q527" t="s">
        <v>8314</v>
      </c>
      <c r="R527" t="s">
        <v>8315</v>
      </c>
    </row>
    <row r="528" spans="1:18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16"/>
        <v>113.99999999999999</v>
      </c>
      <c r="P528" s="5">
        <f t="shared" si="17"/>
        <v>74.347826086956516</v>
      </c>
      <c r="Q528" t="s">
        <v>8314</v>
      </c>
      <c r="R528" t="s">
        <v>8315</v>
      </c>
    </row>
    <row r="529" spans="1:18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16"/>
        <v>100.85</v>
      </c>
      <c r="P529" s="5">
        <f t="shared" si="17"/>
        <v>63.829113924050631</v>
      </c>
      <c r="Q529" t="s">
        <v>8314</v>
      </c>
      <c r="R529" t="s">
        <v>8315</v>
      </c>
    </row>
    <row r="530" spans="1:18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16"/>
        <v>115.65217391304347</v>
      </c>
      <c r="P530" s="5">
        <f t="shared" si="17"/>
        <v>44.333333333333336</v>
      </c>
      <c r="Q530" t="s">
        <v>8314</v>
      </c>
      <c r="R530" t="s">
        <v>8315</v>
      </c>
    </row>
    <row r="531" spans="1:18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16"/>
        <v>130.41666666666666</v>
      </c>
      <c r="P531" s="5">
        <f t="shared" si="17"/>
        <v>86.944444444444443</v>
      </c>
      <c r="Q531" t="s">
        <v>8314</v>
      </c>
      <c r="R531" t="s">
        <v>8315</v>
      </c>
    </row>
    <row r="532" spans="1:18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16"/>
        <v>107.78267254038178</v>
      </c>
      <c r="P532" s="5">
        <f t="shared" si="17"/>
        <v>126.55172413793103</v>
      </c>
      <c r="Q532" t="s">
        <v>8314</v>
      </c>
      <c r="R532" t="s">
        <v>8315</v>
      </c>
    </row>
    <row r="533" spans="1:18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16"/>
        <v>100</v>
      </c>
      <c r="P533" s="5">
        <f t="shared" si="17"/>
        <v>129.03225806451613</v>
      </c>
      <c r="Q533" t="s">
        <v>8314</v>
      </c>
      <c r="R533" t="s">
        <v>8315</v>
      </c>
    </row>
    <row r="534" spans="1:18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16"/>
        <v>123.25</v>
      </c>
      <c r="P534" s="5">
        <f t="shared" si="17"/>
        <v>71.242774566473983</v>
      </c>
      <c r="Q534" t="s">
        <v>8314</v>
      </c>
      <c r="R534" t="s">
        <v>8315</v>
      </c>
    </row>
    <row r="535" spans="1:18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16"/>
        <v>100.2</v>
      </c>
      <c r="P535" s="5">
        <f t="shared" si="17"/>
        <v>117.88235294117646</v>
      </c>
      <c r="Q535" t="s">
        <v>8314</v>
      </c>
      <c r="R535" t="s">
        <v>8315</v>
      </c>
    </row>
    <row r="536" spans="1:18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16"/>
        <v>104.66666666666666</v>
      </c>
      <c r="P536" s="5">
        <f t="shared" si="17"/>
        <v>327.08333333333331</v>
      </c>
      <c r="Q536" t="s">
        <v>8314</v>
      </c>
      <c r="R536" t="s">
        <v>8315</v>
      </c>
    </row>
    <row r="537" spans="1:18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16"/>
        <v>102.49999999999999</v>
      </c>
      <c r="P537" s="5">
        <f t="shared" si="17"/>
        <v>34.745762711864408</v>
      </c>
      <c r="Q537" t="s">
        <v>8314</v>
      </c>
      <c r="R537" t="s">
        <v>8315</v>
      </c>
    </row>
    <row r="538" spans="1:18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16"/>
        <v>118.25757575757576</v>
      </c>
      <c r="P538" s="5">
        <f t="shared" si="17"/>
        <v>100.06410256410257</v>
      </c>
      <c r="Q538" t="s">
        <v>8314</v>
      </c>
      <c r="R538" t="s">
        <v>8315</v>
      </c>
    </row>
    <row r="539" spans="1:18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16"/>
        <v>120.5</v>
      </c>
      <c r="P539" s="5">
        <f t="shared" si="17"/>
        <v>40.847457627118644</v>
      </c>
      <c r="Q539" t="s">
        <v>8314</v>
      </c>
      <c r="R539" t="s">
        <v>8315</v>
      </c>
    </row>
    <row r="540" spans="1:18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16"/>
        <v>302.42</v>
      </c>
      <c r="P540" s="5">
        <f t="shared" si="17"/>
        <v>252.01666666666668</v>
      </c>
      <c r="Q540" t="s">
        <v>8314</v>
      </c>
      <c r="R540" t="s">
        <v>8315</v>
      </c>
    </row>
    <row r="541" spans="1:18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16"/>
        <v>100.64400000000001</v>
      </c>
      <c r="P541" s="5">
        <f t="shared" si="17"/>
        <v>25.161000000000001</v>
      </c>
      <c r="Q541" t="s">
        <v>8314</v>
      </c>
      <c r="R541" t="s">
        <v>8315</v>
      </c>
    </row>
    <row r="542" spans="1:18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16"/>
        <v>6.6666666666666671E-3</v>
      </c>
      <c r="P542" s="5">
        <f t="shared" si="17"/>
        <v>1</v>
      </c>
      <c r="Q542" t="s">
        <v>8316</v>
      </c>
      <c r="R542" t="s">
        <v>8317</v>
      </c>
    </row>
    <row r="543" spans="1:18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16"/>
        <v>0.55555555555555558</v>
      </c>
      <c r="P543" s="5">
        <f t="shared" si="17"/>
        <v>25</v>
      </c>
      <c r="Q543" t="s">
        <v>8316</v>
      </c>
      <c r="R543" t="s">
        <v>8317</v>
      </c>
    </row>
    <row r="544" spans="1:18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16"/>
        <v>3.9999999999999996E-4</v>
      </c>
      <c r="P544" s="5">
        <f t="shared" si="17"/>
        <v>1</v>
      </c>
      <c r="Q544" t="s">
        <v>8316</v>
      </c>
      <c r="R544" t="s">
        <v>8317</v>
      </c>
    </row>
    <row r="545" spans="1:18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16"/>
        <v>0.31818181818181818</v>
      </c>
      <c r="P545" s="5">
        <f t="shared" si="17"/>
        <v>35</v>
      </c>
      <c r="Q545" t="s">
        <v>8316</v>
      </c>
      <c r="R545" t="s">
        <v>8317</v>
      </c>
    </row>
    <row r="546" spans="1:18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16"/>
        <v>1.2</v>
      </c>
      <c r="P546" s="5">
        <f t="shared" si="17"/>
        <v>3</v>
      </c>
      <c r="Q546" t="s">
        <v>8316</v>
      </c>
      <c r="R546" t="s">
        <v>8317</v>
      </c>
    </row>
    <row r="547" spans="1:18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16"/>
        <v>27.383999999999997</v>
      </c>
      <c r="P547" s="5">
        <f t="shared" si="17"/>
        <v>402.70588235294116</v>
      </c>
      <c r="Q547" t="s">
        <v>8316</v>
      </c>
      <c r="R547" t="s">
        <v>8317</v>
      </c>
    </row>
    <row r="548" spans="1:18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16"/>
        <v>8.666666666666667E-2</v>
      </c>
      <c r="P548" s="5">
        <f t="shared" si="17"/>
        <v>26</v>
      </c>
      <c r="Q548" t="s">
        <v>8316</v>
      </c>
      <c r="R548" t="s">
        <v>8317</v>
      </c>
    </row>
    <row r="549" spans="1:18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16"/>
        <v>0</v>
      </c>
      <c r="P549" s="5">
        <f t="shared" si="17"/>
        <v>0</v>
      </c>
      <c r="Q549" t="s">
        <v>8316</v>
      </c>
      <c r="R549" t="s">
        <v>8317</v>
      </c>
    </row>
    <row r="550" spans="1:18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16"/>
        <v>0.09</v>
      </c>
      <c r="P550" s="5">
        <f t="shared" si="17"/>
        <v>9</v>
      </c>
      <c r="Q550" t="s">
        <v>8316</v>
      </c>
      <c r="R550" t="s">
        <v>8317</v>
      </c>
    </row>
    <row r="551" spans="1:18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16"/>
        <v>2.7199999999999998</v>
      </c>
      <c r="P551" s="5">
        <f t="shared" si="17"/>
        <v>8.5</v>
      </c>
      <c r="Q551" t="s">
        <v>8316</v>
      </c>
      <c r="R551" t="s">
        <v>8317</v>
      </c>
    </row>
    <row r="552" spans="1:18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16"/>
        <v>0.70000000000000007</v>
      </c>
      <c r="P552" s="5">
        <f t="shared" si="17"/>
        <v>8.75</v>
      </c>
      <c r="Q552" t="s">
        <v>8316</v>
      </c>
      <c r="R552" t="s">
        <v>8317</v>
      </c>
    </row>
    <row r="553" spans="1:18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16"/>
        <v>5.0413333333333332</v>
      </c>
      <c r="P553" s="5">
        <f t="shared" si="17"/>
        <v>135.03571428571428</v>
      </c>
      <c r="Q553" t="s">
        <v>8316</v>
      </c>
      <c r="R553" t="s">
        <v>8317</v>
      </c>
    </row>
    <row r="554" spans="1:18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16"/>
        <v>0</v>
      </c>
      <c r="P554" s="5">
        <f t="shared" si="17"/>
        <v>0</v>
      </c>
      <c r="Q554" t="s">
        <v>8316</v>
      </c>
      <c r="R554" t="s">
        <v>8317</v>
      </c>
    </row>
    <row r="555" spans="1:18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16"/>
        <v>0.49199999999999999</v>
      </c>
      <c r="P555" s="5">
        <f t="shared" si="17"/>
        <v>20.5</v>
      </c>
      <c r="Q555" t="s">
        <v>8316</v>
      </c>
      <c r="R555" t="s">
        <v>8317</v>
      </c>
    </row>
    <row r="556" spans="1:18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16"/>
        <v>36.589147286821706</v>
      </c>
      <c r="P556" s="5">
        <f t="shared" si="17"/>
        <v>64.36363636363636</v>
      </c>
      <c r="Q556" t="s">
        <v>8316</v>
      </c>
      <c r="R556" t="s">
        <v>8317</v>
      </c>
    </row>
    <row r="557" spans="1:18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16"/>
        <v>0</v>
      </c>
      <c r="P557" s="5">
        <f t="shared" si="17"/>
        <v>0</v>
      </c>
      <c r="Q557" t="s">
        <v>8316</v>
      </c>
      <c r="R557" t="s">
        <v>8317</v>
      </c>
    </row>
    <row r="558" spans="1:18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16"/>
        <v>2.5</v>
      </c>
      <c r="P558" s="5">
        <f t="shared" si="17"/>
        <v>200</v>
      </c>
      <c r="Q558" t="s">
        <v>8316</v>
      </c>
      <c r="R558" t="s">
        <v>8317</v>
      </c>
    </row>
    <row r="559" spans="1:18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16"/>
        <v>0.91066666666666674</v>
      </c>
      <c r="P559" s="5">
        <f t="shared" si="17"/>
        <v>68.3</v>
      </c>
      <c r="Q559" t="s">
        <v>8316</v>
      </c>
      <c r="R559" t="s">
        <v>8317</v>
      </c>
    </row>
    <row r="560" spans="1:18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16"/>
        <v>0</v>
      </c>
      <c r="P560" s="5">
        <f t="shared" si="17"/>
        <v>0</v>
      </c>
      <c r="Q560" t="s">
        <v>8316</v>
      </c>
      <c r="R560" t="s">
        <v>8317</v>
      </c>
    </row>
    <row r="561" spans="1:18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16"/>
        <v>2.0833333333333336E-2</v>
      </c>
      <c r="P561" s="5">
        <f t="shared" si="17"/>
        <v>50</v>
      </c>
      <c r="Q561" t="s">
        <v>8316</v>
      </c>
      <c r="R561" t="s">
        <v>8317</v>
      </c>
    </row>
    <row r="562" spans="1:18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16"/>
        <v>1.2E-2</v>
      </c>
      <c r="P562" s="5">
        <f t="shared" si="17"/>
        <v>4</v>
      </c>
      <c r="Q562" t="s">
        <v>8316</v>
      </c>
      <c r="R562" t="s">
        <v>8317</v>
      </c>
    </row>
    <row r="563" spans="1:18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16"/>
        <v>0.36666666666666664</v>
      </c>
      <c r="P563" s="5">
        <f t="shared" si="17"/>
        <v>27.5</v>
      </c>
      <c r="Q563" t="s">
        <v>8316</v>
      </c>
      <c r="R563" t="s">
        <v>8317</v>
      </c>
    </row>
    <row r="564" spans="1:18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16"/>
        <v>0</v>
      </c>
      <c r="P564" s="5">
        <f t="shared" si="17"/>
        <v>0</v>
      </c>
      <c r="Q564" t="s">
        <v>8316</v>
      </c>
      <c r="R564" t="s">
        <v>8317</v>
      </c>
    </row>
    <row r="565" spans="1:18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16"/>
        <v>9.0666666666666659E-2</v>
      </c>
      <c r="P565" s="5">
        <f t="shared" si="17"/>
        <v>34</v>
      </c>
      <c r="Q565" t="s">
        <v>8316</v>
      </c>
      <c r="R565" t="s">
        <v>8317</v>
      </c>
    </row>
    <row r="566" spans="1:18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16"/>
        <v>5.5555555555555558E-3</v>
      </c>
      <c r="P566" s="5">
        <f t="shared" si="17"/>
        <v>1</v>
      </c>
      <c r="Q566" t="s">
        <v>8316</v>
      </c>
      <c r="R566" t="s">
        <v>8317</v>
      </c>
    </row>
    <row r="567" spans="1:18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16"/>
        <v>0</v>
      </c>
      <c r="P567" s="5">
        <f t="shared" si="17"/>
        <v>0</v>
      </c>
      <c r="Q567" t="s">
        <v>8316</v>
      </c>
      <c r="R567" t="s">
        <v>8317</v>
      </c>
    </row>
    <row r="568" spans="1:18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16"/>
        <v>0.02</v>
      </c>
      <c r="P568" s="5">
        <f t="shared" si="17"/>
        <v>1</v>
      </c>
      <c r="Q568" t="s">
        <v>8316</v>
      </c>
      <c r="R568" t="s">
        <v>8317</v>
      </c>
    </row>
    <row r="569" spans="1:18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16"/>
        <v>0</v>
      </c>
      <c r="P569" s="5">
        <f t="shared" si="17"/>
        <v>0</v>
      </c>
      <c r="Q569" t="s">
        <v>8316</v>
      </c>
      <c r="R569" t="s">
        <v>8317</v>
      </c>
    </row>
    <row r="570" spans="1:18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16"/>
        <v>1</v>
      </c>
      <c r="P570" s="5">
        <f t="shared" si="17"/>
        <v>49</v>
      </c>
      <c r="Q570" t="s">
        <v>8316</v>
      </c>
      <c r="R570" t="s">
        <v>8317</v>
      </c>
    </row>
    <row r="571" spans="1:18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16"/>
        <v>0.8</v>
      </c>
      <c r="P571" s="5">
        <f t="shared" si="17"/>
        <v>20</v>
      </c>
      <c r="Q571" t="s">
        <v>8316</v>
      </c>
      <c r="R571" t="s">
        <v>8317</v>
      </c>
    </row>
    <row r="572" spans="1:18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16"/>
        <v>0.16705882352941176</v>
      </c>
      <c r="P572" s="5">
        <f t="shared" si="17"/>
        <v>142</v>
      </c>
      <c r="Q572" t="s">
        <v>8316</v>
      </c>
      <c r="R572" t="s">
        <v>8317</v>
      </c>
    </row>
    <row r="573" spans="1:18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16"/>
        <v>0.42399999999999999</v>
      </c>
      <c r="P573" s="5">
        <f t="shared" si="17"/>
        <v>53</v>
      </c>
      <c r="Q573" t="s">
        <v>8316</v>
      </c>
      <c r="R573" t="s">
        <v>8317</v>
      </c>
    </row>
    <row r="574" spans="1:18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16"/>
        <v>0</v>
      </c>
      <c r="P574" s="5">
        <f t="shared" si="17"/>
        <v>0</v>
      </c>
      <c r="Q574" t="s">
        <v>8316</v>
      </c>
      <c r="R574" t="s">
        <v>8317</v>
      </c>
    </row>
    <row r="575" spans="1:18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16"/>
        <v>0.38925389253892539</v>
      </c>
      <c r="P575" s="5">
        <f t="shared" si="17"/>
        <v>38.444444444444443</v>
      </c>
      <c r="Q575" t="s">
        <v>8316</v>
      </c>
      <c r="R575" t="s">
        <v>8317</v>
      </c>
    </row>
    <row r="576" spans="1:18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16"/>
        <v>0.7155635062611807</v>
      </c>
      <c r="P576" s="5">
        <f t="shared" si="17"/>
        <v>20</v>
      </c>
      <c r="Q576" t="s">
        <v>8316</v>
      </c>
      <c r="R576" t="s">
        <v>8317</v>
      </c>
    </row>
    <row r="577" spans="1:18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16"/>
        <v>0.43166666666666664</v>
      </c>
      <c r="P577" s="5">
        <f t="shared" si="17"/>
        <v>64.75</v>
      </c>
      <c r="Q577" t="s">
        <v>8316</v>
      </c>
      <c r="R577" t="s">
        <v>8317</v>
      </c>
    </row>
    <row r="578" spans="1:18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16"/>
        <v>1.25E-3</v>
      </c>
      <c r="P578" s="5">
        <f t="shared" si="17"/>
        <v>1</v>
      </c>
      <c r="Q578" t="s">
        <v>8316</v>
      </c>
      <c r="R578" t="s">
        <v>8317</v>
      </c>
    </row>
    <row r="579" spans="1:18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18">(E579/D579)*100</f>
        <v>0.2</v>
      </c>
      <c r="P579" s="5">
        <f t="shared" ref="P579:P642" si="19">IF(E579&gt;0, E579/L579, 0)</f>
        <v>10</v>
      </c>
      <c r="Q579" t="s">
        <v>8316</v>
      </c>
      <c r="R579" t="s">
        <v>8317</v>
      </c>
    </row>
    <row r="580" spans="1:18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18"/>
        <v>1.12E-2</v>
      </c>
      <c r="P580" s="5">
        <f t="shared" si="19"/>
        <v>2</v>
      </c>
      <c r="Q580" t="s">
        <v>8316</v>
      </c>
      <c r="R580" t="s">
        <v>8317</v>
      </c>
    </row>
    <row r="581" spans="1:18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18"/>
        <v>1.4583333333333333</v>
      </c>
      <c r="P581" s="5">
        <f t="shared" si="19"/>
        <v>35</v>
      </c>
      <c r="Q581" t="s">
        <v>8316</v>
      </c>
      <c r="R581" t="s">
        <v>8317</v>
      </c>
    </row>
    <row r="582" spans="1:18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18"/>
        <v>3.3333333333333333E-2</v>
      </c>
      <c r="P582" s="5">
        <f t="shared" si="19"/>
        <v>1</v>
      </c>
      <c r="Q582" t="s">
        <v>8316</v>
      </c>
      <c r="R582" t="s">
        <v>8317</v>
      </c>
    </row>
    <row r="583" spans="1:18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18"/>
        <v>0</v>
      </c>
      <c r="P583" s="5">
        <f t="shared" si="19"/>
        <v>0</v>
      </c>
      <c r="Q583" t="s">
        <v>8316</v>
      </c>
      <c r="R583" t="s">
        <v>8317</v>
      </c>
    </row>
    <row r="584" spans="1:18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18"/>
        <v>0</v>
      </c>
      <c r="P584" s="5">
        <f t="shared" si="19"/>
        <v>0</v>
      </c>
      <c r="Q584" t="s">
        <v>8316</v>
      </c>
      <c r="R584" t="s">
        <v>8317</v>
      </c>
    </row>
    <row r="585" spans="1:18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18"/>
        <v>1.1111111111111112E-2</v>
      </c>
      <c r="P585" s="5">
        <f t="shared" si="19"/>
        <v>1</v>
      </c>
      <c r="Q585" t="s">
        <v>8316</v>
      </c>
      <c r="R585" t="s">
        <v>8317</v>
      </c>
    </row>
    <row r="586" spans="1:18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18"/>
        <v>1</v>
      </c>
      <c r="P586" s="5">
        <f t="shared" si="19"/>
        <v>5</v>
      </c>
      <c r="Q586" t="s">
        <v>8316</v>
      </c>
      <c r="R586" t="s">
        <v>8317</v>
      </c>
    </row>
    <row r="587" spans="1:18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18"/>
        <v>0</v>
      </c>
      <c r="P587" s="5">
        <f t="shared" si="19"/>
        <v>0</v>
      </c>
      <c r="Q587" t="s">
        <v>8316</v>
      </c>
      <c r="R587" t="s">
        <v>8317</v>
      </c>
    </row>
    <row r="588" spans="1:18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18"/>
        <v>0.55999999999999994</v>
      </c>
      <c r="P588" s="5">
        <f t="shared" si="19"/>
        <v>14</v>
      </c>
      <c r="Q588" t="s">
        <v>8316</v>
      </c>
      <c r="R588" t="s">
        <v>8317</v>
      </c>
    </row>
    <row r="589" spans="1:18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18"/>
        <v>9.0833333333333339</v>
      </c>
      <c r="P589" s="5">
        <f t="shared" si="19"/>
        <v>389.28571428571428</v>
      </c>
      <c r="Q589" t="s">
        <v>8316</v>
      </c>
      <c r="R589" t="s">
        <v>8317</v>
      </c>
    </row>
    <row r="590" spans="1:18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18"/>
        <v>3.3444444444444441</v>
      </c>
      <c r="P590" s="5">
        <f t="shared" si="19"/>
        <v>150.5</v>
      </c>
      <c r="Q590" t="s">
        <v>8316</v>
      </c>
      <c r="R590" t="s">
        <v>8317</v>
      </c>
    </row>
    <row r="591" spans="1:18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18"/>
        <v>1.3333333333333334E-2</v>
      </c>
      <c r="P591" s="5">
        <f t="shared" si="19"/>
        <v>1</v>
      </c>
      <c r="Q591" t="s">
        <v>8316</v>
      </c>
      <c r="R591" t="s">
        <v>8317</v>
      </c>
    </row>
    <row r="592" spans="1:18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18"/>
        <v>4.46</v>
      </c>
      <c r="P592" s="5">
        <f t="shared" si="19"/>
        <v>24.777777777777779</v>
      </c>
      <c r="Q592" t="s">
        <v>8316</v>
      </c>
      <c r="R592" t="s">
        <v>8317</v>
      </c>
    </row>
    <row r="593" spans="1:18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18"/>
        <v>6.0999999999999999E-2</v>
      </c>
      <c r="P593" s="5">
        <f t="shared" si="19"/>
        <v>30.5</v>
      </c>
      <c r="Q593" t="s">
        <v>8316</v>
      </c>
      <c r="R593" t="s">
        <v>8317</v>
      </c>
    </row>
    <row r="594" spans="1:18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18"/>
        <v>3.3333333333333335</v>
      </c>
      <c r="P594" s="5">
        <f t="shared" si="19"/>
        <v>250</v>
      </c>
      <c r="Q594" t="s">
        <v>8316</v>
      </c>
      <c r="R594" t="s">
        <v>8317</v>
      </c>
    </row>
    <row r="595" spans="1:18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18"/>
        <v>23</v>
      </c>
      <c r="P595" s="5">
        <f t="shared" si="19"/>
        <v>16.428571428571427</v>
      </c>
      <c r="Q595" t="s">
        <v>8316</v>
      </c>
      <c r="R595" t="s">
        <v>8317</v>
      </c>
    </row>
    <row r="596" spans="1:18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18"/>
        <v>0.104</v>
      </c>
      <c r="P596" s="5">
        <f t="shared" si="19"/>
        <v>13</v>
      </c>
      <c r="Q596" t="s">
        <v>8316</v>
      </c>
      <c r="R596" t="s">
        <v>8317</v>
      </c>
    </row>
    <row r="597" spans="1:18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18"/>
        <v>0.42599999999999999</v>
      </c>
      <c r="P597" s="5">
        <f t="shared" si="19"/>
        <v>53.25</v>
      </c>
      <c r="Q597" t="s">
        <v>8316</v>
      </c>
      <c r="R597" t="s">
        <v>8317</v>
      </c>
    </row>
    <row r="598" spans="1:18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18"/>
        <v>0.03</v>
      </c>
      <c r="P598" s="5">
        <f t="shared" si="19"/>
        <v>3</v>
      </c>
      <c r="Q598" t="s">
        <v>8316</v>
      </c>
      <c r="R598" t="s">
        <v>8317</v>
      </c>
    </row>
    <row r="599" spans="1:18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18"/>
        <v>0.26666666666666666</v>
      </c>
      <c r="P599" s="5">
        <f t="shared" si="19"/>
        <v>10</v>
      </c>
      <c r="Q599" t="s">
        <v>8316</v>
      </c>
      <c r="R599" t="s">
        <v>8317</v>
      </c>
    </row>
    <row r="600" spans="1:18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18"/>
        <v>34</v>
      </c>
      <c r="P600" s="5">
        <f t="shared" si="19"/>
        <v>121.42857142857143</v>
      </c>
      <c r="Q600" t="s">
        <v>8316</v>
      </c>
      <c r="R600" t="s">
        <v>8317</v>
      </c>
    </row>
    <row r="601" spans="1:18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18"/>
        <v>6.2E-2</v>
      </c>
      <c r="P601" s="5">
        <f t="shared" si="19"/>
        <v>15.5</v>
      </c>
      <c r="Q601" t="s">
        <v>8316</v>
      </c>
      <c r="R601" t="s">
        <v>8317</v>
      </c>
    </row>
    <row r="602" spans="1:18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18"/>
        <v>2</v>
      </c>
      <c r="P602" s="5">
        <f t="shared" si="19"/>
        <v>100</v>
      </c>
      <c r="Q602" t="s">
        <v>8316</v>
      </c>
      <c r="R602" t="s">
        <v>8317</v>
      </c>
    </row>
    <row r="603" spans="1:18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18"/>
        <v>1.4000000000000001</v>
      </c>
      <c r="P603" s="5">
        <f t="shared" si="19"/>
        <v>23.333333333333332</v>
      </c>
      <c r="Q603" t="s">
        <v>8316</v>
      </c>
      <c r="R603" t="s">
        <v>8317</v>
      </c>
    </row>
    <row r="604" spans="1:18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18"/>
        <v>0</v>
      </c>
      <c r="P604" s="5">
        <f t="shared" si="19"/>
        <v>0</v>
      </c>
      <c r="Q604" t="s">
        <v>8316</v>
      </c>
      <c r="R604" t="s">
        <v>8317</v>
      </c>
    </row>
    <row r="605" spans="1:18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18"/>
        <v>3.9334666666666664</v>
      </c>
      <c r="P605" s="5">
        <f t="shared" si="19"/>
        <v>45.386153846153846</v>
      </c>
      <c r="Q605" t="s">
        <v>8316</v>
      </c>
      <c r="R605" t="s">
        <v>8317</v>
      </c>
    </row>
    <row r="606" spans="1:18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18"/>
        <v>0</v>
      </c>
      <c r="P606" s="5">
        <f t="shared" si="19"/>
        <v>0</v>
      </c>
      <c r="Q606" t="s">
        <v>8316</v>
      </c>
      <c r="R606" t="s">
        <v>8317</v>
      </c>
    </row>
    <row r="607" spans="1:18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18"/>
        <v>2.62</v>
      </c>
      <c r="P607" s="5">
        <f t="shared" si="19"/>
        <v>16.375</v>
      </c>
      <c r="Q607" t="s">
        <v>8316</v>
      </c>
      <c r="R607" t="s">
        <v>8317</v>
      </c>
    </row>
    <row r="608" spans="1:18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18"/>
        <v>0.2</v>
      </c>
      <c r="P608" s="5">
        <f t="shared" si="19"/>
        <v>10</v>
      </c>
      <c r="Q608" t="s">
        <v>8316</v>
      </c>
      <c r="R608" t="s">
        <v>8317</v>
      </c>
    </row>
    <row r="609" spans="1:18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18"/>
        <v>0</v>
      </c>
      <c r="P609" s="5">
        <f t="shared" si="19"/>
        <v>0</v>
      </c>
      <c r="Q609" t="s">
        <v>8316</v>
      </c>
      <c r="R609" t="s">
        <v>8317</v>
      </c>
    </row>
    <row r="610" spans="1:18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18"/>
        <v>0.97400000000000009</v>
      </c>
      <c r="P610" s="5">
        <f t="shared" si="19"/>
        <v>292.2</v>
      </c>
      <c r="Q610" t="s">
        <v>8316</v>
      </c>
      <c r="R610" t="s">
        <v>8317</v>
      </c>
    </row>
    <row r="611" spans="1:18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18"/>
        <v>0.64102564102564097</v>
      </c>
      <c r="P611" s="5">
        <f t="shared" si="19"/>
        <v>5</v>
      </c>
      <c r="Q611" t="s">
        <v>8316</v>
      </c>
      <c r="R611" t="s">
        <v>8317</v>
      </c>
    </row>
    <row r="612" spans="1:18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18"/>
        <v>0</v>
      </c>
      <c r="P612" s="5">
        <f t="shared" si="19"/>
        <v>0</v>
      </c>
      <c r="Q612" t="s">
        <v>8316</v>
      </c>
      <c r="R612" t="s">
        <v>8317</v>
      </c>
    </row>
    <row r="613" spans="1:18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18"/>
        <v>0</v>
      </c>
      <c r="P613" s="5">
        <f t="shared" si="19"/>
        <v>0</v>
      </c>
      <c r="Q613" t="s">
        <v>8316</v>
      </c>
      <c r="R613" t="s">
        <v>8317</v>
      </c>
    </row>
    <row r="614" spans="1:18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18"/>
        <v>0</v>
      </c>
      <c r="P614" s="5">
        <f t="shared" si="19"/>
        <v>0</v>
      </c>
      <c r="Q614" t="s">
        <v>8316</v>
      </c>
      <c r="R614" t="s">
        <v>8317</v>
      </c>
    </row>
    <row r="615" spans="1:18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18"/>
        <v>21.363333333333333</v>
      </c>
      <c r="P615" s="5">
        <f t="shared" si="19"/>
        <v>105.93388429752066</v>
      </c>
      <c r="Q615" t="s">
        <v>8316</v>
      </c>
      <c r="R615" t="s">
        <v>8317</v>
      </c>
    </row>
    <row r="616" spans="1:18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18"/>
        <v>0</v>
      </c>
      <c r="P616" s="5">
        <f t="shared" si="19"/>
        <v>0</v>
      </c>
      <c r="Q616" t="s">
        <v>8316</v>
      </c>
      <c r="R616" t="s">
        <v>8317</v>
      </c>
    </row>
    <row r="617" spans="1:18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18"/>
        <v>0</v>
      </c>
      <c r="P617" s="5">
        <f t="shared" si="19"/>
        <v>0</v>
      </c>
      <c r="Q617" t="s">
        <v>8316</v>
      </c>
      <c r="R617" t="s">
        <v>8317</v>
      </c>
    </row>
    <row r="618" spans="1:18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18"/>
        <v>0</v>
      </c>
      <c r="P618" s="5">
        <f t="shared" si="19"/>
        <v>0</v>
      </c>
      <c r="Q618" t="s">
        <v>8316</v>
      </c>
      <c r="R618" t="s">
        <v>8317</v>
      </c>
    </row>
    <row r="619" spans="1:18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18"/>
        <v>3</v>
      </c>
      <c r="P619" s="5">
        <f t="shared" si="19"/>
        <v>20</v>
      </c>
      <c r="Q619" t="s">
        <v>8316</v>
      </c>
      <c r="R619" t="s">
        <v>8317</v>
      </c>
    </row>
    <row r="620" spans="1:18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18"/>
        <v>0</v>
      </c>
      <c r="P620" s="5">
        <f t="shared" si="19"/>
        <v>0</v>
      </c>
      <c r="Q620" t="s">
        <v>8316</v>
      </c>
      <c r="R620" t="s">
        <v>8317</v>
      </c>
    </row>
    <row r="621" spans="1:18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18"/>
        <v>3.9999999999999996E-5</v>
      </c>
      <c r="P621" s="5">
        <f t="shared" si="19"/>
        <v>1</v>
      </c>
      <c r="Q621" t="s">
        <v>8316</v>
      </c>
      <c r="R621" t="s">
        <v>8317</v>
      </c>
    </row>
    <row r="622" spans="1:18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18"/>
        <v>1</v>
      </c>
      <c r="P622" s="5">
        <f t="shared" si="19"/>
        <v>300</v>
      </c>
      <c r="Q622" t="s">
        <v>8316</v>
      </c>
      <c r="R622" t="s">
        <v>8317</v>
      </c>
    </row>
    <row r="623" spans="1:18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18"/>
        <v>1.044</v>
      </c>
      <c r="P623" s="5">
        <f t="shared" si="19"/>
        <v>87</v>
      </c>
      <c r="Q623" t="s">
        <v>8316</v>
      </c>
      <c r="R623" t="s">
        <v>8317</v>
      </c>
    </row>
    <row r="624" spans="1:18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18"/>
        <v>5.6833333333333336</v>
      </c>
      <c r="P624" s="5">
        <f t="shared" si="19"/>
        <v>37.888888888888886</v>
      </c>
      <c r="Q624" t="s">
        <v>8316</v>
      </c>
      <c r="R624" t="s">
        <v>8317</v>
      </c>
    </row>
    <row r="625" spans="1:18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18"/>
        <v>0</v>
      </c>
      <c r="P625" s="5">
        <f t="shared" si="19"/>
        <v>0</v>
      </c>
      <c r="Q625" t="s">
        <v>8316</v>
      </c>
      <c r="R625" t="s">
        <v>8317</v>
      </c>
    </row>
    <row r="626" spans="1:18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18"/>
        <v>0</v>
      </c>
      <c r="P626" s="5">
        <f t="shared" si="19"/>
        <v>0</v>
      </c>
      <c r="Q626" t="s">
        <v>8316</v>
      </c>
      <c r="R626" t="s">
        <v>8317</v>
      </c>
    </row>
    <row r="627" spans="1:18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18"/>
        <v>0</v>
      </c>
      <c r="P627" s="5">
        <f t="shared" si="19"/>
        <v>0</v>
      </c>
      <c r="Q627" t="s">
        <v>8316</v>
      </c>
      <c r="R627" t="s">
        <v>8317</v>
      </c>
    </row>
    <row r="628" spans="1:18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18"/>
        <v>17.380000000000003</v>
      </c>
      <c r="P628" s="5">
        <f t="shared" si="19"/>
        <v>111.41025641025641</v>
      </c>
      <c r="Q628" t="s">
        <v>8316</v>
      </c>
      <c r="R628" t="s">
        <v>8317</v>
      </c>
    </row>
    <row r="629" spans="1:18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18"/>
        <v>0.02</v>
      </c>
      <c r="P629" s="5">
        <f t="shared" si="19"/>
        <v>90</v>
      </c>
      <c r="Q629" t="s">
        <v>8316</v>
      </c>
      <c r="R629" t="s">
        <v>8317</v>
      </c>
    </row>
    <row r="630" spans="1:18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18"/>
        <v>0</v>
      </c>
      <c r="P630" s="5">
        <f t="shared" si="19"/>
        <v>0</v>
      </c>
      <c r="Q630" t="s">
        <v>8316</v>
      </c>
      <c r="R630" t="s">
        <v>8317</v>
      </c>
    </row>
    <row r="631" spans="1:18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18"/>
        <v>0.17500000000000002</v>
      </c>
      <c r="P631" s="5">
        <f t="shared" si="19"/>
        <v>116.66666666666667</v>
      </c>
      <c r="Q631" t="s">
        <v>8316</v>
      </c>
      <c r="R631" t="s">
        <v>8317</v>
      </c>
    </row>
    <row r="632" spans="1:18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18"/>
        <v>8.3340278356529712E-2</v>
      </c>
      <c r="P632" s="5">
        <f t="shared" si="19"/>
        <v>10</v>
      </c>
      <c r="Q632" t="s">
        <v>8316</v>
      </c>
      <c r="R632" t="s">
        <v>8317</v>
      </c>
    </row>
    <row r="633" spans="1:18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18"/>
        <v>1.38</v>
      </c>
      <c r="P633" s="5">
        <f t="shared" si="19"/>
        <v>76.666666666666671</v>
      </c>
      <c r="Q633" t="s">
        <v>8316</v>
      </c>
      <c r="R633" t="s">
        <v>8317</v>
      </c>
    </row>
    <row r="634" spans="1:18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18"/>
        <v>0</v>
      </c>
      <c r="P634" s="5">
        <f t="shared" si="19"/>
        <v>0</v>
      </c>
      <c r="Q634" t="s">
        <v>8316</v>
      </c>
      <c r="R634" t="s">
        <v>8317</v>
      </c>
    </row>
    <row r="635" spans="1:18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18"/>
        <v>12.45</v>
      </c>
      <c r="P635" s="5">
        <f t="shared" si="19"/>
        <v>49.8</v>
      </c>
      <c r="Q635" t="s">
        <v>8316</v>
      </c>
      <c r="R635" t="s">
        <v>8317</v>
      </c>
    </row>
    <row r="636" spans="1:18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18"/>
        <v>0.02</v>
      </c>
      <c r="P636" s="5">
        <f t="shared" si="19"/>
        <v>1</v>
      </c>
      <c r="Q636" t="s">
        <v>8316</v>
      </c>
      <c r="R636" t="s">
        <v>8317</v>
      </c>
    </row>
    <row r="637" spans="1:18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18"/>
        <v>8.0000000000000002E-3</v>
      </c>
      <c r="P637" s="5">
        <f t="shared" si="19"/>
        <v>2</v>
      </c>
      <c r="Q637" t="s">
        <v>8316</v>
      </c>
      <c r="R637" t="s">
        <v>8317</v>
      </c>
    </row>
    <row r="638" spans="1:18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18"/>
        <v>0.2</v>
      </c>
      <c r="P638" s="5">
        <f t="shared" si="19"/>
        <v>4</v>
      </c>
      <c r="Q638" t="s">
        <v>8316</v>
      </c>
      <c r="R638" t="s">
        <v>8317</v>
      </c>
    </row>
    <row r="639" spans="1:18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18"/>
        <v>0</v>
      </c>
      <c r="P639" s="5">
        <f t="shared" si="19"/>
        <v>0</v>
      </c>
      <c r="Q639" t="s">
        <v>8316</v>
      </c>
      <c r="R639" t="s">
        <v>8317</v>
      </c>
    </row>
    <row r="640" spans="1:18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18"/>
        <v>9.0000000000000011E-3</v>
      </c>
      <c r="P640" s="5">
        <f t="shared" si="19"/>
        <v>3</v>
      </c>
      <c r="Q640" t="s">
        <v>8316</v>
      </c>
      <c r="R640" t="s">
        <v>8317</v>
      </c>
    </row>
    <row r="641" spans="1:18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18"/>
        <v>9.9999999999999991E-5</v>
      </c>
      <c r="P641" s="5">
        <f t="shared" si="19"/>
        <v>1</v>
      </c>
      <c r="Q641" t="s">
        <v>8316</v>
      </c>
      <c r="R641" t="s">
        <v>8317</v>
      </c>
    </row>
    <row r="642" spans="1:18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18"/>
        <v>144.28571428571428</v>
      </c>
      <c r="P642" s="5">
        <f t="shared" si="19"/>
        <v>50.5</v>
      </c>
      <c r="Q642" t="s">
        <v>8316</v>
      </c>
      <c r="R642" t="s">
        <v>8318</v>
      </c>
    </row>
    <row r="643" spans="1:18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20">(E643/D643)*100</f>
        <v>119.16249999999999</v>
      </c>
      <c r="P643" s="5">
        <f t="shared" ref="P643:P706" si="21">IF(E643&gt;0, E643/L643, 0)</f>
        <v>151.31746031746033</v>
      </c>
      <c r="Q643" t="s">
        <v>8316</v>
      </c>
      <c r="R643" t="s">
        <v>8318</v>
      </c>
    </row>
    <row r="644" spans="1:18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20"/>
        <v>1460.4850000000001</v>
      </c>
      <c r="P644" s="5">
        <f t="shared" si="21"/>
        <v>134.3592456301748</v>
      </c>
      <c r="Q644" t="s">
        <v>8316</v>
      </c>
      <c r="R644" t="s">
        <v>8318</v>
      </c>
    </row>
    <row r="645" spans="1:18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20"/>
        <v>105.80799999999999</v>
      </c>
      <c r="P645" s="5">
        <f t="shared" si="21"/>
        <v>174.02631578947367</v>
      </c>
      <c r="Q645" t="s">
        <v>8316</v>
      </c>
      <c r="R645" t="s">
        <v>8318</v>
      </c>
    </row>
    <row r="646" spans="1:18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20"/>
        <v>300.11791999999997</v>
      </c>
      <c r="P646" s="5">
        <f t="shared" si="21"/>
        <v>73.486268364348675</v>
      </c>
      <c r="Q646" t="s">
        <v>8316</v>
      </c>
      <c r="R646" t="s">
        <v>8318</v>
      </c>
    </row>
    <row r="647" spans="1:18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20"/>
        <v>278.7</v>
      </c>
      <c r="P647" s="5">
        <f t="shared" si="21"/>
        <v>23.518987341772153</v>
      </c>
      <c r="Q647" t="s">
        <v>8316</v>
      </c>
      <c r="R647" t="s">
        <v>8318</v>
      </c>
    </row>
    <row r="648" spans="1:18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20"/>
        <v>131.87625</v>
      </c>
      <c r="P648" s="5">
        <f t="shared" si="21"/>
        <v>39.074444444444445</v>
      </c>
      <c r="Q648" t="s">
        <v>8316</v>
      </c>
      <c r="R648" t="s">
        <v>8318</v>
      </c>
    </row>
    <row r="649" spans="1:18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20"/>
        <v>107.05</v>
      </c>
      <c r="P649" s="5">
        <f t="shared" si="21"/>
        <v>125.94117647058823</v>
      </c>
      <c r="Q649" t="s">
        <v>8316</v>
      </c>
      <c r="R649" t="s">
        <v>8318</v>
      </c>
    </row>
    <row r="650" spans="1:18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20"/>
        <v>126.82285714285715</v>
      </c>
      <c r="P650" s="5">
        <f t="shared" si="21"/>
        <v>1644</v>
      </c>
      <c r="Q650" t="s">
        <v>8316</v>
      </c>
      <c r="R650" t="s">
        <v>8318</v>
      </c>
    </row>
    <row r="651" spans="1:18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20"/>
        <v>139.96</v>
      </c>
      <c r="P651" s="5">
        <f t="shared" si="21"/>
        <v>42.670731707317074</v>
      </c>
      <c r="Q651" t="s">
        <v>8316</v>
      </c>
      <c r="R651" t="s">
        <v>8318</v>
      </c>
    </row>
    <row r="652" spans="1:18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20"/>
        <v>112.4</v>
      </c>
      <c r="P652" s="5">
        <f t="shared" si="21"/>
        <v>35.125</v>
      </c>
      <c r="Q652" t="s">
        <v>8316</v>
      </c>
      <c r="R652" t="s">
        <v>8318</v>
      </c>
    </row>
    <row r="653" spans="1:18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20"/>
        <v>100.52799999999999</v>
      </c>
      <c r="P653" s="5">
        <f t="shared" si="21"/>
        <v>239.35238095238094</v>
      </c>
      <c r="Q653" t="s">
        <v>8316</v>
      </c>
      <c r="R653" t="s">
        <v>8318</v>
      </c>
    </row>
    <row r="654" spans="1:18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20"/>
        <v>100.46666666666665</v>
      </c>
      <c r="P654" s="5">
        <f t="shared" si="21"/>
        <v>107.64285714285714</v>
      </c>
      <c r="Q654" t="s">
        <v>8316</v>
      </c>
      <c r="R654" t="s">
        <v>8318</v>
      </c>
    </row>
    <row r="655" spans="1:18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20"/>
        <v>141.446</v>
      </c>
      <c r="P655" s="5">
        <f t="shared" si="21"/>
        <v>95.830623306233065</v>
      </c>
      <c r="Q655" t="s">
        <v>8316</v>
      </c>
      <c r="R655" t="s">
        <v>8318</v>
      </c>
    </row>
    <row r="656" spans="1:18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20"/>
        <v>267.29166666666669</v>
      </c>
      <c r="P656" s="5">
        <f t="shared" si="21"/>
        <v>31.663376110562684</v>
      </c>
      <c r="Q656" t="s">
        <v>8316</v>
      </c>
      <c r="R656" t="s">
        <v>8318</v>
      </c>
    </row>
    <row r="657" spans="1:18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20"/>
        <v>146.88749999999999</v>
      </c>
      <c r="P657" s="5">
        <f t="shared" si="21"/>
        <v>42.886861313868614</v>
      </c>
      <c r="Q657" t="s">
        <v>8316</v>
      </c>
      <c r="R657" t="s">
        <v>8318</v>
      </c>
    </row>
    <row r="658" spans="1:18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20"/>
        <v>213.56</v>
      </c>
      <c r="P658" s="5">
        <f t="shared" si="21"/>
        <v>122.73563218390805</v>
      </c>
      <c r="Q658" t="s">
        <v>8316</v>
      </c>
      <c r="R658" t="s">
        <v>8318</v>
      </c>
    </row>
    <row r="659" spans="1:18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20"/>
        <v>125.69999999999999</v>
      </c>
      <c r="P659" s="5">
        <f t="shared" si="21"/>
        <v>190.45454545454547</v>
      </c>
      <c r="Q659" t="s">
        <v>8316</v>
      </c>
      <c r="R659" t="s">
        <v>8318</v>
      </c>
    </row>
    <row r="660" spans="1:18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20"/>
        <v>104.46206037108834</v>
      </c>
      <c r="P660" s="5">
        <f t="shared" si="21"/>
        <v>109.33695652173913</v>
      </c>
      <c r="Q660" t="s">
        <v>8316</v>
      </c>
      <c r="R660" t="s">
        <v>8318</v>
      </c>
    </row>
    <row r="661" spans="1:18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20"/>
        <v>100.56666666666668</v>
      </c>
      <c r="P661" s="5">
        <f t="shared" si="21"/>
        <v>143.66666666666666</v>
      </c>
      <c r="Q661" t="s">
        <v>8316</v>
      </c>
      <c r="R661" t="s">
        <v>8318</v>
      </c>
    </row>
    <row r="662" spans="1:18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20"/>
        <v>3.0579999999999998</v>
      </c>
      <c r="P662" s="5">
        <f t="shared" si="21"/>
        <v>84.944444444444443</v>
      </c>
      <c r="Q662" t="s">
        <v>8316</v>
      </c>
      <c r="R662" t="s">
        <v>8318</v>
      </c>
    </row>
    <row r="663" spans="1:18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20"/>
        <v>0.95</v>
      </c>
      <c r="P663" s="5">
        <f t="shared" si="21"/>
        <v>10.555555555555555</v>
      </c>
      <c r="Q663" t="s">
        <v>8316</v>
      </c>
      <c r="R663" t="s">
        <v>8318</v>
      </c>
    </row>
    <row r="664" spans="1:18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20"/>
        <v>0.4</v>
      </c>
      <c r="P664" s="5">
        <f t="shared" si="21"/>
        <v>39</v>
      </c>
      <c r="Q664" t="s">
        <v>8316</v>
      </c>
      <c r="R664" t="s">
        <v>8318</v>
      </c>
    </row>
    <row r="665" spans="1:18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20"/>
        <v>0.35000000000000003</v>
      </c>
      <c r="P665" s="5">
        <f t="shared" si="21"/>
        <v>100</v>
      </c>
      <c r="Q665" t="s">
        <v>8316</v>
      </c>
      <c r="R665" t="s">
        <v>8318</v>
      </c>
    </row>
    <row r="666" spans="1:18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20"/>
        <v>7.5333333333333332</v>
      </c>
      <c r="P666" s="5">
        <f t="shared" si="21"/>
        <v>31.172413793103448</v>
      </c>
      <c r="Q666" t="s">
        <v>8316</v>
      </c>
      <c r="R666" t="s">
        <v>8318</v>
      </c>
    </row>
    <row r="667" spans="1:18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20"/>
        <v>18.64</v>
      </c>
      <c r="P667" s="5">
        <f t="shared" si="21"/>
        <v>155.33333333333334</v>
      </c>
      <c r="Q667" t="s">
        <v>8316</v>
      </c>
      <c r="R667" t="s">
        <v>8318</v>
      </c>
    </row>
    <row r="668" spans="1:18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20"/>
        <v>4.0000000000000001E-3</v>
      </c>
      <c r="P668" s="5">
        <f t="shared" si="21"/>
        <v>2</v>
      </c>
      <c r="Q668" t="s">
        <v>8316</v>
      </c>
      <c r="R668" t="s">
        <v>8318</v>
      </c>
    </row>
    <row r="669" spans="1:18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20"/>
        <v>10.02</v>
      </c>
      <c r="P669" s="5">
        <f t="shared" si="21"/>
        <v>178.92857142857142</v>
      </c>
      <c r="Q669" t="s">
        <v>8316</v>
      </c>
      <c r="R669" t="s">
        <v>8318</v>
      </c>
    </row>
    <row r="670" spans="1:18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20"/>
        <v>4.5600000000000005</v>
      </c>
      <c r="P670" s="5">
        <f t="shared" si="21"/>
        <v>27.36</v>
      </c>
      <c r="Q670" t="s">
        <v>8316</v>
      </c>
      <c r="R670" t="s">
        <v>8318</v>
      </c>
    </row>
    <row r="671" spans="1:18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20"/>
        <v>21.5075</v>
      </c>
      <c r="P671" s="5">
        <f t="shared" si="21"/>
        <v>1536.25</v>
      </c>
      <c r="Q671" t="s">
        <v>8316</v>
      </c>
      <c r="R671" t="s">
        <v>8318</v>
      </c>
    </row>
    <row r="672" spans="1:18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20"/>
        <v>29.276666666666667</v>
      </c>
      <c r="P672" s="5">
        <f t="shared" si="21"/>
        <v>84.99677419354839</v>
      </c>
      <c r="Q672" t="s">
        <v>8316</v>
      </c>
      <c r="R672" t="s">
        <v>8318</v>
      </c>
    </row>
    <row r="673" spans="1:18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20"/>
        <v>39.426666666666662</v>
      </c>
      <c r="P673" s="5">
        <f t="shared" si="21"/>
        <v>788.5333333333333</v>
      </c>
      <c r="Q673" t="s">
        <v>8316</v>
      </c>
      <c r="R673" t="s">
        <v>8318</v>
      </c>
    </row>
    <row r="674" spans="1:18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20"/>
        <v>21.628</v>
      </c>
      <c r="P674" s="5">
        <f t="shared" si="21"/>
        <v>50.29767441860465</v>
      </c>
      <c r="Q674" t="s">
        <v>8316</v>
      </c>
      <c r="R674" t="s">
        <v>8318</v>
      </c>
    </row>
    <row r="675" spans="1:18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20"/>
        <v>0.20500000000000002</v>
      </c>
      <c r="P675" s="5">
        <f t="shared" si="21"/>
        <v>68.333333333333329</v>
      </c>
      <c r="Q675" t="s">
        <v>8316</v>
      </c>
      <c r="R675" t="s">
        <v>8318</v>
      </c>
    </row>
    <row r="676" spans="1:18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20"/>
        <v>0.03</v>
      </c>
      <c r="P676" s="5">
        <f t="shared" si="21"/>
        <v>7.5</v>
      </c>
      <c r="Q676" t="s">
        <v>8316</v>
      </c>
      <c r="R676" t="s">
        <v>8318</v>
      </c>
    </row>
    <row r="677" spans="1:18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20"/>
        <v>14.85</v>
      </c>
      <c r="P677" s="5">
        <f t="shared" si="21"/>
        <v>34.269230769230766</v>
      </c>
      <c r="Q677" t="s">
        <v>8316</v>
      </c>
      <c r="R677" t="s">
        <v>8318</v>
      </c>
    </row>
    <row r="678" spans="1:18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20"/>
        <v>1.4710000000000001</v>
      </c>
      <c r="P678" s="5">
        <f t="shared" si="21"/>
        <v>61.291666666666664</v>
      </c>
      <c r="Q678" t="s">
        <v>8316</v>
      </c>
      <c r="R678" t="s">
        <v>8318</v>
      </c>
    </row>
    <row r="679" spans="1:18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20"/>
        <v>25.584</v>
      </c>
      <c r="P679" s="5">
        <f t="shared" si="21"/>
        <v>133.25</v>
      </c>
      <c r="Q679" t="s">
        <v>8316</v>
      </c>
      <c r="R679" t="s">
        <v>8318</v>
      </c>
    </row>
    <row r="680" spans="1:18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20"/>
        <v>3.8206896551724134</v>
      </c>
      <c r="P680" s="5">
        <f t="shared" si="21"/>
        <v>65.17647058823529</v>
      </c>
      <c r="Q680" t="s">
        <v>8316</v>
      </c>
      <c r="R680" t="s">
        <v>8318</v>
      </c>
    </row>
    <row r="681" spans="1:18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20"/>
        <v>15.485964912280703</v>
      </c>
      <c r="P681" s="5">
        <f t="shared" si="21"/>
        <v>93.90425531914893</v>
      </c>
      <c r="Q681" t="s">
        <v>8316</v>
      </c>
      <c r="R681" t="s">
        <v>8318</v>
      </c>
    </row>
    <row r="682" spans="1:18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20"/>
        <v>25.912000000000003</v>
      </c>
      <c r="P682" s="5">
        <f t="shared" si="21"/>
        <v>150.65116279069767</v>
      </c>
      <c r="Q682" t="s">
        <v>8316</v>
      </c>
      <c r="R682" t="s">
        <v>8318</v>
      </c>
    </row>
    <row r="683" spans="1:18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20"/>
        <v>0.04</v>
      </c>
      <c r="P683" s="5">
        <f t="shared" si="21"/>
        <v>1</v>
      </c>
      <c r="Q683" t="s">
        <v>8316</v>
      </c>
      <c r="R683" t="s">
        <v>8318</v>
      </c>
    </row>
    <row r="684" spans="1:18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20"/>
        <v>0.106</v>
      </c>
      <c r="P684" s="5">
        <f t="shared" si="21"/>
        <v>13.25</v>
      </c>
      <c r="Q684" t="s">
        <v>8316</v>
      </c>
      <c r="R684" t="s">
        <v>8318</v>
      </c>
    </row>
    <row r="685" spans="1:18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20"/>
        <v>0.85142857142857142</v>
      </c>
      <c r="P685" s="5">
        <f t="shared" si="21"/>
        <v>99.333333333333329</v>
      </c>
      <c r="Q685" t="s">
        <v>8316</v>
      </c>
      <c r="R685" t="s">
        <v>8318</v>
      </c>
    </row>
    <row r="686" spans="1:18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20"/>
        <v>7.4837500000000006</v>
      </c>
      <c r="P686" s="5">
        <f t="shared" si="21"/>
        <v>177.39259259259259</v>
      </c>
      <c r="Q686" t="s">
        <v>8316</v>
      </c>
      <c r="R686" t="s">
        <v>8318</v>
      </c>
    </row>
    <row r="687" spans="1:18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20"/>
        <v>27.650000000000002</v>
      </c>
      <c r="P687" s="5">
        <f t="shared" si="21"/>
        <v>55.3</v>
      </c>
      <c r="Q687" t="s">
        <v>8316</v>
      </c>
      <c r="R687" t="s">
        <v>8318</v>
      </c>
    </row>
    <row r="688" spans="1:18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20"/>
        <v>0</v>
      </c>
      <c r="P688" s="5">
        <f t="shared" si="21"/>
        <v>0</v>
      </c>
      <c r="Q688" t="s">
        <v>8316</v>
      </c>
      <c r="R688" t="s">
        <v>8318</v>
      </c>
    </row>
    <row r="689" spans="1:18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20"/>
        <v>3.55</v>
      </c>
      <c r="P689" s="5">
        <f t="shared" si="21"/>
        <v>591.66666666666663</v>
      </c>
      <c r="Q689" t="s">
        <v>8316</v>
      </c>
      <c r="R689" t="s">
        <v>8318</v>
      </c>
    </row>
    <row r="690" spans="1:18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20"/>
        <v>72.989999999999995</v>
      </c>
      <c r="P690" s="5">
        <f t="shared" si="21"/>
        <v>405.5</v>
      </c>
      <c r="Q690" t="s">
        <v>8316</v>
      </c>
      <c r="R690" t="s">
        <v>8318</v>
      </c>
    </row>
    <row r="691" spans="1:18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20"/>
        <v>57.648750000000007</v>
      </c>
      <c r="P691" s="5">
        <f t="shared" si="21"/>
        <v>343.14732142857144</v>
      </c>
      <c r="Q691" t="s">
        <v>8316</v>
      </c>
      <c r="R691" t="s">
        <v>8318</v>
      </c>
    </row>
    <row r="692" spans="1:18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20"/>
        <v>12.34</v>
      </c>
      <c r="P692" s="5">
        <f t="shared" si="21"/>
        <v>72.588235294117652</v>
      </c>
      <c r="Q692" t="s">
        <v>8316</v>
      </c>
      <c r="R692" t="s">
        <v>8318</v>
      </c>
    </row>
    <row r="693" spans="1:18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20"/>
        <v>0.52</v>
      </c>
      <c r="P693" s="5">
        <f t="shared" si="21"/>
        <v>26</v>
      </c>
      <c r="Q693" t="s">
        <v>8316</v>
      </c>
      <c r="R693" t="s">
        <v>8318</v>
      </c>
    </row>
    <row r="694" spans="1:18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20"/>
        <v>6.5299999999999994</v>
      </c>
      <c r="P694" s="5">
        <f t="shared" si="21"/>
        <v>6.4975124378109452</v>
      </c>
      <c r="Q694" t="s">
        <v>8316</v>
      </c>
      <c r="R694" t="s">
        <v>8318</v>
      </c>
    </row>
    <row r="695" spans="1:18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20"/>
        <v>35.338000000000001</v>
      </c>
      <c r="P695" s="5">
        <f t="shared" si="21"/>
        <v>119.38513513513513</v>
      </c>
      <c r="Q695" t="s">
        <v>8316</v>
      </c>
      <c r="R695" t="s">
        <v>8318</v>
      </c>
    </row>
    <row r="696" spans="1:18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20"/>
        <v>0.39333333333333331</v>
      </c>
      <c r="P696" s="5">
        <f t="shared" si="21"/>
        <v>84.285714285714292</v>
      </c>
      <c r="Q696" t="s">
        <v>8316</v>
      </c>
      <c r="R696" t="s">
        <v>8318</v>
      </c>
    </row>
    <row r="697" spans="1:18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20"/>
        <v>1.06</v>
      </c>
      <c r="P697" s="5">
        <f t="shared" si="21"/>
        <v>90.857142857142861</v>
      </c>
      <c r="Q697" t="s">
        <v>8316</v>
      </c>
      <c r="R697" t="s">
        <v>8318</v>
      </c>
    </row>
    <row r="698" spans="1:18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20"/>
        <v>5.7142857142857147E-4</v>
      </c>
      <c r="P698" s="5">
        <f t="shared" si="21"/>
        <v>1</v>
      </c>
      <c r="Q698" t="s">
        <v>8316</v>
      </c>
      <c r="R698" t="s">
        <v>8318</v>
      </c>
    </row>
    <row r="699" spans="1:18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20"/>
        <v>46.379999999999995</v>
      </c>
      <c r="P699" s="5">
        <f t="shared" si="21"/>
        <v>20.342105263157894</v>
      </c>
      <c r="Q699" t="s">
        <v>8316</v>
      </c>
      <c r="R699" t="s">
        <v>8318</v>
      </c>
    </row>
    <row r="700" spans="1:18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20"/>
        <v>15.39</v>
      </c>
      <c r="P700" s="5">
        <f t="shared" si="21"/>
        <v>530.68965517241384</v>
      </c>
      <c r="Q700" t="s">
        <v>8316</v>
      </c>
      <c r="R700" t="s">
        <v>8318</v>
      </c>
    </row>
    <row r="701" spans="1:18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20"/>
        <v>82.422107692307705</v>
      </c>
      <c r="P701" s="5">
        <f t="shared" si="21"/>
        <v>120.39184269662923</v>
      </c>
      <c r="Q701" t="s">
        <v>8316</v>
      </c>
      <c r="R701" t="s">
        <v>8318</v>
      </c>
    </row>
    <row r="702" spans="1:18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20"/>
        <v>2.6866666666666665</v>
      </c>
      <c r="P702" s="5">
        <f t="shared" si="21"/>
        <v>13</v>
      </c>
      <c r="Q702" t="s">
        <v>8316</v>
      </c>
      <c r="R702" t="s">
        <v>8318</v>
      </c>
    </row>
    <row r="703" spans="1:18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20"/>
        <v>26.6</v>
      </c>
      <c r="P703" s="5">
        <f t="shared" si="21"/>
        <v>291.33333333333331</v>
      </c>
      <c r="Q703" t="s">
        <v>8316</v>
      </c>
      <c r="R703" t="s">
        <v>8318</v>
      </c>
    </row>
    <row r="704" spans="1:18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20"/>
        <v>30.813400000000001</v>
      </c>
      <c r="P704" s="5">
        <f t="shared" si="21"/>
        <v>124.9191891891892</v>
      </c>
      <c r="Q704" t="s">
        <v>8316</v>
      </c>
      <c r="R704" t="s">
        <v>8318</v>
      </c>
    </row>
    <row r="705" spans="1:18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20"/>
        <v>5.58</v>
      </c>
      <c r="P705" s="5">
        <f t="shared" si="21"/>
        <v>119.57142857142857</v>
      </c>
      <c r="Q705" t="s">
        <v>8316</v>
      </c>
      <c r="R705" t="s">
        <v>8318</v>
      </c>
    </row>
    <row r="706" spans="1:18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20"/>
        <v>0.87454545454545463</v>
      </c>
      <c r="P706" s="5">
        <f t="shared" si="21"/>
        <v>120.25</v>
      </c>
      <c r="Q706" t="s">
        <v>8316</v>
      </c>
      <c r="R706" t="s">
        <v>8318</v>
      </c>
    </row>
    <row r="707" spans="1:18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22">(E707/D707)*100</f>
        <v>0.97699999999999987</v>
      </c>
      <c r="P707" s="5">
        <f t="shared" ref="P707:P770" si="23">IF(E707&gt;0, E707/L707, 0)</f>
        <v>195.4</v>
      </c>
      <c r="Q707" t="s">
        <v>8316</v>
      </c>
      <c r="R707" t="s">
        <v>8318</v>
      </c>
    </row>
    <row r="708" spans="1:18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22"/>
        <v>0</v>
      </c>
      <c r="P708" s="5">
        <f t="shared" si="23"/>
        <v>0</v>
      </c>
      <c r="Q708" t="s">
        <v>8316</v>
      </c>
      <c r="R708" t="s">
        <v>8318</v>
      </c>
    </row>
    <row r="709" spans="1:18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22"/>
        <v>78.927352941176466</v>
      </c>
      <c r="P709" s="5">
        <f t="shared" si="23"/>
        <v>117.69868421052631</v>
      </c>
      <c r="Q709" t="s">
        <v>8316</v>
      </c>
      <c r="R709" t="s">
        <v>8318</v>
      </c>
    </row>
    <row r="710" spans="1:18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22"/>
        <v>22.092500000000001</v>
      </c>
      <c r="P710" s="5">
        <f t="shared" si="23"/>
        <v>23.948509485094849</v>
      </c>
      <c r="Q710" t="s">
        <v>8316</v>
      </c>
      <c r="R710" t="s">
        <v>8318</v>
      </c>
    </row>
    <row r="711" spans="1:18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22"/>
        <v>0.40666666666666662</v>
      </c>
      <c r="P711" s="5">
        <f t="shared" si="23"/>
        <v>30.5</v>
      </c>
      <c r="Q711" t="s">
        <v>8316</v>
      </c>
      <c r="R711" t="s">
        <v>8318</v>
      </c>
    </row>
    <row r="712" spans="1:18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22"/>
        <v>0</v>
      </c>
      <c r="P712" s="5">
        <f t="shared" si="23"/>
        <v>0</v>
      </c>
      <c r="Q712" t="s">
        <v>8316</v>
      </c>
      <c r="R712" t="s">
        <v>8318</v>
      </c>
    </row>
    <row r="713" spans="1:18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22"/>
        <v>33.790999999999997</v>
      </c>
      <c r="P713" s="5">
        <f t="shared" si="23"/>
        <v>99.973372781065095</v>
      </c>
      <c r="Q713" t="s">
        <v>8316</v>
      </c>
      <c r="R713" t="s">
        <v>8318</v>
      </c>
    </row>
    <row r="714" spans="1:18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22"/>
        <v>0.21649484536082475</v>
      </c>
      <c r="P714" s="5">
        <f t="shared" si="23"/>
        <v>26.25</v>
      </c>
      <c r="Q714" t="s">
        <v>8316</v>
      </c>
      <c r="R714" t="s">
        <v>8318</v>
      </c>
    </row>
    <row r="715" spans="1:18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22"/>
        <v>0.79600000000000004</v>
      </c>
      <c r="P715" s="5">
        <f t="shared" si="23"/>
        <v>199</v>
      </c>
      <c r="Q715" t="s">
        <v>8316</v>
      </c>
      <c r="R715" t="s">
        <v>8318</v>
      </c>
    </row>
    <row r="716" spans="1:18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22"/>
        <v>14.993333333333334</v>
      </c>
      <c r="P716" s="5">
        <f t="shared" si="23"/>
        <v>80.321428571428569</v>
      </c>
      <c r="Q716" t="s">
        <v>8316</v>
      </c>
      <c r="R716" t="s">
        <v>8318</v>
      </c>
    </row>
    <row r="717" spans="1:18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22"/>
        <v>5.0509090909090908</v>
      </c>
      <c r="P717" s="5">
        <f t="shared" si="23"/>
        <v>115.75</v>
      </c>
      <c r="Q717" t="s">
        <v>8316</v>
      </c>
      <c r="R717" t="s">
        <v>8318</v>
      </c>
    </row>
    <row r="718" spans="1:18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22"/>
        <v>10.214285714285715</v>
      </c>
      <c r="P718" s="5">
        <f t="shared" si="23"/>
        <v>44.6875</v>
      </c>
      <c r="Q718" t="s">
        <v>8316</v>
      </c>
      <c r="R718" t="s">
        <v>8318</v>
      </c>
    </row>
    <row r="719" spans="1:18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22"/>
        <v>0.30499999999999999</v>
      </c>
      <c r="P719" s="5">
        <f t="shared" si="23"/>
        <v>76.25</v>
      </c>
      <c r="Q719" t="s">
        <v>8316</v>
      </c>
      <c r="R719" t="s">
        <v>8318</v>
      </c>
    </row>
    <row r="720" spans="1:18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22"/>
        <v>0.75</v>
      </c>
      <c r="P720" s="5">
        <f t="shared" si="23"/>
        <v>22.5</v>
      </c>
      <c r="Q720" t="s">
        <v>8316</v>
      </c>
      <c r="R720" t="s">
        <v>8318</v>
      </c>
    </row>
    <row r="721" spans="1:18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22"/>
        <v>1.2933333333333332</v>
      </c>
      <c r="P721" s="5">
        <f t="shared" si="23"/>
        <v>19.399999999999999</v>
      </c>
      <c r="Q721" t="s">
        <v>8316</v>
      </c>
      <c r="R721" t="s">
        <v>8318</v>
      </c>
    </row>
    <row r="722" spans="1:18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22"/>
        <v>143.94736842105263</v>
      </c>
      <c r="P722" s="5">
        <f t="shared" si="23"/>
        <v>66.707317073170728</v>
      </c>
      <c r="Q722" t="s">
        <v>8319</v>
      </c>
      <c r="R722" t="s">
        <v>8320</v>
      </c>
    </row>
    <row r="723" spans="1:18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22"/>
        <v>122.10975609756099</v>
      </c>
      <c r="P723" s="5">
        <f t="shared" si="23"/>
        <v>84.142857142857139</v>
      </c>
      <c r="Q723" t="s">
        <v>8319</v>
      </c>
      <c r="R723" t="s">
        <v>8320</v>
      </c>
    </row>
    <row r="724" spans="1:18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22"/>
        <v>132.024</v>
      </c>
      <c r="P724" s="5">
        <f t="shared" si="23"/>
        <v>215.72549019607843</v>
      </c>
      <c r="Q724" t="s">
        <v>8319</v>
      </c>
      <c r="R724" t="s">
        <v>8320</v>
      </c>
    </row>
    <row r="725" spans="1:18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22"/>
        <v>109.38000000000001</v>
      </c>
      <c r="P725" s="5">
        <f t="shared" si="23"/>
        <v>54.69</v>
      </c>
      <c r="Q725" t="s">
        <v>8319</v>
      </c>
      <c r="R725" t="s">
        <v>8320</v>
      </c>
    </row>
    <row r="726" spans="1:18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22"/>
        <v>105.47157142857144</v>
      </c>
      <c r="P726" s="5">
        <f t="shared" si="23"/>
        <v>51.62944055944056</v>
      </c>
      <c r="Q726" t="s">
        <v>8319</v>
      </c>
      <c r="R726" t="s">
        <v>8320</v>
      </c>
    </row>
    <row r="727" spans="1:18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22"/>
        <v>100.35000000000001</v>
      </c>
      <c r="P727" s="5">
        <f t="shared" si="23"/>
        <v>143.35714285714286</v>
      </c>
      <c r="Q727" t="s">
        <v>8319</v>
      </c>
      <c r="R727" t="s">
        <v>8320</v>
      </c>
    </row>
    <row r="728" spans="1:18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22"/>
        <v>101.4</v>
      </c>
      <c r="P728" s="5">
        <f t="shared" si="23"/>
        <v>72.428571428571431</v>
      </c>
      <c r="Q728" t="s">
        <v>8319</v>
      </c>
      <c r="R728" t="s">
        <v>8320</v>
      </c>
    </row>
    <row r="729" spans="1:18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22"/>
        <v>155.51428571428571</v>
      </c>
      <c r="P729" s="5">
        <f t="shared" si="23"/>
        <v>36.530201342281877</v>
      </c>
      <c r="Q729" t="s">
        <v>8319</v>
      </c>
      <c r="R729" t="s">
        <v>8320</v>
      </c>
    </row>
    <row r="730" spans="1:18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22"/>
        <v>105.566</v>
      </c>
      <c r="P730" s="5">
        <f t="shared" si="23"/>
        <v>60.903461538461535</v>
      </c>
      <c r="Q730" t="s">
        <v>8319</v>
      </c>
      <c r="R730" t="s">
        <v>8320</v>
      </c>
    </row>
    <row r="731" spans="1:18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22"/>
        <v>130.65</v>
      </c>
      <c r="P731" s="5">
        <f t="shared" si="23"/>
        <v>43.55</v>
      </c>
      <c r="Q731" t="s">
        <v>8319</v>
      </c>
      <c r="R731" t="s">
        <v>8320</v>
      </c>
    </row>
    <row r="732" spans="1:18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22"/>
        <v>132.19</v>
      </c>
      <c r="P732" s="5">
        <f t="shared" si="23"/>
        <v>99.766037735849054</v>
      </c>
      <c r="Q732" t="s">
        <v>8319</v>
      </c>
      <c r="R732" t="s">
        <v>8320</v>
      </c>
    </row>
    <row r="733" spans="1:18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22"/>
        <v>126</v>
      </c>
      <c r="P733" s="5">
        <f t="shared" si="23"/>
        <v>88.732394366197184</v>
      </c>
      <c r="Q733" t="s">
        <v>8319</v>
      </c>
      <c r="R733" t="s">
        <v>8320</v>
      </c>
    </row>
    <row r="734" spans="1:18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22"/>
        <v>160</v>
      </c>
      <c r="P734" s="5">
        <f t="shared" si="23"/>
        <v>4.9230769230769234</v>
      </c>
      <c r="Q734" t="s">
        <v>8319</v>
      </c>
      <c r="R734" t="s">
        <v>8320</v>
      </c>
    </row>
    <row r="735" spans="1:18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22"/>
        <v>120.48</v>
      </c>
      <c r="P735" s="5">
        <f t="shared" si="23"/>
        <v>17.822485207100591</v>
      </c>
      <c r="Q735" t="s">
        <v>8319</v>
      </c>
      <c r="R735" t="s">
        <v>8320</v>
      </c>
    </row>
    <row r="736" spans="1:18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22"/>
        <v>125.52941176470588</v>
      </c>
      <c r="P736" s="5">
        <f t="shared" si="23"/>
        <v>187.19298245614036</v>
      </c>
      <c r="Q736" t="s">
        <v>8319</v>
      </c>
      <c r="R736" t="s">
        <v>8320</v>
      </c>
    </row>
    <row r="737" spans="1:18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22"/>
        <v>114.40638297872341</v>
      </c>
      <c r="P737" s="5">
        <f t="shared" si="23"/>
        <v>234.80786026200875</v>
      </c>
      <c r="Q737" t="s">
        <v>8319</v>
      </c>
      <c r="R737" t="s">
        <v>8320</v>
      </c>
    </row>
    <row r="738" spans="1:18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22"/>
        <v>315.13888888888891</v>
      </c>
      <c r="P738" s="5">
        <f t="shared" si="23"/>
        <v>105.04629629629629</v>
      </c>
      <c r="Q738" t="s">
        <v>8319</v>
      </c>
      <c r="R738" t="s">
        <v>8320</v>
      </c>
    </row>
    <row r="739" spans="1:18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22"/>
        <v>122.39999999999999</v>
      </c>
      <c r="P739" s="5">
        <f t="shared" si="23"/>
        <v>56.666666666666664</v>
      </c>
      <c r="Q739" t="s">
        <v>8319</v>
      </c>
      <c r="R739" t="s">
        <v>8320</v>
      </c>
    </row>
    <row r="740" spans="1:18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22"/>
        <v>106.73333333333332</v>
      </c>
      <c r="P740" s="5">
        <f t="shared" si="23"/>
        <v>39.048780487804876</v>
      </c>
      <c r="Q740" t="s">
        <v>8319</v>
      </c>
      <c r="R740" t="s">
        <v>8320</v>
      </c>
    </row>
    <row r="741" spans="1:18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22"/>
        <v>158.33333333333331</v>
      </c>
      <c r="P741" s="5">
        <f t="shared" si="23"/>
        <v>68.345323741007192</v>
      </c>
      <c r="Q741" t="s">
        <v>8319</v>
      </c>
      <c r="R741" t="s">
        <v>8320</v>
      </c>
    </row>
    <row r="742" spans="1:18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22"/>
        <v>107.4</v>
      </c>
      <c r="P742" s="5">
        <f t="shared" si="23"/>
        <v>169.57894736842104</v>
      </c>
      <c r="Q742" t="s">
        <v>8319</v>
      </c>
      <c r="R742" t="s">
        <v>8320</v>
      </c>
    </row>
    <row r="743" spans="1:18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22"/>
        <v>102.25999999999999</v>
      </c>
      <c r="P743" s="5">
        <f t="shared" si="23"/>
        <v>141.42340425531913</v>
      </c>
      <c r="Q743" t="s">
        <v>8319</v>
      </c>
      <c r="R743" t="s">
        <v>8320</v>
      </c>
    </row>
    <row r="744" spans="1:18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22"/>
        <v>110.71428571428572</v>
      </c>
      <c r="P744" s="5">
        <f t="shared" si="23"/>
        <v>67.391304347826093</v>
      </c>
      <c r="Q744" t="s">
        <v>8319</v>
      </c>
      <c r="R744" t="s">
        <v>8320</v>
      </c>
    </row>
    <row r="745" spans="1:18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22"/>
        <v>148</v>
      </c>
      <c r="P745" s="5">
        <f t="shared" si="23"/>
        <v>54.266666666666666</v>
      </c>
      <c r="Q745" t="s">
        <v>8319</v>
      </c>
      <c r="R745" t="s">
        <v>8320</v>
      </c>
    </row>
    <row r="746" spans="1:18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22"/>
        <v>102.32000000000001</v>
      </c>
      <c r="P746" s="5">
        <f t="shared" si="23"/>
        <v>82.516129032258064</v>
      </c>
      <c r="Q746" t="s">
        <v>8319</v>
      </c>
      <c r="R746" t="s">
        <v>8320</v>
      </c>
    </row>
    <row r="747" spans="1:18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22"/>
        <v>179.09909909909908</v>
      </c>
      <c r="P747" s="5">
        <f t="shared" si="23"/>
        <v>53.729729729729726</v>
      </c>
      <c r="Q747" t="s">
        <v>8319</v>
      </c>
      <c r="R747" t="s">
        <v>8320</v>
      </c>
    </row>
    <row r="748" spans="1:18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22"/>
        <v>111.08135252761969</v>
      </c>
      <c r="P748" s="5">
        <f t="shared" si="23"/>
        <v>34.206185567010309</v>
      </c>
      <c r="Q748" t="s">
        <v>8319</v>
      </c>
      <c r="R748" t="s">
        <v>8320</v>
      </c>
    </row>
    <row r="749" spans="1:18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22"/>
        <v>100.04285714285714</v>
      </c>
      <c r="P749" s="5">
        <f t="shared" si="23"/>
        <v>127.32727272727273</v>
      </c>
      <c r="Q749" t="s">
        <v>8319</v>
      </c>
      <c r="R749" t="s">
        <v>8320</v>
      </c>
    </row>
    <row r="750" spans="1:18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22"/>
        <v>100.25</v>
      </c>
      <c r="P750" s="5">
        <f t="shared" si="23"/>
        <v>45.56818181818182</v>
      </c>
      <c r="Q750" t="s">
        <v>8319</v>
      </c>
      <c r="R750" t="s">
        <v>8320</v>
      </c>
    </row>
    <row r="751" spans="1:18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22"/>
        <v>105.56</v>
      </c>
      <c r="P751" s="5">
        <f t="shared" si="23"/>
        <v>95.963636363636368</v>
      </c>
      <c r="Q751" t="s">
        <v>8319</v>
      </c>
      <c r="R751" t="s">
        <v>8320</v>
      </c>
    </row>
    <row r="752" spans="1:18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22"/>
        <v>102.58775877587757</v>
      </c>
      <c r="P752" s="5">
        <f t="shared" si="23"/>
        <v>77.271186440677965</v>
      </c>
      <c r="Q752" t="s">
        <v>8319</v>
      </c>
      <c r="R752" t="s">
        <v>8320</v>
      </c>
    </row>
    <row r="753" spans="1:18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22"/>
        <v>118.5</v>
      </c>
      <c r="P753" s="5">
        <f t="shared" si="23"/>
        <v>57.338709677419352</v>
      </c>
      <c r="Q753" t="s">
        <v>8319</v>
      </c>
      <c r="R753" t="s">
        <v>8320</v>
      </c>
    </row>
    <row r="754" spans="1:18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22"/>
        <v>111.7</v>
      </c>
      <c r="P754" s="5">
        <f t="shared" si="23"/>
        <v>53.19047619047619</v>
      </c>
      <c r="Q754" t="s">
        <v>8319</v>
      </c>
      <c r="R754" t="s">
        <v>8320</v>
      </c>
    </row>
    <row r="755" spans="1:18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22"/>
        <v>128</v>
      </c>
      <c r="P755" s="5">
        <f t="shared" si="23"/>
        <v>492.30769230769232</v>
      </c>
      <c r="Q755" t="s">
        <v>8319</v>
      </c>
      <c r="R755" t="s">
        <v>8320</v>
      </c>
    </row>
    <row r="756" spans="1:18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22"/>
        <v>103.75000000000001</v>
      </c>
      <c r="P756" s="5">
        <f t="shared" si="23"/>
        <v>42.346938775510203</v>
      </c>
      <c r="Q756" t="s">
        <v>8319</v>
      </c>
      <c r="R756" t="s">
        <v>8320</v>
      </c>
    </row>
    <row r="757" spans="1:18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22"/>
        <v>101.9076</v>
      </c>
      <c r="P757" s="5">
        <f t="shared" si="23"/>
        <v>37.466029411764708</v>
      </c>
      <c r="Q757" t="s">
        <v>8319</v>
      </c>
      <c r="R757" t="s">
        <v>8320</v>
      </c>
    </row>
    <row r="758" spans="1:18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22"/>
        <v>117.71428571428571</v>
      </c>
      <c r="P758" s="5">
        <f t="shared" si="23"/>
        <v>37.454545454545453</v>
      </c>
      <c r="Q758" t="s">
        <v>8319</v>
      </c>
      <c r="R758" t="s">
        <v>8320</v>
      </c>
    </row>
    <row r="759" spans="1:18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22"/>
        <v>238</v>
      </c>
      <c r="P759" s="5">
        <f t="shared" si="23"/>
        <v>33.055555555555557</v>
      </c>
      <c r="Q759" t="s">
        <v>8319</v>
      </c>
      <c r="R759" t="s">
        <v>8320</v>
      </c>
    </row>
    <row r="760" spans="1:18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22"/>
        <v>102</v>
      </c>
      <c r="P760" s="5">
        <f t="shared" si="23"/>
        <v>134.21052631578948</v>
      </c>
      <c r="Q760" t="s">
        <v>8319</v>
      </c>
      <c r="R760" t="s">
        <v>8320</v>
      </c>
    </row>
    <row r="761" spans="1:18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22"/>
        <v>101.92000000000002</v>
      </c>
      <c r="P761" s="5">
        <f t="shared" si="23"/>
        <v>51.474747474747474</v>
      </c>
      <c r="Q761" t="s">
        <v>8319</v>
      </c>
      <c r="R761" t="s">
        <v>8320</v>
      </c>
    </row>
    <row r="762" spans="1:18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22"/>
        <v>0</v>
      </c>
      <c r="P762" s="5">
        <f t="shared" si="23"/>
        <v>0</v>
      </c>
      <c r="Q762" t="s">
        <v>8319</v>
      </c>
      <c r="R762" t="s">
        <v>8321</v>
      </c>
    </row>
    <row r="763" spans="1:18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22"/>
        <v>4.7</v>
      </c>
      <c r="P763" s="5">
        <f t="shared" si="23"/>
        <v>39.166666666666664</v>
      </c>
      <c r="Q763" t="s">
        <v>8319</v>
      </c>
      <c r="R763" t="s">
        <v>8321</v>
      </c>
    </row>
    <row r="764" spans="1:18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22"/>
        <v>0</v>
      </c>
      <c r="P764" s="5">
        <f t="shared" si="23"/>
        <v>0</v>
      </c>
      <c r="Q764" t="s">
        <v>8319</v>
      </c>
      <c r="R764" t="s">
        <v>8321</v>
      </c>
    </row>
    <row r="765" spans="1:18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22"/>
        <v>0.11655011655011654</v>
      </c>
      <c r="P765" s="5">
        <f t="shared" si="23"/>
        <v>5</v>
      </c>
      <c r="Q765" t="s">
        <v>8319</v>
      </c>
      <c r="R765" t="s">
        <v>8321</v>
      </c>
    </row>
    <row r="766" spans="1:18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22"/>
        <v>0</v>
      </c>
      <c r="P766" s="5">
        <f t="shared" si="23"/>
        <v>0</v>
      </c>
      <c r="Q766" t="s">
        <v>8319</v>
      </c>
      <c r="R766" t="s">
        <v>8321</v>
      </c>
    </row>
    <row r="767" spans="1:18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22"/>
        <v>36.014285714285712</v>
      </c>
      <c r="P767" s="5">
        <f t="shared" si="23"/>
        <v>57.295454545454547</v>
      </c>
      <c r="Q767" t="s">
        <v>8319</v>
      </c>
      <c r="R767" t="s">
        <v>8321</v>
      </c>
    </row>
    <row r="768" spans="1:18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22"/>
        <v>0</v>
      </c>
      <c r="P768" s="5">
        <f t="shared" si="23"/>
        <v>0</v>
      </c>
      <c r="Q768" t="s">
        <v>8319</v>
      </c>
      <c r="R768" t="s">
        <v>8321</v>
      </c>
    </row>
    <row r="769" spans="1:18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22"/>
        <v>3.54</v>
      </c>
      <c r="P769" s="5">
        <f t="shared" si="23"/>
        <v>59</v>
      </c>
      <c r="Q769" t="s">
        <v>8319</v>
      </c>
      <c r="R769" t="s">
        <v>8321</v>
      </c>
    </row>
    <row r="770" spans="1:18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22"/>
        <v>0</v>
      </c>
      <c r="P770" s="5">
        <f t="shared" si="23"/>
        <v>0</v>
      </c>
      <c r="Q770" t="s">
        <v>8319</v>
      </c>
      <c r="R770" t="s">
        <v>8321</v>
      </c>
    </row>
    <row r="771" spans="1:18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24">(E771/D771)*100</f>
        <v>41.4</v>
      </c>
      <c r="P771" s="5">
        <f t="shared" ref="P771:P834" si="25">IF(E771&gt;0, E771/L771, 0)</f>
        <v>31.846153846153847</v>
      </c>
      <c r="Q771" t="s">
        <v>8319</v>
      </c>
      <c r="R771" t="s">
        <v>8321</v>
      </c>
    </row>
    <row r="772" spans="1:18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24"/>
        <v>0</v>
      </c>
      <c r="P772" s="5">
        <f t="shared" si="25"/>
        <v>0</v>
      </c>
      <c r="Q772" t="s">
        <v>8319</v>
      </c>
      <c r="R772" t="s">
        <v>8321</v>
      </c>
    </row>
    <row r="773" spans="1:18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24"/>
        <v>2.6315789473684209E-2</v>
      </c>
      <c r="P773" s="5">
        <f t="shared" si="25"/>
        <v>10</v>
      </c>
      <c r="Q773" t="s">
        <v>8319</v>
      </c>
      <c r="R773" t="s">
        <v>8321</v>
      </c>
    </row>
    <row r="774" spans="1:18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24"/>
        <v>3.3333333333333335</v>
      </c>
      <c r="P774" s="5">
        <f t="shared" si="25"/>
        <v>50</v>
      </c>
      <c r="Q774" t="s">
        <v>8319</v>
      </c>
      <c r="R774" t="s">
        <v>8321</v>
      </c>
    </row>
    <row r="775" spans="1:18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24"/>
        <v>0.85129023676509719</v>
      </c>
      <c r="P775" s="5">
        <f t="shared" si="25"/>
        <v>16</v>
      </c>
      <c r="Q775" t="s">
        <v>8319</v>
      </c>
      <c r="R775" t="s">
        <v>8321</v>
      </c>
    </row>
    <row r="776" spans="1:18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24"/>
        <v>70.199999999999989</v>
      </c>
      <c r="P776" s="5">
        <f t="shared" si="25"/>
        <v>39</v>
      </c>
      <c r="Q776" t="s">
        <v>8319</v>
      </c>
      <c r="R776" t="s">
        <v>8321</v>
      </c>
    </row>
    <row r="777" spans="1:18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24"/>
        <v>1.7000000000000002</v>
      </c>
      <c r="P777" s="5">
        <f t="shared" si="25"/>
        <v>34</v>
      </c>
      <c r="Q777" t="s">
        <v>8319</v>
      </c>
      <c r="R777" t="s">
        <v>8321</v>
      </c>
    </row>
    <row r="778" spans="1:18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24"/>
        <v>51.4</v>
      </c>
      <c r="P778" s="5">
        <f t="shared" si="25"/>
        <v>63.122807017543863</v>
      </c>
      <c r="Q778" t="s">
        <v>8319</v>
      </c>
      <c r="R778" t="s">
        <v>8321</v>
      </c>
    </row>
    <row r="779" spans="1:18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24"/>
        <v>0.70000000000000007</v>
      </c>
      <c r="P779" s="5">
        <f t="shared" si="25"/>
        <v>7</v>
      </c>
      <c r="Q779" t="s">
        <v>8319</v>
      </c>
      <c r="R779" t="s">
        <v>8321</v>
      </c>
    </row>
    <row r="780" spans="1:18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24"/>
        <v>0.4</v>
      </c>
      <c r="P780" s="5">
        <f t="shared" si="25"/>
        <v>2</v>
      </c>
      <c r="Q780" t="s">
        <v>8319</v>
      </c>
      <c r="R780" t="s">
        <v>8321</v>
      </c>
    </row>
    <row r="781" spans="1:18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24"/>
        <v>2.666666666666667</v>
      </c>
      <c r="P781" s="5">
        <f t="shared" si="25"/>
        <v>66.666666666666671</v>
      </c>
      <c r="Q781" t="s">
        <v>8319</v>
      </c>
      <c r="R781" t="s">
        <v>8321</v>
      </c>
    </row>
    <row r="782" spans="1:18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24"/>
        <v>104</v>
      </c>
      <c r="P782" s="5">
        <f t="shared" si="25"/>
        <v>38.518518518518519</v>
      </c>
      <c r="Q782" t="s">
        <v>8322</v>
      </c>
      <c r="R782" t="s">
        <v>8323</v>
      </c>
    </row>
    <row r="783" spans="1:18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24"/>
        <v>133.15375</v>
      </c>
      <c r="P783" s="5">
        <f t="shared" si="25"/>
        <v>42.609200000000001</v>
      </c>
      <c r="Q783" t="s">
        <v>8322</v>
      </c>
      <c r="R783" t="s">
        <v>8323</v>
      </c>
    </row>
    <row r="784" spans="1:18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24"/>
        <v>100</v>
      </c>
      <c r="P784" s="5">
        <f t="shared" si="25"/>
        <v>50</v>
      </c>
      <c r="Q784" t="s">
        <v>8322</v>
      </c>
      <c r="R784" t="s">
        <v>8323</v>
      </c>
    </row>
    <row r="785" spans="1:18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24"/>
        <v>148.13333333333333</v>
      </c>
      <c r="P785" s="5">
        <f t="shared" si="25"/>
        <v>63.485714285714288</v>
      </c>
      <c r="Q785" t="s">
        <v>8322</v>
      </c>
      <c r="R785" t="s">
        <v>8323</v>
      </c>
    </row>
    <row r="786" spans="1:18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24"/>
        <v>102.49999999999999</v>
      </c>
      <c r="P786" s="5">
        <f t="shared" si="25"/>
        <v>102.5</v>
      </c>
      <c r="Q786" t="s">
        <v>8322</v>
      </c>
      <c r="R786" t="s">
        <v>8323</v>
      </c>
    </row>
    <row r="787" spans="1:18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24"/>
        <v>180.62799999999999</v>
      </c>
      <c r="P787" s="5">
        <f t="shared" si="25"/>
        <v>31.142758620689655</v>
      </c>
      <c r="Q787" t="s">
        <v>8322</v>
      </c>
      <c r="R787" t="s">
        <v>8323</v>
      </c>
    </row>
    <row r="788" spans="1:18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24"/>
        <v>142.79999999999998</v>
      </c>
      <c r="P788" s="5">
        <f t="shared" si="25"/>
        <v>162.27272727272728</v>
      </c>
      <c r="Q788" t="s">
        <v>8322</v>
      </c>
      <c r="R788" t="s">
        <v>8323</v>
      </c>
    </row>
    <row r="789" spans="1:18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24"/>
        <v>114.16666666666666</v>
      </c>
      <c r="P789" s="5">
        <f t="shared" si="25"/>
        <v>80.588235294117652</v>
      </c>
      <c r="Q789" t="s">
        <v>8322</v>
      </c>
      <c r="R789" t="s">
        <v>8323</v>
      </c>
    </row>
    <row r="790" spans="1:18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24"/>
        <v>203.505</v>
      </c>
      <c r="P790" s="5">
        <f t="shared" si="25"/>
        <v>59.85441176470588</v>
      </c>
      <c r="Q790" t="s">
        <v>8322</v>
      </c>
      <c r="R790" t="s">
        <v>8323</v>
      </c>
    </row>
    <row r="791" spans="1:18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24"/>
        <v>109.41176470588236</v>
      </c>
      <c r="P791" s="5">
        <f t="shared" si="25"/>
        <v>132.85714285714286</v>
      </c>
      <c r="Q791" t="s">
        <v>8322</v>
      </c>
      <c r="R791" t="s">
        <v>8323</v>
      </c>
    </row>
    <row r="792" spans="1:18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24"/>
        <v>144.37459999999999</v>
      </c>
      <c r="P792" s="5">
        <f t="shared" si="25"/>
        <v>92.547820512820508</v>
      </c>
      <c r="Q792" t="s">
        <v>8322</v>
      </c>
      <c r="R792" t="s">
        <v>8323</v>
      </c>
    </row>
    <row r="793" spans="1:18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24"/>
        <v>103.86666666666666</v>
      </c>
      <c r="P793" s="5">
        <f t="shared" si="25"/>
        <v>60.859375</v>
      </c>
      <c r="Q793" t="s">
        <v>8322</v>
      </c>
      <c r="R793" t="s">
        <v>8323</v>
      </c>
    </row>
    <row r="794" spans="1:18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24"/>
        <v>100.44440000000002</v>
      </c>
      <c r="P794" s="5">
        <f t="shared" si="25"/>
        <v>41.851833333333339</v>
      </c>
      <c r="Q794" t="s">
        <v>8322</v>
      </c>
      <c r="R794" t="s">
        <v>8323</v>
      </c>
    </row>
    <row r="795" spans="1:18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24"/>
        <v>102.77927272727271</v>
      </c>
      <c r="P795" s="5">
        <f t="shared" si="25"/>
        <v>88.325937499999995</v>
      </c>
      <c r="Q795" t="s">
        <v>8322</v>
      </c>
      <c r="R795" t="s">
        <v>8323</v>
      </c>
    </row>
    <row r="796" spans="1:18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24"/>
        <v>105.31250000000001</v>
      </c>
      <c r="P796" s="5">
        <f t="shared" si="25"/>
        <v>158.96226415094338</v>
      </c>
      <c r="Q796" t="s">
        <v>8322</v>
      </c>
      <c r="R796" t="s">
        <v>8323</v>
      </c>
    </row>
    <row r="797" spans="1:18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24"/>
        <v>111.78571428571429</v>
      </c>
      <c r="P797" s="5">
        <f t="shared" si="25"/>
        <v>85.054347826086953</v>
      </c>
      <c r="Q797" t="s">
        <v>8322</v>
      </c>
      <c r="R797" t="s">
        <v>8323</v>
      </c>
    </row>
    <row r="798" spans="1:18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24"/>
        <v>101.35000000000001</v>
      </c>
      <c r="P798" s="5">
        <f t="shared" si="25"/>
        <v>112.61111111111111</v>
      </c>
      <c r="Q798" t="s">
        <v>8322</v>
      </c>
      <c r="R798" t="s">
        <v>8323</v>
      </c>
    </row>
    <row r="799" spans="1:18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24"/>
        <v>107.53333333333333</v>
      </c>
      <c r="P799" s="5">
        <f t="shared" si="25"/>
        <v>45.436619718309856</v>
      </c>
      <c r="Q799" t="s">
        <v>8322</v>
      </c>
      <c r="R799" t="s">
        <v>8323</v>
      </c>
    </row>
    <row r="800" spans="1:18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24"/>
        <v>114.88571428571429</v>
      </c>
      <c r="P800" s="5">
        <f t="shared" si="25"/>
        <v>46.218390804597703</v>
      </c>
      <c r="Q800" t="s">
        <v>8322</v>
      </c>
      <c r="R800" t="s">
        <v>8323</v>
      </c>
    </row>
    <row r="801" spans="1:18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24"/>
        <v>100.02</v>
      </c>
      <c r="P801" s="5">
        <f t="shared" si="25"/>
        <v>178.60714285714286</v>
      </c>
      <c r="Q801" t="s">
        <v>8322</v>
      </c>
      <c r="R801" t="s">
        <v>8323</v>
      </c>
    </row>
    <row r="802" spans="1:18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24"/>
        <v>152.13333333333335</v>
      </c>
      <c r="P802" s="5">
        <f t="shared" si="25"/>
        <v>40.75</v>
      </c>
      <c r="Q802" t="s">
        <v>8322</v>
      </c>
      <c r="R802" t="s">
        <v>8323</v>
      </c>
    </row>
    <row r="803" spans="1:18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24"/>
        <v>111.52149999999999</v>
      </c>
      <c r="P803" s="5">
        <f t="shared" si="25"/>
        <v>43.733921568627444</v>
      </c>
      <c r="Q803" t="s">
        <v>8322</v>
      </c>
      <c r="R803" t="s">
        <v>8323</v>
      </c>
    </row>
    <row r="804" spans="1:18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24"/>
        <v>101.33333333333334</v>
      </c>
      <c r="P804" s="5">
        <f t="shared" si="25"/>
        <v>81.066666666666663</v>
      </c>
      <c r="Q804" t="s">
        <v>8322</v>
      </c>
      <c r="R804" t="s">
        <v>8323</v>
      </c>
    </row>
    <row r="805" spans="1:18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24"/>
        <v>123.2608695652174</v>
      </c>
      <c r="P805" s="5">
        <f t="shared" si="25"/>
        <v>74.60526315789474</v>
      </c>
      <c r="Q805" t="s">
        <v>8322</v>
      </c>
      <c r="R805" t="s">
        <v>8323</v>
      </c>
    </row>
    <row r="806" spans="1:18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24"/>
        <v>100</v>
      </c>
      <c r="P806" s="5">
        <f t="shared" si="25"/>
        <v>305.55555555555554</v>
      </c>
      <c r="Q806" t="s">
        <v>8322</v>
      </c>
      <c r="R806" t="s">
        <v>8323</v>
      </c>
    </row>
    <row r="807" spans="1:18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24"/>
        <v>105</v>
      </c>
      <c r="P807" s="5">
        <f t="shared" si="25"/>
        <v>58.333333333333336</v>
      </c>
      <c r="Q807" t="s">
        <v>8322</v>
      </c>
      <c r="R807" t="s">
        <v>8323</v>
      </c>
    </row>
    <row r="808" spans="1:18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24"/>
        <v>104.4375</v>
      </c>
      <c r="P808" s="5">
        <f t="shared" si="25"/>
        <v>117.67605633802818</v>
      </c>
      <c r="Q808" t="s">
        <v>8322</v>
      </c>
      <c r="R808" t="s">
        <v>8323</v>
      </c>
    </row>
    <row r="809" spans="1:18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24"/>
        <v>105.125</v>
      </c>
      <c r="P809" s="5">
        <f t="shared" si="25"/>
        <v>73.771929824561397</v>
      </c>
      <c r="Q809" t="s">
        <v>8322</v>
      </c>
      <c r="R809" t="s">
        <v>8323</v>
      </c>
    </row>
    <row r="810" spans="1:18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24"/>
        <v>100</v>
      </c>
      <c r="P810" s="5">
        <f t="shared" si="25"/>
        <v>104.65116279069767</v>
      </c>
      <c r="Q810" t="s">
        <v>8322</v>
      </c>
      <c r="R810" t="s">
        <v>8323</v>
      </c>
    </row>
    <row r="811" spans="1:18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24"/>
        <v>103.77499999999999</v>
      </c>
      <c r="P811" s="5">
        <f t="shared" si="25"/>
        <v>79.82692307692308</v>
      </c>
      <c r="Q811" t="s">
        <v>8322</v>
      </c>
      <c r="R811" t="s">
        <v>8323</v>
      </c>
    </row>
    <row r="812" spans="1:18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24"/>
        <v>105</v>
      </c>
      <c r="P812" s="5">
        <f t="shared" si="25"/>
        <v>58.333333333333336</v>
      </c>
      <c r="Q812" t="s">
        <v>8322</v>
      </c>
      <c r="R812" t="s">
        <v>8323</v>
      </c>
    </row>
    <row r="813" spans="1:18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24"/>
        <v>104</v>
      </c>
      <c r="P813" s="5">
        <f t="shared" si="25"/>
        <v>86.666666666666671</v>
      </c>
      <c r="Q813" t="s">
        <v>8322</v>
      </c>
      <c r="R813" t="s">
        <v>8323</v>
      </c>
    </row>
    <row r="814" spans="1:18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24"/>
        <v>151.83333333333334</v>
      </c>
      <c r="P814" s="5">
        <f t="shared" si="25"/>
        <v>27.606060606060606</v>
      </c>
      <c r="Q814" t="s">
        <v>8322</v>
      </c>
      <c r="R814" t="s">
        <v>8323</v>
      </c>
    </row>
    <row r="815" spans="1:18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24"/>
        <v>159.99600000000001</v>
      </c>
      <c r="P815" s="5">
        <f t="shared" si="25"/>
        <v>24.999375000000001</v>
      </c>
      <c r="Q815" t="s">
        <v>8322</v>
      </c>
      <c r="R815" t="s">
        <v>8323</v>
      </c>
    </row>
    <row r="816" spans="1:18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24"/>
        <v>127.3</v>
      </c>
      <c r="P816" s="5">
        <f t="shared" si="25"/>
        <v>45.464285714285715</v>
      </c>
      <c r="Q816" t="s">
        <v>8322</v>
      </c>
      <c r="R816" t="s">
        <v>8323</v>
      </c>
    </row>
    <row r="817" spans="1:18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24"/>
        <v>107</v>
      </c>
      <c r="P817" s="5">
        <f t="shared" si="25"/>
        <v>99.534883720930239</v>
      </c>
      <c r="Q817" t="s">
        <v>8322</v>
      </c>
      <c r="R817" t="s">
        <v>8323</v>
      </c>
    </row>
    <row r="818" spans="1:18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24"/>
        <v>115.12214285714286</v>
      </c>
      <c r="P818" s="5">
        <f t="shared" si="25"/>
        <v>39.31</v>
      </c>
      <c r="Q818" t="s">
        <v>8322</v>
      </c>
      <c r="R818" t="s">
        <v>8323</v>
      </c>
    </row>
    <row r="819" spans="1:18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24"/>
        <v>137.11066666666665</v>
      </c>
      <c r="P819" s="5">
        <f t="shared" si="25"/>
        <v>89.419999999999987</v>
      </c>
      <c r="Q819" t="s">
        <v>8322</v>
      </c>
      <c r="R819" t="s">
        <v>8323</v>
      </c>
    </row>
    <row r="820" spans="1:18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24"/>
        <v>155.71428571428572</v>
      </c>
      <c r="P820" s="5">
        <f t="shared" si="25"/>
        <v>28.684210526315791</v>
      </c>
      <c r="Q820" t="s">
        <v>8322</v>
      </c>
      <c r="R820" t="s">
        <v>8323</v>
      </c>
    </row>
    <row r="821" spans="1:18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24"/>
        <v>108.74999999999999</v>
      </c>
      <c r="P821" s="5">
        <f t="shared" si="25"/>
        <v>31.071428571428573</v>
      </c>
      <c r="Q821" t="s">
        <v>8322</v>
      </c>
      <c r="R821" t="s">
        <v>8323</v>
      </c>
    </row>
    <row r="822" spans="1:18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24"/>
        <v>134.05000000000001</v>
      </c>
      <c r="P822" s="5">
        <f t="shared" si="25"/>
        <v>70.55263157894737</v>
      </c>
      <c r="Q822" t="s">
        <v>8322</v>
      </c>
      <c r="R822" t="s">
        <v>8323</v>
      </c>
    </row>
    <row r="823" spans="1:18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24"/>
        <v>100</v>
      </c>
      <c r="P823" s="5">
        <f t="shared" si="25"/>
        <v>224.12820512820514</v>
      </c>
      <c r="Q823" t="s">
        <v>8322</v>
      </c>
      <c r="R823" t="s">
        <v>8323</v>
      </c>
    </row>
    <row r="824" spans="1:18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24"/>
        <v>119.16666666666667</v>
      </c>
      <c r="P824" s="5">
        <f t="shared" si="25"/>
        <v>51.811594202898547</v>
      </c>
      <c r="Q824" t="s">
        <v>8322</v>
      </c>
      <c r="R824" t="s">
        <v>8323</v>
      </c>
    </row>
    <row r="825" spans="1:18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24"/>
        <v>179.5</v>
      </c>
      <c r="P825" s="5">
        <f t="shared" si="25"/>
        <v>43.515151515151516</v>
      </c>
      <c r="Q825" t="s">
        <v>8322</v>
      </c>
      <c r="R825" t="s">
        <v>8323</v>
      </c>
    </row>
    <row r="826" spans="1:18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24"/>
        <v>134.38124999999999</v>
      </c>
      <c r="P826" s="5">
        <f t="shared" si="25"/>
        <v>39.816666666666663</v>
      </c>
      <c r="Q826" t="s">
        <v>8322</v>
      </c>
      <c r="R826" t="s">
        <v>8323</v>
      </c>
    </row>
    <row r="827" spans="1:18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24"/>
        <v>100.43200000000002</v>
      </c>
      <c r="P827" s="5">
        <f t="shared" si="25"/>
        <v>126.8080808080808</v>
      </c>
      <c r="Q827" t="s">
        <v>8322</v>
      </c>
      <c r="R827" t="s">
        <v>8323</v>
      </c>
    </row>
    <row r="828" spans="1:18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24"/>
        <v>101.45454545454547</v>
      </c>
      <c r="P828" s="5">
        <f t="shared" si="25"/>
        <v>113.87755102040816</v>
      </c>
      <c r="Q828" t="s">
        <v>8322</v>
      </c>
      <c r="R828" t="s">
        <v>8323</v>
      </c>
    </row>
    <row r="829" spans="1:18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24"/>
        <v>103.33333333333334</v>
      </c>
      <c r="P829" s="5">
        <f t="shared" si="25"/>
        <v>28.181818181818183</v>
      </c>
      <c r="Q829" t="s">
        <v>8322</v>
      </c>
      <c r="R829" t="s">
        <v>8323</v>
      </c>
    </row>
    <row r="830" spans="1:18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24"/>
        <v>107</v>
      </c>
      <c r="P830" s="5">
        <f t="shared" si="25"/>
        <v>36.60526315789474</v>
      </c>
      <c r="Q830" t="s">
        <v>8322</v>
      </c>
      <c r="R830" t="s">
        <v>8323</v>
      </c>
    </row>
    <row r="831" spans="1:18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24"/>
        <v>104</v>
      </c>
      <c r="P831" s="5">
        <f t="shared" si="25"/>
        <v>32.5</v>
      </c>
      <c r="Q831" t="s">
        <v>8322</v>
      </c>
      <c r="R831" t="s">
        <v>8323</v>
      </c>
    </row>
    <row r="832" spans="1:18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24"/>
        <v>107.83333333333334</v>
      </c>
      <c r="P832" s="5">
        <f t="shared" si="25"/>
        <v>60.65625</v>
      </c>
      <c r="Q832" t="s">
        <v>8322</v>
      </c>
      <c r="R832" t="s">
        <v>8323</v>
      </c>
    </row>
    <row r="833" spans="1:18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24"/>
        <v>233.33333333333334</v>
      </c>
      <c r="P833" s="5">
        <f t="shared" si="25"/>
        <v>175</v>
      </c>
      <c r="Q833" t="s">
        <v>8322</v>
      </c>
      <c r="R833" t="s">
        <v>8323</v>
      </c>
    </row>
    <row r="834" spans="1:18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24"/>
        <v>100.60706666666665</v>
      </c>
      <c r="P834" s="5">
        <f t="shared" si="25"/>
        <v>97.993896103896105</v>
      </c>
      <c r="Q834" t="s">
        <v>8322</v>
      </c>
      <c r="R834" t="s">
        <v>8323</v>
      </c>
    </row>
    <row r="835" spans="1:18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26">(E835/D835)*100</f>
        <v>101.66666666666666</v>
      </c>
      <c r="P835" s="5">
        <f t="shared" ref="P835:P898" si="27">IF(E835&gt;0, E835/L835, 0)</f>
        <v>148.78048780487805</v>
      </c>
      <c r="Q835" t="s">
        <v>8322</v>
      </c>
      <c r="R835" t="s">
        <v>8323</v>
      </c>
    </row>
    <row r="836" spans="1:18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26"/>
        <v>131.0181818181818</v>
      </c>
      <c r="P836" s="5">
        <f t="shared" si="27"/>
        <v>96.08</v>
      </c>
      <c r="Q836" t="s">
        <v>8322</v>
      </c>
      <c r="R836" t="s">
        <v>8323</v>
      </c>
    </row>
    <row r="837" spans="1:18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26"/>
        <v>117.25000000000001</v>
      </c>
      <c r="P837" s="5">
        <f t="shared" si="27"/>
        <v>58.625</v>
      </c>
      <c r="Q837" t="s">
        <v>8322</v>
      </c>
      <c r="R837" t="s">
        <v>8323</v>
      </c>
    </row>
    <row r="838" spans="1:18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26"/>
        <v>100.93039999999999</v>
      </c>
      <c r="P838" s="5">
        <f t="shared" si="27"/>
        <v>109.70695652173914</v>
      </c>
      <c r="Q838" t="s">
        <v>8322</v>
      </c>
      <c r="R838" t="s">
        <v>8323</v>
      </c>
    </row>
    <row r="839" spans="1:18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26"/>
        <v>121.8</v>
      </c>
      <c r="P839" s="5">
        <f t="shared" si="27"/>
        <v>49.112903225806448</v>
      </c>
      <c r="Q839" t="s">
        <v>8322</v>
      </c>
      <c r="R839" t="s">
        <v>8323</v>
      </c>
    </row>
    <row r="840" spans="1:18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26"/>
        <v>145.4</v>
      </c>
      <c r="P840" s="5">
        <f t="shared" si="27"/>
        <v>47.672131147540981</v>
      </c>
      <c r="Q840" t="s">
        <v>8322</v>
      </c>
      <c r="R840" t="s">
        <v>8323</v>
      </c>
    </row>
    <row r="841" spans="1:18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26"/>
        <v>116.61660000000001</v>
      </c>
      <c r="P841" s="5">
        <f t="shared" si="27"/>
        <v>60.737812499999997</v>
      </c>
      <c r="Q841" t="s">
        <v>8322</v>
      </c>
      <c r="R841" t="s">
        <v>8323</v>
      </c>
    </row>
    <row r="842" spans="1:18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26"/>
        <v>120.4166</v>
      </c>
      <c r="P842" s="5">
        <f t="shared" si="27"/>
        <v>63.37715789473684</v>
      </c>
      <c r="Q842" t="s">
        <v>8322</v>
      </c>
      <c r="R842" t="s">
        <v>8324</v>
      </c>
    </row>
    <row r="843" spans="1:18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26"/>
        <v>101.32000000000001</v>
      </c>
      <c r="P843" s="5">
        <f t="shared" si="27"/>
        <v>53.893617021276597</v>
      </c>
      <c r="Q843" t="s">
        <v>8322</v>
      </c>
      <c r="R843" t="s">
        <v>8324</v>
      </c>
    </row>
    <row r="844" spans="1:18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26"/>
        <v>104.32</v>
      </c>
      <c r="P844" s="5">
        <f t="shared" si="27"/>
        <v>66.871794871794876</v>
      </c>
      <c r="Q844" t="s">
        <v>8322</v>
      </c>
      <c r="R844" t="s">
        <v>8324</v>
      </c>
    </row>
    <row r="845" spans="1:18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26"/>
        <v>267.13333333333333</v>
      </c>
      <c r="P845" s="5">
        <f t="shared" si="27"/>
        <v>63.102362204724407</v>
      </c>
      <c r="Q845" t="s">
        <v>8322</v>
      </c>
      <c r="R845" t="s">
        <v>8324</v>
      </c>
    </row>
    <row r="846" spans="1:18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26"/>
        <v>194.13333333333333</v>
      </c>
      <c r="P846" s="5">
        <f t="shared" si="27"/>
        <v>36.628930817610062</v>
      </c>
      <c r="Q846" t="s">
        <v>8322</v>
      </c>
      <c r="R846" t="s">
        <v>8324</v>
      </c>
    </row>
    <row r="847" spans="1:18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26"/>
        <v>120.3802</v>
      </c>
      <c r="P847" s="5">
        <f t="shared" si="27"/>
        <v>34.005706214689269</v>
      </c>
      <c r="Q847" t="s">
        <v>8322</v>
      </c>
      <c r="R847" t="s">
        <v>8324</v>
      </c>
    </row>
    <row r="848" spans="1:18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26"/>
        <v>122.00090909090908</v>
      </c>
      <c r="P848" s="5">
        <f t="shared" si="27"/>
        <v>28.553404255319148</v>
      </c>
      <c r="Q848" t="s">
        <v>8322</v>
      </c>
      <c r="R848" t="s">
        <v>8324</v>
      </c>
    </row>
    <row r="849" spans="1:18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26"/>
        <v>100</v>
      </c>
      <c r="P849" s="5">
        <f t="shared" si="27"/>
        <v>10</v>
      </c>
      <c r="Q849" t="s">
        <v>8322</v>
      </c>
      <c r="R849" t="s">
        <v>8324</v>
      </c>
    </row>
    <row r="850" spans="1:18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26"/>
        <v>100</v>
      </c>
      <c r="P850" s="5">
        <f t="shared" si="27"/>
        <v>18.75</v>
      </c>
      <c r="Q850" t="s">
        <v>8322</v>
      </c>
      <c r="R850" t="s">
        <v>8324</v>
      </c>
    </row>
    <row r="851" spans="1:18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26"/>
        <v>119.9</v>
      </c>
      <c r="P851" s="5">
        <f t="shared" si="27"/>
        <v>41.704347826086959</v>
      </c>
      <c r="Q851" t="s">
        <v>8322</v>
      </c>
      <c r="R851" t="s">
        <v>8324</v>
      </c>
    </row>
    <row r="852" spans="1:18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26"/>
        <v>155.17499999999998</v>
      </c>
      <c r="P852" s="5">
        <f t="shared" si="27"/>
        <v>46.669172932330824</v>
      </c>
      <c r="Q852" t="s">
        <v>8322</v>
      </c>
      <c r="R852" t="s">
        <v>8324</v>
      </c>
    </row>
    <row r="853" spans="1:18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26"/>
        <v>130.44999999999999</v>
      </c>
      <c r="P853" s="5">
        <f t="shared" si="27"/>
        <v>37.271428571428572</v>
      </c>
      <c r="Q853" t="s">
        <v>8322</v>
      </c>
      <c r="R853" t="s">
        <v>8324</v>
      </c>
    </row>
    <row r="854" spans="1:18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26"/>
        <v>104.97142857142859</v>
      </c>
      <c r="P854" s="5">
        <f t="shared" si="27"/>
        <v>59.258064516129032</v>
      </c>
      <c r="Q854" t="s">
        <v>8322</v>
      </c>
      <c r="R854" t="s">
        <v>8324</v>
      </c>
    </row>
    <row r="855" spans="1:18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26"/>
        <v>100</v>
      </c>
      <c r="P855" s="5">
        <f t="shared" si="27"/>
        <v>30</v>
      </c>
      <c r="Q855" t="s">
        <v>8322</v>
      </c>
      <c r="R855" t="s">
        <v>8324</v>
      </c>
    </row>
    <row r="856" spans="1:18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26"/>
        <v>118.2205035971223</v>
      </c>
      <c r="P856" s="5">
        <f t="shared" si="27"/>
        <v>65.8623246492986</v>
      </c>
      <c r="Q856" t="s">
        <v>8322</v>
      </c>
      <c r="R856" t="s">
        <v>8324</v>
      </c>
    </row>
    <row r="857" spans="1:18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26"/>
        <v>103.44827586206897</v>
      </c>
      <c r="P857" s="5">
        <f t="shared" si="27"/>
        <v>31.914893617021278</v>
      </c>
      <c r="Q857" t="s">
        <v>8322</v>
      </c>
      <c r="R857" t="s">
        <v>8324</v>
      </c>
    </row>
    <row r="858" spans="1:18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26"/>
        <v>218.00000000000003</v>
      </c>
      <c r="P858" s="5">
        <f t="shared" si="27"/>
        <v>19.464285714285715</v>
      </c>
      <c r="Q858" t="s">
        <v>8322</v>
      </c>
      <c r="R858" t="s">
        <v>8324</v>
      </c>
    </row>
    <row r="859" spans="1:18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26"/>
        <v>100</v>
      </c>
      <c r="P859" s="5">
        <f t="shared" si="27"/>
        <v>50</v>
      </c>
      <c r="Q859" t="s">
        <v>8322</v>
      </c>
      <c r="R859" t="s">
        <v>8324</v>
      </c>
    </row>
    <row r="860" spans="1:18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26"/>
        <v>144.00583333333333</v>
      </c>
      <c r="P860" s="5">
        <f t="shared" si="27"/>
        <v>22.737763157894737</v>
      </c>
      <c r="Q860" t="s">
        <v>8322</v>
      </c>
      <c r="R860" t="s">
        <v>8324</v>
      </c>
    </row>
    <row r="861" spans="1:18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26"/>
        <v>104.67500000000001</v>
      </c>
      <c r="P861" s="5">
        <f t="shared" si="27"/>
        <v>42.724489795918366</v>
      </c>
      <c r="Q861" t="s">
        <v>8322</v>
      </c>
      <c r="R861" t="s">
        <v>8324</v>
      </c>
    </row>
    <row r="862" spans="1:18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26"/>
        <v>18.142857142857142</v>
      </c>
      <c r="P862" s="5">
        <f t="shared" si="27"/>
        <v>52.916666666666664</v>
      </c>
      <c r="Q862" t="s">
        <v>8322</v>
      </c>
      <c r="R862" t="s">
        <v>8325</v>
      </c>
    </row>
    <row r="863" spans="1:18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26"/>
        <v>2.2444444444444445</v>
      </c>
      <c r="P863" s="5">
        <f t="shared" si="27"/>
        <v>50.5</v>
      </c>
      <c r="Q863" t="s">
        <v>8322</v>
      </c>
      <c r="R863" t="s">
        <v>8325</v>
      </c>
    </row>
    <row r="864" spans="1:18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26"/>
        <v>0.33999999999999997</v>
      </c>
      <c r="P864" s="5">
        <f t="shared" si="27"/>
        <v>42.5</v>
      </c>
      <c r="Q864" t="s">
        <v>8322</v>
      </c>
      <c r="R864" t="s">
        <v>8325</v>
      </c>
    </row>
    <row r="865" spans="1:18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26"/>
        <v>4.5</v>
      </c>
      <c r="P865" s="5">
        <f t="shared" si="27"/>
        <v>18</v>
      </c>
      <c r="Q865" t="s">
        <v>8322</v>
      </c>
      <c r="R865" t="s">
        <v>8325</v>
      </c>
    </row>
    <row r="866" spans="1:18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26"/>
        <v>41.53846153846154</v>
      </c>
      <c r="P866" s="5">
        <f t="shared" si="27"/>
        <v>34.177215189873415</v>
      </c>
      <c r="Q866" t="s">
        <v>8322</v>
      </c>
      <c r="R866" t="s">
        <v>8325</v>
      </c>
    </row>
    <row r="867" spans="1:18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26"/>
        <v>2.0454545454545454</v>
      </c>
      <c r="P867" s="5">
        <f t="shared" si="27"/>
        <v>22.5</v>
      </c>
      <c r="Q867" t="s">
        <v>8322</v>
      </c>
      <c r="R867" t="s">
        <v>8325</v>
      </c>
    </row>
    <row r="868" spans="1:18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26"/>
        <v>18.285714285714285</v>
      </c>
      <c r="P868" s="5">
        <f t="shared" si="27"/>
        <v>58.18181818181818</v>
      </c>
      <c r="Q868" t="s">
        <v>8322</v>
      </c>
      <c r="R868" t="s">
        <v>8325</v>
      </c>
    </row>
    <row r="869" spans="1:18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26"/>
        <v>24.02</v>
      </c>
      <c r="P869" s="5">
        <f t="shared" si="27"/>
        <v>109.18181818181819</v>
      </c>
      <c r="Q869" t="s">
        <v>8322</v>
      </c>
      <c r="R869" t="s">
        <v>8325</v>
      </c>
    </row>
    <row r="870" spans="1:18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26"/>
        <v>0.1111111111111111</v>
      </c>
      <c r="P870" s="5">
        <f t="shared" si="27"/>
        <v>50</v>
      </c>
      <c r="Q870" t="s">
        <v>8322</v>
      </c>
      <c r="R870" t="s">
        <v>8325</v>
      </c>
    </row>
    <row r="871" spans="1:18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26"/>
        <v>11.818181818181818</v>
      </c>
      <c r="P871" s="5">
        <f t="shared" si="27"/>
        <v>346.66666666666669</v>
      </c>
      <c r="Q871" t="s">
        <v>8322</v>
      </c>
      <c r="R871" t="s">
        <v>8325</v>
      </c>
    </row>
    <row r="872" spans="1:18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26"/>
        <v>0.31</v>
      </c>
      <c r="P872" s="5">
        <f t="shared" si="27"/>
        <v>12.4</v>
      </c>
      <c r="Q872" t="s">
        <v>8322</v>
      </c>
      <c r="R872" t="s">
        <v>8325</v>
      </c>
    </row>
    <row r="873" spans="1:18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26"/>
        <v>5.416666666666667</v>
      </c>
      <c r="P873" s="5">
        <f t="shared" si="27"/>
        <v>27.083333333333332</v>
      </c>
      <c r="Q873" t="s">
        <v>8322</v>
      </c>
      <c r="R873" t="s">
        <v>8325</v>
      </c>
    </row>
    <row r="874" spans="1:18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26"/>
        <v>0.8125</v>
      </c>
      <c r="P874" s="5">
        <f t="shared" si="27"/>
        <v>32.5</v>
      </c>
      <c r="Q874" t="s">
        <v>8322</v>
      </c>
      <c r="R874" t="s">
        <v>8325</v>
      </c>
    </row>
    <row r="875" spans="1:18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26"/>
        <v>1.2857142857142856</v>
      </c>
      <c r="P875" s="5">
        <f t="shared" si="27"/>
        <v>9</v>
      </c>
      <c r="Q875" t="s">
        <v>8322</v>
      </c>
      <c r="R875" t="s">
        <v>8325</v>
      </c>
    </row>
    <row r="876" spans="1:18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26"/>
        <v>24.333333333333336</v>
      </c>
      <c r="P876" s="5">
        <f t="shared" si="27"/>
        <v>34.761904761904759</v>
      </c>
      <c r="Q876" t="s">
        <v>8322</v>
      </c>
      <c r="R876" t="s">
        <v>8325</v>
      </c>
    </row>
    <row r="877" spans="1:18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26"/>
        <v>0</v>
      </c>
      <c r="P877" s="5">
        <f t="shared" si="27"/>
        <v>0</v>
      </c>
      <c r="Q877" t="s">
        <v>8322</v>
      </c>
      <c r="R877" t="s">
        <v>8325</v>
      </c>
    </row>
    <row r="878" spans="1:18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26"/>
        <v>40.799492385786799</v>
      </c>
      <c r="P878" s="5">
        <f t="shared" si="27"/>
        <v>28.577777777777779</v>
      </c>
      <c r="Q878" t="s">
        <v>8322</v>
      </c>
      <c r="R878" t="s">
        <v>8325</v>
      </c>
    </row>
    <row r="879" spans="1:18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26"/>
        <v>67.55</v>
      </c>
      <c r="P879" s="5">
        <f t="shared" si="27"/>
        <v>46.586206896551722</v>
      </c>
      <c r="Q879" t="s">
        <v>8322</v>
      </c>
      <c r="R879" t="s">
        <v>8325</v>
      </c>
    </row>
    <row r="880" spans="1:18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26"/>
        <v>1.3</v>
      </c>
      <c r="P880" s="5">
        <f t="shared" si="27"/>
        <v>32.5</v>
      </c>
      <c r="Q880" t="s">
        <v>8322</v>
      </c>
      <c r="R880" t="s">
        <v>8325</v>
      </c>
    </row>
    <row r="881" spans="1:18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26"/>
        <v>30.666666666666664</v>
      </c>
      <c r="P881" s="5">
        <f t="shared" si="27"/>
        <v>21.466666666666665</v>
      </c>
      <c r="Q881" t="s">
        <v>8322</v>
      </c>
      <c r="R881" t="s">
        <v>8325</v>
      </c>
    </row>
    <row r="882" spans="1:18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26"/>
        <v>2.9894179894179893</v>
      </c>
      <c r="P882" s="5">
        <f t="shared" si="27"/>
        <v>14.125</v>
      </c>
      <c r="Q882" t="s">
        <v>8322</v>
      </c>
      <c r="R882" t="s">
        <v>8326</v>
      </c>
    </row>
    <row r="883" spans="1:18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26"/>
        <v>0.8</v>
      </c>
      <c r="P883" s="5">
        <f t="shared" si="27"/>
        <v>30</v>
      </c>
      <c r="Q883" t="s">
        <v>8322</v>
      </c>
      <c r="R883" t="s">
        <v>8326</v>
      </c>
    </row>
    <row r="884" spans="1:18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26"/>
        <v>20.133333333333333</v>
      </c>
      <c r="P884" s="5">
        <f t="shared" si="27"/>
        <v>21.571428571428573</v>
      </c>
      <c r="Q884" t="s">
        <v>8322</v>
      </c>
      <c r="R884" t="s">
        <v>8326</v>
      </c>
    </row>
    <row r="885" spans="1:18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26"/>
        <v>40.020000000000003</v>
      </c>
      <c r="P885" s="5">
        <f t="shared" si="27"/>
        <v>83.375</v>
      </c>
      <c r="Q885" t="s">
        <v>8322</v>
      </c>
      <c r="R885" t="s">
        <v>8326</v>
      </c>
    </row>
    <row r="886" spans="1:18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26"/>
        <v>1</v>
      </c>
      <c r="P886" s="5">
        <f t="shared" si="27"/>
        <v>10</v>
      </c>
      <c r="Q886" t="s">
        <v>8322</v>
      </c>
      <c r="R886" t="s">
        <v>8326</v>
      </c>
    </row>
    <row r="887" spans="1:18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26"/>
        <v>75</v>
      </c>
      <c r="P887" s="5">
        <f t="shared" si="27"/>
        <v>35.714285714285715</v>
      </c>
      <c r="Q887" t="s">
        <v>8322</v>
      </c>
      <c r="R887" t="s">
        <v>8326</v>
      </c>
    </row>
    <row r="888" spans="1:18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26"/>
        <v>41</v>
      </c>
      <c r="P888" s="5">
        <f t="shared" si="27"/>
        <v>29.285714285714285</v>
      </c>
      <c r="Q888" t="s">
        <v>8322</v>
      </c>
      <c r="R888" t="s">
        <v>8326</v>
      </c>
    </row>
    <row r="889" spans="1:18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26"/>
        <v>0</v>
      </c>
      <c r="P889" s="5">
        <f t="shared" si="27"/>
        <v>0</v>
      </c>
      <c r="Q889" t="s">
        <v>8322</v>
      </c>
      <c r="R889" t="s">
        <v>8326</v>
      </c>
    </row>
    <row r="890" spans="1:18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26"/>
        <v>7.1999999999999993</v>
      </c>
      <c r="P890" s="5">
        <f t="shared" si="27"/>
        <v>18</v>
      </c>
      <c r="Q890" t="s">
        <v>8322</v>
      </c>
      <c r="R890" t="s">
        <v>8326</v>
      </c>
    </row>
    <row r="891" spans="1:18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26"/>
        <v>9.4412800000000008</v>
      </c>
      <c r="P891" s="5">
        <f t="shared" si="27"/>
        <v>73.760000000000005</v>
      </c>
      <c r="Q891" t="s">
        <v>8322</v>
      </c>
      <c r="R891" t="s">
        <v>8326</v>
      </c>
    </row>
    <row r="892" spans="1:18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26"/>
        <v>4.1666666666666661</v>
      </c>
      <c r="P892" s="5">
        <f t="shared" si="27"/>
        <v>31.25</v>
      </c>
      <c r="Q892" t="s">
        <v>8322</v>
      </c>
      <c r="R892" t="s">
        <v>8326</v>
      </c>
    </row>
    <row r="893" spans="1:18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26"/>
        <v>3.25</v>
      </c>
      <c r="P893" s="5">
        <f t="shared" si="27"/>
        <v>28.888888888888889</v>
      </c>
      <c r="Q893" t="s">
        <v>8322</v>
      </c>
      <c r="R893" t="s">
        <v>8326</v>
      </c>
    </row>
    <row r="894" spans="1:18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26"/>
        <v>40.75</v>
      </c>
      <c r="P894" s="5">
        <f t="shared" si="27"/>
        <v>143.8235294117647</v>
      </c>
      <c r="Q894" t="s">
        <v>8322</v>
      </c>
      <c r="R894" t="s">
        <v>8326</v>
      </c>
    </row>
    <row r="895" spans="1:18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26"/>
        <v>10</v>
      </c>
      <c r="P895" s="5">
        <f t="shared" si="27"/>
        <v>40</v>
      </c>
      <c r="Q895" t="s">
        <v>8322</v>
      </c>
      <c r="R895" t="s">
        <v>8326</v>
      </c>
    </row>
    <row r="896" spans="1:18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26"/>
        <v>39.17</v>
      </c>
      <c r="P896" s="5">
        <f t="shared" si="27"/>
        <v>147.81132075471697</v>
      </c>
      <c r="Q896" t="s">
        <v>8322</v>
      </c>
      <c r="R896" t="s">
        <v>8326</v>
      </c>
    </row>
    <row r="897" spans="1:18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26"/>
        <v>2.4375</v>
      </c>
      <c r="P897" s="5">
        <f t="shared" si="27"/>
        <v>27.857142857142858</v>
      </c>
      <c r="Q897" t="s">
        <v>8322</v>
      </c>
      <c r="R897" t="s">
        <v>8326</v>
      </c>
    </row>
    <row r="898" spans="1:18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26"/>
        <v>40</v>
      </c>
      <c r="P898" s="5">
        <f t="shared" si="27"/>
        <v>44.444444444444443</v>
      </c>
      <c r="Q898" t="s">
        <v>8322</v>
      </c>
      <c r="R898" t="s">
        <v>8326</v>
      </c>
    </row>
    <row r="899" spans="1:18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28">(E899/D899)*100</f>
        <v>0</v>
      </c>
      <c r="P899" s="5">
        <f t="shared" ref="P899:P962" si="29">IF(E899&gt;0, E899/L899, 0)</f>
        <v>0</v>
      </c>
      <c r="Q899" t="s">
        <v>8322</v>
      </c>
      <c r="R899" t="s">
        <v>8326</v>
      </c>
    </row>
    <row r="900" spans="1:18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28"/>
        <v>2.8000000000000003</v>
      </c>
      <c r="P900" s="5">
        <f t="shared" si="29"/>
        <v>35</v>
      </c>
      <c r="Q900" t="s">
        <v>8322</v>
      </c>
      <c r="R900" t="s">
        <v>8326</v>
      </c>
    </row>
    <row r="901" spans="1:18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28"/>
        <v>37.333333333333336</v>
      </c>
      <c r="P901" s="5">
        <f t="shared" si="29"/>
        <v>35</v>
      </c>
      <c r="Q901" t="s">
        <v>8322</v>
      </c>
      <c r="R901" t="s">
        <v>8326</v>
      </c>
    </row>
    <row r="902" spans="1:18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28"/>
        <v>0.42</v>
      </c>
      <c r="P902" s="5">
        <f t="shared" si="29"/>
        <v>10.5</v>
      </c>
      <c r="Q902" t="s">
        <v>8322</v>
      </c>
      <c r="R902" t="s">
        <v>8325</v>
      </c>
    </row>
    <row r="903" spans="1:18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28"/>
        <v>0</v>
      </c>
      <c r="P903" s="5">
        <f t="shared" si="29"/>
        <v>0</v>
      </c>
      <c r="Q903" t="s">
        <v>8322</v>
      </c>
      <c r="R903" t="s">
        <v>8325</v>
      </c>
    </row>
    <row r="904" spans="1:18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28"/>
        <v>0.3</v>
      </c>
      <c r="P904" s="5">
        <f t="shared" si="29"/>
        <v>30</v>
      </c>
      <c r="Q904" t="s">
        <v>8322</v>
      </c>
      <c r="R904" t="s">
        <v>8325</v>
      </c>
    </row>
    <row r="905" spans="1:18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28"/>
        <v>3.2</v>
      </c>
      <c r="P905" s="5">
        <f t="shared" si="29"/>
        <v>40</v>
      </c>
      <c r="Q905" t="s">
        <v>8322</v>
      </c>
      <c r="R905" t="s">
        <v>8325</v>
      </c>
    </row>
    <row r="906" spans="1:18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28"/>
        <v>0.30199999999999999</v>
      </c>
      <c r="P906" s="5">
        <f t="shared" si="29"/>
        <v>50.333333333333336</v>
      </c>
      <c r="Q906" t="s">
        <v>8322</v>
      </c>
      <c r="R906" t="s">
        <v>8325</v>
      </c>
    </row>
    <row r="907" spans="1:18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28"/>
        <v>3.0153846153846153</v>
      </c>
      <c r="P907" s="5">
        <f t="shared" si="29"/>
        <v>32.666666666666664</v>
      </c>
      <c r="Q907" t="s">
        <v>8322</v>
      </c>
      <c r="R907" t="s">
        <v>8325</v>
      </c>
    </row>
    <row r="908" spans="1:18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28"/>
        <v>0</v>
      </c>
      <c r="P908" s="5">
        <f t="shared" si="29"/>
        <v>0</v>
      </c>
      <c r="Q908" t="s">
        <v>8322</v>
      </c>
      <c r="R908" t="s">
        <v>8325</v>
      </c>
    </row>
    <row r="909" spans="1:18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28"/>
        <v>0</v>
      </c>
      <c r="P909" s="5">
        <f t="shared" si="29"/>
        <v>0</v>
      </c>
      <c r="Q909" t="s">
        <v>8322</v>
      </c>
      <c r="R909" t="s">
        <v>8325</v>
      </c>
    </row>
    <row r="910" spans="1:18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28"/>
        <v>0</v>
      </c>
      <c r="P910" s="5">
        <f t="shared" si="29"/>
        <v>0</v>
      </c>
      <c r="Q910" t="s">
        <v>8322</v>
      </c>
      <c r="R910" t="s">
        <v>8325</v>
      </c>
    </row>
    <row r="911" spans="1:18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28"/>
        <v>3.25</v>
      </c>
      <c r="P911" s="5">
        <f t="shared" si="29"/>
        <v>65</v>
      </c>
      <c r="Q911" t="s">
        <v>8322</v>
      </c>
      <c r="R911" t="s">
        <v>8325</v>
      </c>
    </row>
    <row r="912" spans="1:18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28"/>
        <v>22.363636363636363</v>
      </c>
      <c r="P912" s="5">
        <f t="shared" si="29"/>
        <v>24.6</v>
      </c>
      <c r="Q912" t="s">
        <v>8322</v>
      </c>
      <c r="R912" t="s">
        <v>8325</v>
      </c>
    </row>
    <row r="913" spans="1:18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28"/>
        <v>0</v>
      </c>
      <c r="P913" s="5">
        <f t="shared" si="29"/>
        <v>0</v>
      </c>
      <c r="Q913" t="s">
        <v>8322</v>
      </c>
      <c r="R913" t="s">
        <v>8325</v>
      </c>
    </row>
    <row r="914" spans="1:18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28"/>
        <v>0.85714285714285721</v>
      </c>
      <c r="P914" s="5">
        <f t="shared" si="29"/>
        <v>15</v>
      </c>
      <c r="Q914" t="s">
        <v>8322</v>
      </c>
      <c r="R914" t="s">
        <v>8325</v>
      </c>
    </row>
    <row r="915" spans="1:18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28"/>
        <v>6.6066666666666665</v>
      </c>
      <c r="P915" s="5">
        <f t="shared" si="29"/>
        <v>82.583333333333329</v>
      </c>
      <c r="Q915" t="s">
        <v>8322</v>
      </c>
      <c r="R915" t="s">
        <v>8325</v>
      </c>
    </row>
    <row r="916" spans="1:18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28"/>
        <v>0</v>
      </c>
      <c r="P916" s="5">
        <f t="shared" si="29"/>
        <v>0</v>
      </c>
      <c r="Q916" t="s">
        <v>8322</v>
      </c>
      <c r="R916" t="s">
        <v>8325</v>
      </c>
    </row>
    <row r="917" spans="1:18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28"/>
        <v>5.7692307692307692</v>
      </c>
      <c r="P917" s="5">
        <f t="shared" si="29"/>
        <v>41.666666666666664</v>
      </c>
      <c r="Q917" t="s">
        <v>8322</v>
      </c>
      <c r="R917" t="s">
        <v>8325</v>
      </c>
    </row>
    <row r="918" spans="1:18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28"/>
        <v>0</v>
      </c>
      <c r="P918" s="5">
        <f t="shared" si="29"/>
        <v>0</v>
      </c>
      <c r="Q918" t="s">
        <v>8322</v>
      </c>
      <c r="R918" t="s">
        <v>8325</v>
      </c>
    </row>
    <row r="919" spans="1:18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28"/>
        <v>0.6</v>
      </c>
      <c r="P919" s="5">
        <f t="shared" si="29"/>
        <v>30</v>
      </c>
      <c r="Q919" t="s">
        <v>8322</v>
      </c>
      <c r="R919" t="s">
        <v>8325</v>
      </c>
    </row>
    <row r="920" spans="1:18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28"/>
        <v>5.0256410256410255</v>
      </c>
      <c r="P920" s="5">
        <f t="shared" si="29"/>
        <v>19.600000000000001</v>
      </c>
      <c r="Q920" t="s">
        <v>8322</v>
      </c>
      <c r="R920" t="s">
        <v>8325</v>
      </c>
    </row>
    <row r="921" spans="1:18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28"/>
        <v>0.5</v>
      </c>
      <c r="P921" s="5">
        <f t="shared" si="29"/>
        <v>100</v>
      </c>
      <c r="Q921" t="s">
        <v>8322</v>
      </c>
      <c r="R921" t="s">
        <v>8325</v>
      </c>
    </row>
    <row r="922" spans="1:18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28"/>
        <v>0</v>
      </c>
      <c r="P922" s="5">
        <f t="shared" si="29"/>
        <v>0</v>
      </c>
      <c r="Q922" t="s">
        <v>8322</v>
      </c>
      <c r="R922" t="s">
        <v>8325</v>
      </c>
    </row>
    <row r="923" spans="1:18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28"/>
        <v>30.9</v>
      </c>
      <c r="P923" s="5">
        <f t="shared" si="29"/>
        <v>231.75</v>
      </c>
      <c r="Q923" t="s">
        <v>8322</v>
      </c>
      <c r="R923" t="s">
        <v>8325</v>
      </c>
    </row>
    <row r="924" spans="1:18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28"/>
        <v>21.037037037037038</v>
      </c>
      <c r="P924" s="5">
        <f t="shared" si="29"/>
        <v>189.33333333333334</v>
      </c>
      <c r="Q924" t="s">
        <v>8322</v>
      </c>
      <c r="R924" t="s">
        <v>8325</v>
      </c>
    </row>
    <row r="925" spans="1:18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28"/>
        <v>2.1999999999999997</v>
      </c>
      <c r="P925" s="5">
        <f t="shared" si="29"/>
        <v>55</v>
      </c>
      <c r="Q925" t="s">
        <v>8322</v>
      </c>
      <c r="R925" t="s">
        <v>8325</v>
      </c>
    </row>
    <row r="926" spans="1:18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28"/>
        <v>10.9</v>
      </c>
      <c r="P926" s="5">
        <f t="shared" si="29"/>
        <v>21.8</v>
      </c>
      <c r="Q926" t="s">
        <v>8322</v>
      </c>
      <c r="R926" t="s">
        <v>8325</v>
      </c>
    </row>
    <row r="927" spans="1:18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28"/>
        <v>2.666666666666667</v>
      </c>
      <c r="P927" s="5">
        <f t="shared" si="29"/>
        <v>32</v>
      </c>
      <c r="Q927" t="s">
        <v>8322</v>
      </c>
      <c r="R927" t="s">
        <v>8325</v>
      </c>
    </row>
    <row r="928" spans="1:18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28"/>
        <v>0</v>
      </c>
      <c r="P928" s="5">
        <f t="shared" si="29"/>
        <v>0</v>
      </c>
      <c r="Q928" t="s">
        <v>8322</v>
      </c>
      <c r="R928" t="s">
        <v>8325</v>
      </c>
    </row>
    <row r="929" spans="1:18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28"/>
        <v>0</v>
      </c>
      <c r="P929" s="5">
        <f t="shared" si="29"/>
        <v>0</v>
      </c>
      <c r="Q929" t="s">
        <v>8322</v>
      </c>
      <c r="R929" t="s">
        <v>8325</v>
      </c>
    </row>
    <row r="930" spans="1:18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28"/>
        <v>10.86206896551724</v>
      </c>
      <c r="P930" s="5">
        <f t="shared" si="29"/>
        <v>56.25</v>
      </c>
      <c r="Q930" t="s">
        <v>8322</v>
      </c>
      <c r="R930" t="s">
        <v>8325</v>
      </c>
    </row>
    <row r="931" spans="1:18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28"/>
        <v>0</v>
      </c>
      <c r="P931" s="5">
        <f t="shared" si="29"/>
        <v>0</v>
      </c>
      <c r="Q931" t="s">
        <v>8322</v>
      </c>
      <c r="R931" t="s">
        <v>8325</v>
      </c>
    </row>
    <row r="932" spans="1:18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28"/>
        <v>38.333333333333336</v>
      </c>
      <c r="P932" s="5">
        <f t="shared" si="29"/>
        <v>69</v>
      </c>
      <c r="Q932" t="s">
        <v>8322</v>
      </c>
      <c r="R932" t="s">
        <v>8325</v>
      </c>
    </row>
    <row r="933" spans="1:18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28"/>
        <v>6.5500000000000007</v>
      </c>
      <c r="P933" s="5">
        <f t="shared" si="29"/>
        <v>18.714285714285715</v>
      </c>
      <c r="Q933" t="s">
        <v>8322</v>
      </c>
      <c r="R933" t="s">
        <v>8325</v>
      </c>
    </row>
    <row r="934" spans="1:18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28"/>
        <v>14.536842105263158</v>
      </c>
      <c r="P934" s="5">
        <f t="shared" si="29"/>
        <v>46.033333333333331</v>
      </c>
      <c r="Q934" t="s">
        <v>8322</v>
      </c>
      <c r="R934" t="s">
        <v>8325</v>
      </c>
    </row>
    <row r="935" spans="1:18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28"/>
        <v>6</v>
      </c>
      <c r="P935" s="5">
        <f t="shared" si="29"/>
        <v>60</v>
      </c>
      <c r="Q935" t="s">
        <v>8322</v>
      </c>
      <c r="R935" t="s">
        <v>8325</v>
      </c>
    </row>
    <row r="936" spans="1:18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28"/>
        <v>30.4</v>
      </c>
      <c r="P936" s="5">
        <f t="shared" si="29"/>
        <v>50.666666666666664</v>
      </c>
      <c r="Q936" t="s">
        <v>8322</v>
      </c>
      <c r="R936" t="s">
        <v>8325</v>
      </c>
    </row>
    <row r="937" spans="1:18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28"/>
        <v>1.4285714285714286</v>
      </c>
      <c r="P937" s="5">
        <f t="shared" si="29"/>
        <v>25</v>
      </c>
      <c r="Q937" t="s">
        <v>8322</v>
      </c>
      <c r="R937" t="s">
        <v>8325</v>
      </c>
    </row>
    <row r="938" spans="1:18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28"/>
        <v>0</v>
      </c>
      <c r="P938" s="5">
        <f t="shared" si="29"/>
        <v>0</v>
      </c>
      <c r="Q938" t="s">
        <v>8322</v>
      </c>
      <c r="R938" t="s">
        <v>8325</v>
      </c>
    </row>
    <row r="939" spans="1:18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28"/>
        <v>1.1428571428571428</v>
      </c>
      <c r="P939" s="5">
        <f t="shared" si="29"/>
        <v>20</v>
      </c>
      <c r="Q939" t="s">
        <v>8322</v>
      </c>
      <c r="R939" t="s">
        <v>8325</v>
      </c>
    </row>
    <row r="940" spans="1:18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28"/>
        <v>0.35714285714285715</v>
      </c>
      <c r="P940" s="5">
        <f t="shared" si="29"/>
        <v>25</v>
      </c>
      <c r="Q940" t="s">
        <v>8322</v>
      </c>
      <c r="R940" t="s">
        <v>8325</v>
      </c>
    </row>
    <row r="941" spans="1:18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28"/>
        <v>1.4545454545454546</v>
      </c>
      <c r="P941" s="5">
        <f t="shared" si="29"/>
        <v>20</v>
      </c>
      <c r="Q941" t="s">
        <v>8322</v>
      </c>
      <c r="R941" t="s">
        <v>8325</v>
      </c>
    </row>
    <row r="942" spans="1:18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28"/>
        <v>17.155555555555555</v>
      </c>
      <c r="P942" s="5">
        <f t="shared" si="29"/>
        <v>110.28571428571429</v>
      </c>
      <c r="Q942" t="s">
        <v>8316</v>
      </c>
      <c r="R942" t="s">
        <v>8318</v>
      </c>
    </row>
    <row r="943" spans="1:18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28"/>
        <v>2.3220000000000001</v>
      </c>
      <c r="P943" s="5">
        <f t="shared" si="29"/>
        <v>37.451612903225808</v>
      </c>
      <c r="Q943" t="s">
        <v>8316</v>
      </c>
      <c r="R943" t="s">
        <v>8318</v>
      </c>
    </row>
    <row r="944" spans="1:18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28"/>
        <v>8.9066666666666663</v>
      </c>
      <c r="P944" s="5">
        <f t="shared" si="29"/>
        <v>41.75</v>
      </c>
      <c r="Q944" t="s">
        <v>8316</v>
      </c>
      <c r="R944" t="s">
        <v>8318</v>
      </c>
    </row>
    <row r="945" spans="1:18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28"/>
        <v>9.6333333333333346</v>
      </c>
      <c r="P945" s="5">
        <f t="shared" si="29"/>
        <v>24.083333333333332</v>
      </c>
      <c r="Q945" t="s">
        <v>8316</v>
      </c>
      <c r="R945" t="s">
        <v>8318</v>
      </c>
    </row>
    <row r="946" spans="1:18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28"/>
        <v>13.325999999999999</v>
      </c>
      <c r="P946" s="5">
        <f t="shared" si="29"/>
        <v>69.40625</v>
      </c>
      <c r="Q946" t="s">
        <v>8316</v>
      </c>
      <c r="R946" t="s">
        <v>8318</v>
      </c>
    </row>
    <row r="947" spans="1:18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28"/>
        <v>2.484</v>
      </c>
      <c r="P947" s="5">
        <f t="shared" si="29"/>
        <v>155.25</v>
      </c>
      <c r="Q947" t="s">
        <v>8316</v>
      </c>
      <c r="R947" t="s">
        <v>8318</v>
      </c>
    </row>
    <row r="948" spans="1:18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28"/>
        <v>1.9066666666666665</v>
      </c>
      <c r="P948" s="5">
        <f t="shared" si="29"/>
        <v>57.2</v>
      </c>
      <c r="Q948" t="s">
        <v>8316</v>
      </c>
      <c r="R948" t="s">
        <v>8318</v>
      </c>
    </row>
    <row r="949" spans="1:18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28"/>
        <v>0</v>
      </c>
      <c r="P949" s="5">
        <f t="shared" si="29"/>
        <v>0</v>
      </c>
      <c r="Q949" t="s">
        <v>8316</v>
      </c>
      <c r="R949" t="s">
        <v>8318</v>
      </c>
    </row>
    <row r="950" spans="1:18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28"/>
        <v>12</v>
      </c>
      <c r="P950" s="5">
        <f t="shared" si="29"/>
        <v>60</v>
      </c>
      <c r="Q950" t="s">
        <v>8316</v>
      </c>
      <c r="R950" t="s">
        <v>8318</v>
      </c>
    </row>
    <row r="951" spans="1:18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28"/>
        <v>1.365</v>
      </c>
      <c r="P951" s="5">
        <f t="shared" si="29"/>
        <v>39</v>
      </c>
      <c r="Q951" t="s">
        <v>8316</v>
      </c>
      <c r="R951" t="s">
        <v>8318</v>
      </c>
    </row>
    <row r="952" spans="1:18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28"/>
        <v>28.04</v>
      </c>
      <c r="P952" s="5">
        <f t="shared" si="29"/>
        <v>58.416666666666664</v>
      </c>
      <c r="Q952" t="s">
        <v>8316</v>
      </c>
      <c r="R952" t="s">
        <v>8318</v>
      </c>
    </row>
    <row r="953" spans="1:18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28"/>
        <v>38.39</v>
      </c>
      <c r="P953" s="5">
        <f t="shared" si="29"/>
        <v>158.63636363636363</v>
      </c>
      <c r="Q953" t="s">
        <v>8316</v>
      </c>
      <c r="R953" t="s">
        <v>8318</v>
      </c>
    </row>
    <row r="954" spans="1:18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28"/>
        <v>39.942857142857143</v>
      </c>
      <c r="P954" s="5">
        <f t="shared" si="29"/>
        <v>99.857142857142861</v>
      </c>
      <c r="Q954" t="s">
        <v>8316</v>
      </c>
      <c r="R954" t="s">
        <v>8318</v>
      </c>
    </row>
    <row r="955" spans="1:18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28"/>
        <v>0.84</v>
      </c>
      <c r="P955" s="5">
        <f t="shared" si="29"/>
        <v>25.2</v>
      </c>
      <c r="Q955" t="s">
        <v>8316</v>
      </c>
      <c r="R955" t="s">
        <v>8318</v>
      </c>
    </row>
    <row r="956" spans="1:18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28"/>
        <v>43.406666666666666</v>
      </c>
      <c r="P956" s="5">
        <f t="shared" si="29"/>
        <v>89.191780821917803</v>
      </c>
      <c r="Q956" t="s">
        <v>8316</v>
      </c>
      <c r="R956" t="s">
        <v>8318</v>
      </c>
    </row>
    <row r="957" spans="1:18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28"/>
        <v>5.6613333333333333</v>
      </c>
      <c r="P957" s="5">
        <f t="shared" si="29"/>
        <v>182.6236559139785</v>
      </c>
      <c r="Q957" t="s">
        <v>8316</v>
      </c>
      <c r="R957" t="s">
        <v>8318</v>
      </c>
    </row>
    <row r="958" spans="1:18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28"/>
        <v>1.722</v>
      </c>
      <c r="P958" s="5">
        <f t="shared" si="29"/>
        <v>50.647058823529413</v>
      </c>
      <c r="Q958" t="s">
        <v>8316</v>
      </c>
      <c r="R958" t="s">
        <v>8318</v>
      </c>
    </row>
    <row r="959" spans="1:18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28"/>
        <v>1.9416666666666664</v>
      </c>
      <c r="P959" s="5">
        <f t="shared" si="29"/>
        <v>33.285714285714285</v>
      </c>
      <c r="Q959" t="s">
        <v>8316</v>
      </c>
      <c r="R959" t="s">
        <v>8318</v>
      </c>
    </row>
    <row r="960" spans="1:18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28"/>
        <v>11.328275684711327</v>
      </c>
      <c r="P960" s="5">
        <f t="shared" si="29"/>
        <v>51.823529411764703</v>
      </c>
      <c r="Q960" t="s">
        <v>8316</v>
      </c>
      <c r="R960" t="s">
        <v>8318</v>
      </c>
    </row>
    <row r="961" spans="1:18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28"/>
        <v>38.86</v>
      </c>
      <c r="P961" s="5">
        <f t="shared" si="29"/>
        <v>113.62573099415205</v>
      </c>
      <c r="Q961" t="s">
        <v>8316</v>
      </c>
      <c r="R961" t="s">
        <v>8318</v>
      </c>
    </row>
    <row r="962" spans="1:18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28"/>
        <v>46.100628930817614</v>
      </c>
      <c r="P962" s="5">
        <f t="shared" si="29"/>
        <v>136.46276595744681</v>
      </c>
      <c r="Q962" t="s">
        <v>8316</v>
      </c>
      <c r="R962" t="s">
        <v>8318</v>
      </c>
    </row>
    <row r="963" spans="1:18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30">(E963/D963)*100</f>
        <v>42.188421052631583</v>
      </c>
      <c r="P963" s="5">
        <f t="shared" ref="P963:P1026" si="31">IF(E963&gt;0, E963/L963, 0)</f>
        <v>364.35454545454547</v>
      </c>
      <c r="Q963" t="s">
        <v>8316</v>
      </c>
      <c r="R963" t="s">
        <v>8318</v>
      </c>
    </row>
    <row r="964" spans="1:18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30"/>
        <v>28.48</v>
      </c>
      <c r="P964" s="5">
        <f t="shared" si="31"/>
        <v>19.243243243243242</v>
      </c>
      <c r="Q964" t="s">
        <v>8316</v>
      </c>
      <c r="R964" t="s">
        <v>8318</v>
      </c>
    </row>
    <row r="965" spans="1:18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30"/>
        <v>1.077142857142857</v>
      </c>
      <c r="P965" s="5">
        <f t="shared" si="31"/>
        <v>41.888888888888886</v>
      </c>
      <c r="Q965" t="s">
        <v>8316</v>
      </c>
      <c r="R965" t="s">
        <v>8318</v>
      </c>
    </row>
    <row r="966" spans="1:18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30"/>
        <v>0.79909090909090907</v>
      </c>
      <c r="P966" s="5">
        <f t="shared" si="31"/>
        <v>30.310344827586206</v>
      </c>
      <c r="Q966" t="s">
        <v>8316</v>
      </c>
      <c r="R966" t="s">
        <v>8318</v>
      </c>
    </row>
    <row r="967" spans="1:18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30"/>
        <v>1.1919999999999999</v>
      </c>
      <c r="P967" s="5">
        <f t="shared" si="31"/>
        <v>49.666666666666664</v>
      </c>
      <c r="Q967" t="s">
        <v>8316</v>
      </c>
      <c r="R967" t="s">
        <v>8318</v>
      </c>
    </row>
    <row r="968" spans="1:18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30"/>
        <v>14.799999999999999</v>
      </c>
      <c r="P968" s="5">
        <f t="shared" si="31"/>
        <v>59.2</v>
      </c>
      <c r="Q968" t="s">
        <v>8316</v>
      </c>
      <c r="R968" t="s">
        <v>8318</v>
      </c>
    </row>
    <row r="969" spans="1:18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30"/>
        <v>17.810000000000002</v>
      </c>
      <c r="P969" s="5">
        <f t="shared" si="31"/>
        <v>43.97530864197531</v>
      </c>
      <c r="Q969" t="s">
        <v>8316</v>
      </c>
      <c r="R969" t="s">
        <v>8318</v>
      </c>
    </row>
    <row r="970" spans="1:18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30"/>
        <v>1.325</v>
      </c>
      <c r="P970" s="5">
        <f t="shared" si="31"/>
        <v>26.5</v>
      </c>
      <c r="Q970" t="s">
        <v>8316</v>
      </c>
      <c r="R970" t="s">
        <v>8318</v>
      </c>
    </row>
    <row r="971" spans="1:18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30"/>
        <v>46.666666666666664</v>
      </c>
      <c r="P971" s="5">
        <f t="shared" si="31"/>
        <v>1272.7272727272727</v>
      </c>
      <c r="Q971" t="s">
        <v>8316</v>
      </c>
      <c r="R971" t="s">
        <v>8318</v>
      </c>
    </row>
    <row r="972" spans="1:18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30"/>
        <v>45.92</v>
      </c>
      <c r="P972" s="5">
        <f t="shared" si="31"/>
        <v>164</v>
      </c>
      <c r="Q972" t="s">
        <v>8316</v>
      </c>
      <c r="R972" t="s">
        <v>8318</v>
      </c>
    </row>
    <row r="973" spans="1:18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30"/>
        <v>0.22599999999999998</v>
      </c>
      <c r="P973" s="5">
        <f t="shared" si="31"/>
        <v>45.2</v>
      </c>
      <c r="Q973" t="s">
        <v>8316</v>
      </c>
      <c r="R973" t="s">
        <v>8318</v>
      </c>
    </row>
    <row r="974" spans="1:18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30"/>
        <v>34.625</v>
      </c>
      <c r="P974" s="5">
        <f t="shared" si="31"/>
        <v>153.88888888888889</v>
      </c>
      <c r="Q974" t="s">
        <v>8316</v>
      </c>
      <c r="R974" t="s">
        <v>8318</v>
      </c>
    </row>
    <row r="975" spans="1:18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30"/>
        <v>2.0549999999999997</v>
      </c>
      <c r="P975" s="5">
        <f t="shared" si="31"/>
        <v>51.375</v>
      </c>
      <c r="Q975" t="s">
        <v>8316</v>
      </c>
      <c r="R975" t="s">
        <v>8318</v>
      </c>
    </row>
    <row r="976" spans="1:18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30"/>
        <v>0.55999999999999994</v>
      </c>
      <c r="P976" s="5">
        <f t="shared" si="31"/>
        <v>93.333333333333329</v>
      </c>
      <c r="Q976" t="s">
        <v>8316</v>
      </c>
      <c r="R976" t="s">
        <v>8318</v>
      </c>
    </row>
    <row r="977" spans="1:18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30"/>
        <v>2.6069999999999998</v>
      </c>
      <c r="P977" s="5">
        <f t="shared" si="31"/>
        <v>108.625</v>
      </c>
      <c r="Q977" t="s">
        <v>8316</v>
      </c>
      <c r="R977" t="s">
        <v>8318</v>
      </c>
    </row>
    <row r="978" spans="1:18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30"/>
        <v>1.9259999999999999</v>
      </c>
      <c r="P978" s="5">
        <f t="shared" si="31"/>
        <v>160.5</v>
      </c>
      <c r="Q978" t="s">
        <v>8316</v>
      </c>
      <c r="R978" t="s">
        <v>8318</v>
      </c>
    </row>
    <row r="979" spans="1:18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30"/>
        <v>33.666666666666664</v>
      </c>
      <c r="P979" s="5">
        <f t="shared" si="31"/>
        <v>75.75</v>
      </c>
      <c r="Q979" t="s">
        <v>8316</v>
      </c>
      <c r="R979" t="s">
        <v>8318</v>
      </c>
    </row>
    <row r="980" spans="1:18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30"/>
        <v>56.263267182990241</v>
      </c>
      <c r="P980" s="5">
        <f t="shared" si="31"/>
        <v>790.83739837398377</v>
      </c>
      <c r="Q980" t="s">
        <v>8316</v>
      </c>
      <c r="R980" t="s">
        <v>8318</v>
      </c>
    </row>
    <row r="981" spans="1:18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30"/>
        <v>82.817599999999999</v>
      </c>
      <c r="P981" s="5">
        <f t="shared" si="31"/>
        <v>301.93916666666667</v>
      </c>
      <c r="Q981" t="s">
        <v>8316</v>
      </c>
      <c r="R981" t="s">
        <v>8318</v>
      </c>
    </row>
    <row r="982" spans="1:18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30"/>
        <v>14.860000000000001</v>
      </c>
      <c r="P982" s="5">
        <f t="shared" si="31"/>
        <v>47.935483870967744</v>
      </c>
      <c r="Q982" t="s">
        <v>8316</v>
      </c>
      <c r="R982" t="s">
        <v>8318</v>
      </c>
    </row>
    <row r="983" spans="1:18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30"/>
        <v>1.2375123751237513E-2</v>
      </c>
      <c r="P983" s="5">
        <f t="shared" si="31"/>
        <v>2.75</v>
      </c>
      <c r="Q983" t="s">
        <v>8316</v>
      </c>
      <c r="R983" t="s">
        <v>8318</v>
      </c>
    </row>
    <row r="984" spans="1:18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30"/>
        <v>1.7142857142857144E-2</v>
      </c>
      <c r="P984" s="5">
        <f t="shared" si="31"/>
        <v>1</v>
      </c>
      <c r="Q984" t="s">
        <v>8316</v>
      </c>
      <c r="R984" t="s">
        <v>8318</v>
      </c>
    </row>
    <row r="985" spans="1:18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30"/>
        <v>29.506136117214709</v>
      </c>
      <c r="P985" s="5">
        <f t="shared" si="31"/>
        <v>171.79329608938548</v>
      </c>
      <c r="Q985" t="s">
        <v>8316</v>
      </c>
      <c r="R985" t="s">
        <v>8318</v>
      </c>
    </row>
    <row r="986" spans="1:18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30"/>
        <v>1.06</v>
      </c>
      <c r="P986" s="5">
        <f t="shared" si="31"/>
        <v>35.333333333333336</v>
      </c>
      <c r="Q986" t="s">
        <v>8316</v>
      </c>
      <c r="R986" t="s">
        <v>8318</v>
      </c>
    </row>
    <row r="987" spans="1:18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30"/>
        <v>6.293333333333333</v>
      </c>
      <c r="P987" s="5">
        <f t="shared" si="31"/>
        <v>82.086956521739125</v>
      </c>
      <c r="Q987" t="s">
        <v>8316</v>
      </c>
      <c r="R987" t="s">
        <v>8318</v>
      </c>
    </row>
    <row r="988" spans="1:18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30"/>
        <v>12.75</v>
      </c>
      <c r="P988" s="5">
        <f t="shared" si="31"/>
        <v>110.8695652173913</v>
      </c>
      <c r="Q988" t="s">
        <v>8316</v>
      </c>
      <c r="R988" t="s">
        <v>8318</v>
      </c>
    </row>
    <row r="989" spans="1:18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30"/>
        <v>13.22</v>
      </c>
      <c r="P989" s="5">
        <f t="shared" si="31"/>
        <v>161.21951219512195</v>
      </c>
      <c r="Q989" t="s">
        <v>8316</v>
      </c>
      <c r="R989" t="s">
        <v>8318</v>
      </c>
    </row>
    <row r="990" spans="1:18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30"/>
        <v>0</v>
      </c>
      <c r="P990" s="5">
        <f t="shared" si="31"/>
        <v>0</v>
      </c>
      <c r="Q990" t="s">
        <v>8316</v>
      </c>
      <c r="R990" t="s">
        <v>8318</v>
      </c>
    </row>
    <row r="991" spans="1:18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30"/>
        <v>16.77</v>
      </c>
      <c r="P991" s="5">
        <f t="shared" si="31"/>
        <v>52.40625</v>
      </c>
      <c r="Q991" t="s">
        <v>8316</v>
      </c>
      <c r="R991" t="s">
        <v>8318</v>
      </c>
    </row>
    <row r="992" spans="1:18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30"/>
        <v>0.104</v>
      </c>
      <c r="P992" s="5">
        <f t="shared" si="31"/>
        <v>13</v>
      </c>
      <c r="Q992" t="s">
        <v>8316</v>
      </c>
      <c r="R992" t="s">
        <v>8318</v>
      </c>
    </row>
    <row r="993" spans="1:18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30"/>
        <v>4.24</v>
      </c>
      <c r="P993" s="5">
        <f t="shared" si="31"/>
        <v>30.285714285714285</v>
      </c>
      <c r="Q993" t="s">
        <v>8316</v>
      </c>
      <c r="R993" t="s">
        <v>8318</v>
      </c>
    </row>
    <row r="994" spans="1:18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30"/>
        <v>0.46699999999999997</v>
      </c>
      <c r="P994" s="5">
        <f t="shared" si="31"/>
        <v>116.75</v>
      </c>
      <c r="Q994" t="s">
        <v>8316</v>
      </c>
      <c r="R994" t="s">
        <v>8318</v>
      </c>
    </row>
    <row r="995" spans="1:18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30"/>
        <v>25.087142857142858</v>
      </c>
      <c r="P995" s="5">
        <f t="shared" si="31"/>
        <v>89.59693877551021</v>
      </c>
      <c r="Q995" t="s">
        <v>8316</v>
      </c>
      <c r="R995" t="s">
        <v>8318</v>
      </c>
    </row>
    <row r="996" spans="1:18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30"/>
        <v>2.3345000000000002</v>
      </c>
      <c r="P996" s="5">
        <f t="shared" si="31"/>
        <v>424.45454545454544</v>
      </c>
      <c r="Q996" t="s">
        <v>8316</v>
      </c>
      <c r="R996" t="s">
        <v>8318</v>
      </c>
    </row>
    <row r="997" spans="1:18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30"/>
        <v>7.26</v>
      </c>
      <c r="P997" s="5">
        <f t="shared" si="31"/>
        <v>80.666666666666671</v>
      </c>
      <c r="Q997" t="s">
        <v>8316</v>
      </c>
      <c r="R997" t="s">
        <v>8318</v>
      </c>
    </row>
    <row r="998" spans="1:18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30"/>
        <v>1.625</v>
      </c>
      <c r="P998" s="5">
        <f t="shared" si="31"/>
        <v>13</v>
      </c>
      <c r="Q998" t="s">
        <v>8316</v>
      </c>
      <c r="R998" t="s">
        <v>8318</v>
      </c>
    </row>
    <row r="999" spans="1:18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30"/>
        <v>1.3</v>
      </c>
      <c r="P999" s="5">
        <f t="shared" si="31"/>
        <v>8.125</v>
      </c>
      <c r="Q999" t="s">
        <v>8316</v>
      </c>
      <c r="R999" t="s">
        <v>8318</v>
      </c>
    </row>
    <row r="1000" spans="1:18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30"/>
        <v>58.558333333333337</v>
      </c>
      <c r="P1000" s="5">
        <f t="shared" si="31"/>
        <v>153.42794759825327</v>
      </c>
      <c r="Q1000" t="s">
        <v>8316</v>
      </c>
      <c r="R1000" t="s">
        <v>8318</v>
      </c>
    </row>
    <row r="1001" spans="1:18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30"/>
        <v>7.7886666666666677</v>
      </c>
      <c r="P1001" s="5">
        <f t="shared" si="31"/>
        <v>292.07499999999999</v>
      </c>
      <c r="Q1001" t="s">
        <v>8316</v>
      </c>
      <c r="R1001" t="s">
        <v>8318</v>
      </c>
    </row>
    <row r="1002" spans="1:18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30"/>
        <v>2.2157147647256061</v>
      </c>
      <c r="P1002" s="5">
        <f t="shared" si="31"/>
        <v>3304</v>
      </c>
      <c r="Q1002" t="s">
        <v>8316</v>
      </c>
      <c r="R1002" t="s">
        <v>8318</v>
      </c>
    </row>
    <row r="1003" spans="1:18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30"/>
        <v>104</v>
      </c>
      <c r="P1003" s="5">
        <f t="shared" si="31"/>
        <v>1300</v>
      </c>
      <c r="Q1003" t="s">
        <v>8316</v>
      </c>
      <c r="R1003" t="s">
        <v>8318</v>
      </c>
    </row>
    <row r="1004" spans="1:18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30"/>
        <v>29.6029602960296</v>
      </c>
      <c r="P1004" s="5">
        <f t="shared" si="31"/>
        <v>134.54545454545453</v>
      </c>
      <c r="Q1004" t="s">
        <v>8316</v>
      </c>
      <c r="R1004" t="s">
        <v>8318</v>
      </c>
    </row>
    <row r="1005" spans="1:18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30"/>
        <v>16.055</v>
      </c>
      <c r="P1005" s="5">
        <f t="shared" si="31"/>
        <v>214.06666666666666</v>
      </c>
      <c r="Q1005" t="s">
        <v>8316</v>
      </c>
      <c r="R1005" t="s">
        <v>8318</v>
      </c>
    </row>
    <row r="1006" spans="1:18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30"/>
        <v>82.207999999999998</v>
      </c>
      <c r="P1006" s="5">
        <f t="shared" si="31"/>
        <v>216.33684210526314</v>
      </c>
      <c r="Q1006" t="s">
        <v>8316</v>
      </c>
      <c r="R1006" t="s">
        <v>8318</v>
      </c>
    </row>
    <row r="1007" spans="1:18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30"/>
        <v>75.051000000000002</v>
      </c>
      <c r="P1007" s="5">
        <f t="shared" si="31"/>
        <v>932.31055900621118</v>
      </c>
      <c r="Q1007" t="s">
        <v>8316</v>
      </c>
      <c r="R1007" t="s">
        <v>8318</v>
      </c>
    </row>
    <row r="1008" spans="1:18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30"/>
        <v>5.8500000000000005</v>
      </c>
      <c r="P1008" s="5">
        <f t="shared" si="31"/>
        <v>29.25</v>
      </c>
      <c r="Q1008" t="s">
        <v>8316</v>
      </c>
      <c r="R1008" t="s">
        <v>8318</v>
      </c>
    </row>
    <row r="1009" spans="1:18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30"/>
        <v>44.32</v>
      </c>
      <c r="P1009" s="5">
        <f t="shared" si="31"/>
        <v>174.94736842105263</v>
      </c>
      <c r="Q1009" t="s">
        <v>8316</v>
      </c>
      <c r="R1009" t="s">
        <v>8318</v>
      </c>
    </row>
    <row r="1010" spans="1:18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30"/>
        <v>0.26737967914438499</v>
      </c>
      <c r="P1010" s="5">
        <f t="shared" si="31"/>
        <v>250</v>
      </c>
      <c r="Q1010" t="s">
        <v>8316</v>
      </c>
      <c r="R1010" t="s">
        <v>8318</v>
      </c>
    </row>
    <row r="1011" spans="1:18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30"/>
        <v>13.13</v>
      </c>
      <c r="P1011" s="5">
        <f t="shared" si="31"/>
        <v>65</v>
      </c>
      <c r="Q1011" t="s">
        <v>8316</v>
      </c>
      <c r="R1011" t="s">
        <v>8318</v>
      </c>
    </row>
    <row r="1012" spans="1:18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30"/>
        <v>0.19088937093275488</v>
      </c>
      <c r="P1012" s="5">
        <f t="shared" si="31"/>
        <v>55</v>
      </c>
      <c r="Q1012" t="s">
        <v>8316</v>
      </c>
      <c r="R1012" t="s">
        <v>8318</v>
      </c>
    </row>
    <row r="1013" spans="1:18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30"/>
        <v>0.375</v>
      </c>
      <c r="P1013" s="5">
        <f t="shared" si="31"/>
        <v>75</v>
      </c>
      <c r="Q1013" t="s">
        <v>8316</v>
      </c>
      <c r="R1013" t="s">
        <v>8318</v>
      </c>
    </row>
    <row r="1014" spans="1:18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30"/>
        <v>21535.021000000001</v>
      </c>
      <c r="P1014" s="5">
        <f t="shared" si="31"/>
        <v>1389.3561935483872</v>
      </c>
      <c r="Q1014" t="s">
        <v>8316</v>
      </c>
      <c r="R1014" t="s">
        <v>8318</v>
      </c>
    </row>
    <row r="1015" spans="1:18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30"/>
        <v>34.527999999999999</v>
      </c>
      <c r="P1015" s="5">
        <f t="shared" si="31"/>
        <v>95.911111111111111</v>
      </c>
      <c r="Q1015" t="s">
        <v>8316</v>
      </c>
      <c r="R1015" t="s">
        <v>8318</v>
      </c>
    </row>
    <row r="1016" spans="1:18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30"/>
        <v>30.599999999999998</v>
      </c>
      <c r="P1016" s="5">
        <f t="shared" si="31"/>
        <v>191.25</v>
      </c>
      <c r="Q1016" t="s">
        <v>8316</v>
      </c>
      <c r="R1016" t="s">
        <v>8318</v>
      </c>
    </row>
    <row r="1017" spans="1:18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30"/>
        <v>2.666666666666667</v>
      </c>
      <c r="P1017" s="5">
        <f t="shared" si="31"/>
        <v>40</v>
      </c>
      <c r="Q1017" t="s">
        <v>8316</v>
      </c>
      <c r="R1017" t="s">
        <v>8318</v>
      </c>
    </row>
    <row r="1018" spans="1:18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30"/>
        <v>2.8420000000000001</v>
      </c>
      <c r="P1018" s="5">
        <f t="shared" si="31"/>
        <v>74.78947368421052</v>
      </c>
      <c r="Q1018" t="s">
        <v>8316</v>
      </c>
      <c r="R1018" t="s">
        <v>8318</v>
      </c>
    </row>
    <row r="1019" spans="1:18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30"/>
        <v>22.878799999999998</v>
      </c>
      <c r="P1019" s="5">
        <f t="shared" si="31"/>
        <v>161.11830985915492</v>
      </c>
      <c r="Q1019" t="s">
        <v>8316</v>
      </c>
      <c r="R1019" t="s">
        <v>8318</v>
      </c>
    </row>
    <row r="1020" spans="1:18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30"/>
        <v>3.105</v>
      </c>
      <c r="P1020" s="5">
        <f t="shared" si="31"/>
        <v>88.714285714285708</v>
      </c>
      <c r="Q1020" t="s">
        <v>8316</v>
      </c>
      <c r="R1020" t="s">
        <v>8318</v>
      </c>
    </row>
    <row r="1021" spans="1:18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30"/>
        <v>47.333333333333336</v>
      </c>
      <c r="P1021" s="5">
        <f t="shared" si="31"/>
        <v>53.25</v>
      </c>
      <c r="Q1021" t="s">
        <v>8316</v>
      </c>
      <c r="R1021" t="s">
        <v>8318</v>
      </c>
    </row>
    <row r="1022" spans="1:18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30"/>
        <v>205.54838709677421</v>
      </c>
      <c r="P1022" s="5">
        <f t="shared" si="31"/>
        <v>106.2</v>
      </c>
      <c r="Q1022" t="s">
        <v>8322</v>
      </c>
      <c r="R1022" t="s">
        <v>8327</v>
      </c>
    </row>
    <row r="1023" spans="1:18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30"/>
        <v>351.80366666666669</v>
      </c>
      <c r="P1023" s="5">
        <f t="shared" si="31"/>
        <v>22.079728033472804</v>
      </c>
      <c r="Q1023" t="s">
        <v>8322</v>
      </c>
      <c r="R1023" t="s">
        <v>8327</v>
      </c>
    </row>
    <row r="1024" spans="1:18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30"/>
        <v>114.9</v>
      </c>
      <c r="P1024" s="5">
        <f t="shared" si="31"/>
        <v>31.054054054054053</v>
      </c>
      <c r="Q1024" t="s">
        <v>8322</v>
      </c>
      <c r="R1024" t="s">
        <v>8327</v>
      </c>
    </row>
    <row r="1025" spans="1:18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30"/>
        <v>237.15</v>
      </c>
      <c r="P1025" s="5">
        <f t="shared" si="31"/>
        <v>36.206106870229007</v>
      </c>
      <c r="Q1025" t="s">
        <v>8322</v>
      </c>
      <c r="R1025" t="s">
        <v>8327</v>
      </c>
    </row>
    <row r="1026" spans="1:18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30"/>
        <v>118.63774999999998</v>
      </c>
      <c r="P1026" s="5">
        <f t="shared" si="31"/>
        <v>388.9762295081967</v>
      </c>
      <c r="Q1026" t="s">
        <v>8322</v>
      </c>
      <c r="R1026" t="s">
        <v>8327</v>
      </c>
    </row>
    <row r="1027" spans="1:18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32">(E1027/D1027)*100</f>
        <v>109.92831428571431</v>
      </c>
      <c r="P1027" s="5">
        <f t="shared" ref="P1027:P1090" si="33">IF(E1027&gt;0, E1027/L1027, 0)</f>
        <v>71.848571428571432</v>
      </c>
      <c r="Q1027" t="s">
        <v>8322</v>
      </c>
      <c r="R1027" t="s">
        <v>8327</v>
      </c>
    </row>
    <row r="1028" spans="1:18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32"/>
        <v>100.00828571428571</v>
      </c>
      <c r="P1028" s="5">
        <f t="shared" si="33"/>
        <v>57.381803278688523</v>
      </c>
      <c r="Q1028" t="s">
        <v>8322</v>
      </c>
      <c r="R1028" t="s">
        <v>8327</v>
      </c>
    </row>
    <row r="1029" spans="1:18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32"/>
        <v>103.09292094387415</v>
      </c>
      <c r="P1029" s="5">
        <f t="shared" si="33"/>
        <v>69.666666666666671</v>
      </c>
      <c r="Q1029" t="s">
        <v>8322</v>
      </c>
      <c r="R1029" t="s">
        <v>8327</v>
      </c>
    </row>
    <row r="1030" spans="1:18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32"/>
        <v>117.27000000000001</v>
      </c>
      <c r="P1030" s="5">
        <f t="shared" si="33"/>
        <v>45.988235294117644</v>
      </c>
      <c r="Q1030" t="s">
        <v>8322</v>
      </c>
      <c r="R1030" t="s">
        <v>8327</v>
      </c>
    </row>
    <row r="1031" spans="1:18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32"/>
        <v>111.75999999999999</v>
      </c>
      <c r="P1031" s="5">
        <f t="shared" si="33"/>
        <v>79.262411347517727</v>
      </c>
      <c r="Q1031" t="s">
        <v>8322</v>
      </c>
      <c r="R1031" t="s">
        <v>8327</v>
      </c>
    </row>
    <row r="1032" spans="1:18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32"/>
        <v>342.09999999999997</v>
      </c>
      <c r="P1032" s="5">
        <f t="shared" si="33"/>
        <v>43.031446540880502</v>
      </c>
      <c r="Q1032" t="s">
        <v>8322</v>
      </c>
      <c r="R1032" t="s">
        <v>8327</v>
      </c>
    </row>
    <row r="1033" spans="1:18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32"/>
        <v>107.4</v>
      </c>
      <c r="P1033" s="5">
        <f t="shared" si="33"/>
        <v>108.48484848484848</v>
      </c>
      <c r="Q1033" t="s">
        <v>8322</v>
      </c>
      <c r="R1033" t="s">
        <v>8327</v>
      </c>
    </row>
    <row r="1034" spans="1:18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32"/>
        <v>108.49703703703703</v>
      </c>
      <c r="P1034" s="5">
        <f t="shared" si="33"/>
        <v>61.029583333333335</v>
      </c>
      <c r="Q1034" t="s">
        <v>8322</v>
      </c>
      <c r="R1034" t="s">
        <v>8327</v>
      </c>
    </row>
    <row r="1035" spans="1:18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32"/>
        <v>102.86144578313252</v>
      </c>
      <c r="P1035" s="5">
        <f t="shared" si="33"/>
        <v>50.592592592592595</v>
      </c>
      <c r="Q1035" t="s">
        <v>8322</v>
      </c>
      <c r="R1035" t="s">
        <v>8327</v>
      </c>
    </row>
    <row r="1036" spans="1:18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32"/>
        <v>130.0018</v>
      </c>
      <c r="P1036" s="5">
        <f t="shared" si="33"/>
        <v>39.157168674698795</v>
      </c>
      <c r="Q1036" t="s">
        <v>8322</v>
      </c>
      <c r="R1036" t="s">
        <v>8327</v>
      </c>
    </row>
    <row r="1037" spans="1:18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32"/>
        <v>107.65217391304347</v>
      </c>
      <c r="P1037" s="5">
        <f t="shared" si="33"/>
        <v>65.15789473684211</v>
      </c>
      <c r="Q1037" t="s">
        <v>8322</v>
      </c>
      <c r="R1037" t="s">
        <v>8327</v>
      </c>
    </row>
    <row r="1038" spans="1:18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32"/>
        <v>112.36044444444444</v>
      </c>
      <c r="P1038" s="5">
        <f t="shared" si="33"/>
        <v>23.963127962085309</v>
      </c>
      <c r="Q1038" t="s">
        <v>8322</v>
      </c>
      <c r="R1038" t="s">
        <v>8327</v>
      </c>
    </row>
    <row r="1039" spans="1:18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32"/>
        <v>102.1</v>
      </c>
      <c r="P1039" s="5">
        <f t="shared" si="33"/>
        <v>48.61904761904762</v>
      </c>
      <c r="Q1039" t="s">
        <v>8322</v>
      </c>
      <c r="R1039" t="s">
        <v>8327</v>
      </c>
    </row>
    <row r="1040" spans="1:18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32"/>
        <v>145.33333333333334</v>
      </c>
      <c r="P1040" s="5">
        <f t="shared" si="33"/>
        <v>35.73770491803279</v>
      </c>
      <c r="Q1040" t="s">
        <v>8322</v>
      </c>
      <c r="R1040" t="s">
        <v>8327</v>
      </c>
    </row>
    <row r="1041" spans="1:18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32"/>
        <v>128.19999999999999</v>
      </c>
      <c r="P1041" s="5">
        <f t="shared" si="33"/>
        <v>21.366666666666667</v>
      </c>
      <c r="Q1041" t="s">
        <v>8322</v>
      </c>
      <c r="R1041" t="s">
        <v>8327</v>
      </c>
    </row>
    <row r="1042" spans="1:18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32"/>
        <v>0.29411764705882354</v>
      </c>
      <c r="P1042" s="5">
        <f t="shared" si="33"/>
        <v>250</v>
      </c>
      <c r="Q1042" t="s">
        <v>8328</v>
      </c>
      <c r="R1042" t="s">
        <v>8329</v>
      </c>
    </row>
    <row r="1043" spans="1:18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32"/>
        <v>0</v>
      </c>
      <c r="P1043" s="5">
        <f t="shared" si="33"/>
        <v>0</v>
      </c>
      <c r="Q1043" t="s">
        <v>8328</v>
      </c>
      <c r="R1043" t="s">
        <v>8329</v>
      </c>
    </row>
    <row r="1044" spans="1:18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32"/>
        <v>1.5384615384615385</v>
      </c>
      <c r="P1044" s="5">
        <f t="shared" si="33"/>
        <v>10</v>
      </c>
      <c r="Q1044" t="s">
        <v>8328</v>
      </c>
      <c r="R1044" t="s">
        <v>8329</v>
      </c>
    </row>
    <row r="1045" spans="1:18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32"/>
        <v>8.5370000000000008</v>
      </c>
      <c r="P1045" s="5">
        <f t="shared" si="33"/>
        <v>29.236301369863014</v>
      </c>
      <c r="Q1045" t="s">
        <v>8328</v>
      </c>
      <c r="R1045" t="s">
        <v>8329</v>
      </c>
    </row>
    <row r="1046" spans="1:18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32"/>
        <v>8.5714285714285715E-2</v>
      </c>
      <c r="P1046" s="5">
        <f t="shared" si="33"/>
        <v>3</v>
      </c>
      <c r="Q1046" t="s">
        <v>8328</v>
      </c>
      <c r="R1046" t="s">
        <v>8329</v>
      </c>
    </row>
    <row r="1047" spans="1:18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32"/>
        <v>2.6599999999999997</v>
      </c>
      <c r="P1047" s="5">
        <f t="shared" si="33"/>
        <v>33.25</v>
      </c>
      <c r="Q1047" t="s">
        <v>8328</v>
      </c>
      <c r="R1047" t="s">
        <v>8329</v>
      </c>
    </row>
    <row r="1048" spans="1:18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32"/>
        <v>0</v>
      </c>
      <c r="P1048" s="5">
        <f t="shared" si="33"/>
        <v>0</v>
      </c>
      <c r="Q1048" t="s">
        <v>8328</v>
      </c>
      <c r="R1048" t="s">
        <v>8329</v>
      </c>
    </row>
    <row r="1049" spans="1:18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32"/>
        <v>0.05</v>
      </c>
      <c r="P1049" s="5">
        <f t="shared" si="33"/>
        <v>1</v>
      </c>
      <c r="Q1049" t="s">
        <v>8328</v>
      </c>
      <c r="R1049" t="s">
        <v>8329</v>
      </c>
    </row>
    <row r="1050" spans="1:18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32"/>
        <v>1.4133333333333333</v>
      </c>
      <c r="P1050" s="5">
        <f t="shared" si="33"/>
        <v>53</v>
      </c>
      <c r="Q1050" t="s">
        <v>8328</v>
      </c>
      <c r="R1050" t="s">
        <v>8329</v>
      </c>
    </row>
    <row r="1051" spans="1:18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32"/>
        <v>0</v>
      </c>
      <c r="P1051" s="5">
        <f t="shared" si="33"/>
        <v>0</v>
      </c>
      <c r="Q1051" t="s">
        <v>8328</v>
      </c>
      <c r="R1051" t="s">
        <v>8329</v>
      </c>
    </row>
    <row r="1052" spans="1:18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32"/>
        <v>0</v>
      </c>
      <c r="P1052" s="5">
        <f t="shared" si="33"/>
        <v>0</v>
      </c>
      <c r="Q1052" t="s">
        <v>8328</v>
      </c>
      <c r="R1052" t="s">
        <v>8329</v>
      </c>
    </row>
    <row r="1053" spans="1:18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32"/>
        <v>0</v>
      </c>
      <c r="P1053" s="5">
        <f t="shared" si="33"/>
        <v>0</v>
      </c>
      <c r="Q1053" t="s">
        <v>8328</v>
      </c>
      <c r="R1053" t="s">
        <v>8329</v>
      </c>
    </row>
    <row r="1054" spans="1:18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32"/>
        <v>0</v>
      </c>
      <c r="P1054" s="5">
        <f t="shared" si="33"/>
        <v>0</v>
      </c>
      <c r="Q1054" t="s">
        <v>8328</v>
      </c>
      <c r="R1054" t="s">
        <v>8329</v>
      </c>
    </row>
    <row r="1055" spans="1:18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32"/>
        <v>1</v>
      </c>
      <c r="P1055" s="5">
        <f t="shared" si="33"/>
        <v>15</v>
      </c>
      <c r="Q1055" t="s">
        <v>8328</v>
      </c>
      <c r="R1055" t="s">
        <v>8329</v>
      </c>
    </row>
    <row r="1056" spans="1:18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32"/>
        <v>0</v>
      </c>
      <c r="P1056" s="5">
        <f t="shared" si="33"/>
        <v>0</v>
      </c>
      <c r="Q1056" t="s">
        <v>8328</v>
      </c>
      <c r="R1056" t="s">
        <v>8329</v>
      </c>
    </row>
    <row r="1057" spans="1:18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32"/>
        <v>0</v>
      </c>
      <c r="P1057" s="5">
        <f t="shared" si="33"/>
        <v>0</v>
      </c>
      <c r="Q1057" t="s">
        <v>8328</v>
      </c>
      <c r="R1057" t="s">
        <v>8329</v>
      </c>
    </row>
    <row r="1058" spans="1:18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32"/>
        <v>0</v>
      </c>
      <c r="P1058" s="5">
        <f t="shared" si="33"/>
        <v>0</v>
      </c>
      <c r="Q1058" t="s">
        <v>8328</v>
      </c>
      <c r="R1058" t="s">
        <v>8329</v>
      </c>
    </row>
    <row r="1059" spans="1:18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32"/>
        <v>0</v>
      </c>
      <c r="P1059" s="5">
        <f t="shared" si="33"/>
        <v>0</v>
      </c>
      <c r="Q1059" t="s">
        <v>8328</v>
      </c>
      <c r="R1059" t="s">
        <v>8329</v>
      </c>
    </row>
    <row r="1060" spans="1:18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32"/>
        <v>0</v>
      </c>
      <c r="P1060" s="5">
        <f t="shared" si="33"/>
        <v>0</v>
      </c>
      <c r="Q1060" t="s">
        <v>8328</v>
      </c>
      <c r="R1060" t="s">
        <v>8329</v>
      </c>
    </row>
    <row r="1061" spans="1:18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32"/>
        <v>0</v>
      </c>
      <c r="P1061" s="5">
        <f t="shared" si="33"/>
        <v>0</v>
      </c>
      <c r="Q1061" t="s">
        <v>8328</v>
      </c>
      <c r="R1061" t="s">
        <v>8329</v>
      </c>
    </row>
    <row r="1062" spans="1:18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32"/>
        <v>1</v>
      </c>
      <c r="P1062" s="5">
        <f t="shared" si="33"/>
        <v>50</v>
      </c>
      <c r="Q1062" t="s">
        <v>8328</v>
      </c>
      <c r="R1062" t="s">
        <v>8329</v>
      </c>
    </row>
    <row r="1063" spans="1:18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32"/>
        <v>0</v>
      </c>
      <c r="P1063" s="5">
        <f t="shared" si="33"/>
        <v>0</v>
      </c>
      <c r="Q1063" t="s">
        <v>8328</v>
      </c>
      <c r="R1063" t="s">
        <v>8329</v>
      </c>
    </row>
    <row r="1064" spans="1:18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32"/>
        <v>95.477386934673376</v>
      </c>
      <c r="P1064" s="5">
        <f t="shared" si="33"/>
        <v>47.5</v>
      </c>
      <c r="Q1064" t="s">
        <v>8328</v>
      </c>
      <c r="R1064" t="s">
        <v>8329</v>
      </c>
    </row>
    <row r="1065" spans="1:18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32"/>
        <v>0</v>
      </c>
      <c r="P1065" s="5">
        <f t="shared" si="33"/>
        <v>0</v>
      </c>
      <c r="Q1065" t="s">
        <v>8328</v>
      </c>
      <c r="R1065" t="s">
        <v>8329</v>
      </c>
    </row>
    <row r="1066" spans="1:18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32"/>
        <v>8.974444444444444</v>
      </c>
      <c r="P1066" s="5">
        <f t="shared" si="33"/>
        <v>65.666666666666671</v>
      </c>
      <c r="Q1066" t="s">
        <v>8330</v>
      </c>
      <c r="R1066" t="s">
        <v>8331</v>
      </c>
    </row>
    <row r="1067" spans="1:18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32"/>
        <v>2.7</v>
      </c>
      <c r="P1067" s="5">
        <f t="shared" si="33"/>
        <v>16.2</v>
      </c>
      <c r="Q1067" t="s">
        <v>8330</v>
      </c>
      <c r="R1067" t="s">
        <v>8331</v>
      </c>
    </row>
    <row r="1068" spans="1:18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32"/>
        <v>3.3673333333333333</v>
      </c>
      <c r="P1068" s="5">
        <f t="shared" si="33"/>
        <v>34.128378378378379</v>
      </c>
      <c r="Q1068" t="s">
        <v>8330</v>
      </c>
      <c r="R1068" t="s">
        <v>8331</v>
      </c>
    </row>
    <row r="1069" spans="1:18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32"/>
        <v>26</v>
      </c>
      <c r="P1069" s="5">
        <f t="shared" si="33"/>
        <v>13</v>
      </c>
      <c r="Q1069" t="s">
        <v>8330</v>
      </c>
      <c r="R1069" t="s">
        <v>8331</v>
      </c>
    </row>
    <row r="1070" spans="1:18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32"/>
        <v>0.15</v>
      </c>
      <c r="P1070" s="5">
        <f t="shared" si="33"/>
        <v>11.25</v>
      </c>
      <c r="Q1070" t="s">
        <v>8330</v>
      </c>
      <c r="R1070" t="s">
        <v>8331</v>
      </c>
    </row>
    <row r="1071" spans="1:18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32"/>
        <v>38.636363636363633</v>
      </c>
      <c r="P1071" s="5">
        <f t="shared" si="33"/>
        <v>40.476190476190474</v>
      </c>
      <c r="Q1071" t="s">
        <v>8330</v>
      </c>
      <c r="R1071" t="s">
        <v>8331</v>
      </c>
    </row>
    <row r="1072" spans="1:18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32"/>
        <v>0.70000000000000007</v>
      </c>
      <c r="P1072" s="5">
        <f t="shared" si="33"/>
        <v>35</v>
      </c>
      <c r="Q1072" t="s">
        <v>8330</v>
      </c>
      <c r="R1072" t="s">
        <v>8331</v>
      </c>
    </row>
    <row r="1073" spans="1:18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32"/>
        <v>0</v>
      </c>
      <c r="P1073" s="5">
        <f t="shared" si="33"/>
        <v>0</v>
      </c>
      <c r="Q1073" t="s">
        <v>8330</v>
      </c>
      <c r="R1073" t="s">
        <v>8331</v>
      </c>
    </row>
    <row r="1074" spans="1:18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32"/>
        <v>6.8000000000000005E-2</v>
      </c>
      <c r="P1074" s="5">
        <f t="shared" si="33"/>
        <v>12.75</v>
      </c>
      <c r="Q1074" t="s">
        <v>8330</v>
      </c>
      <c r="R1074" t="s">
        <v>8331</v>
      </c>
    </row>
    <row r="1075" spans="1:18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32"/>
        <v>1.3333333333333335</v>
      </c>
      <c r="P1075" s="5">
        <f t="shared" si="33"/>
        <v>10</v>
      </c>
      <c r="Q1075" t="s">
        <v>8330</v>
      </c>
      <c r="R1075" t="s">
        <v>8331</v>
      </c>
    </row>
    <row r="1076" spans="1:18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32"/>
        <v>6.3092592592592585</v>
      </c>
      <c r="P1076" s="5">
        <f t="shared" si="33"/>
        <v>113.56666666666666</v>
      </c>
      <c r="Q1076" t="s">
        <v>8330</v>
      </c>
      <c r="R1076" t="s">
        <v>8331</v>
      </c>
    </row>
    <row r="1077" spans="1:18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32"/>
        <v>4.5</v>
      </c>
      <c r="P1077" s="5">
        <f t="shared" si="33"/>
        <v>15</v>
      </c>
      <c r="Q1077" t="s">
        <v>8330</v>
      </c>
      <c r="R1077" t="s">
        <v>8331</v>
      </c>
    </row>
    <row r="1078" spans="1:18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32"/>
        <v>62.765333333333331</v>
      </c>
      <c r="P1078" s="5">
        <f t="shared" si="33"/>
        <v>48.281025641025643</v>
      </c>
      <c r="Q1078" t="s">
        <v>8330</v>
      </c>
      <c r="R1078" t="s">
        <v>8331</v>
      </c>
    </row>
    <row r="1079" spans="1:18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32"/>
        <v>29.376000000000001</v>
      </c>
      <c r="P1079" s="5">
        <f t="shared" si="33"/>
        <v>43.976047904191617</v>
      </c>
      <c r="Q1079" t="s">
        <v>8330</v>
      </c>
      <c r="R1079" t="s">
        <v>8331</v>
      </c>
    </row>
    <row r="1080" spans="1:18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32"/>
        <v>7.5</v>
      </c>
      <c r="P1080" s="5">
        <f t="shared" si="33"/>
        <v>9</v>
      </c>
      <c r="Q1080" t="s">
        <v>8330</v>
      </c>
      <c r="R1080" t="s">
        <v>8331</v>
      </c>
    </row>
    <row r="1081" spans="1:18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32"/>
        <v>2.6076923076923078</v>
      </c>
      <c r="P1081" s="5">
        <f t="shared" si="33"/>
        <v>37.666666666666664</v>
      </c>
      <c r="Q1081" t="s">
        <v>8330</v>
      </c>
      <c r="R1081" t="s">
        <v>8331</v>
      </c>
    </row>
    <row r="1082" spans="1:18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32"/>
        <v>9.1050000000000004</v>
      </c>
      <c r="P1082" s="5">
        <f t="shared" si="33"/>
        <v>18.581632653061224</v>
      </c>
      <c r="Q1082" t="s">
        <v>8330</v>
      </c>
      <c r="R1082" t="s">
        <v>8331</v>
      </c>
    </row>
    <row r="1083" spans="1:18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32"/>
        <v>1.7647058823529412E-2</v>
      </c>
      <c r="P1083" s="5">
        <f t="shared" si="33"/>
        <v>3</v>
      </c>
      <c r="Q1083" t="s">
        <v>8330</v>
      </c>
      <c r="R1083" t="s">
        <v>8331</v>
      </c>
    </row>
    <row r="1084" spans="1:18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32"/>
        <v>0.55999999999999994</v>
      </c>
      <c r="P1084" s="5">
        <f t="shared" si="33"/>
        <v>18.666666666666668</v>
      </c>
      <c r="Q1084" t="s">
        <v>8330</v>
      </c>
      <c r="R1084" t="s">
        <v>8331</v>
      </c>
    </row>
    <row r="1085" spans="1:18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32"/>
        <v>0.82000000000000006</v>
      </c>
      <c r="P1085" s="5">
        <f t="shared" si="33"/>
        <v>410</v>
      </c>
      <c r="Q1085" t="s">
        <v>8330</v>
      </c>
      <c r="R1085" t="s">
        <v>8331</v>
      </c>
    </row>
    <row r="1086" spans="1:18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32"/>
        <v>0</v>
      </c>
      <c r="P1086" s="5">
        <f t="shared" si="33"/>
        <v>0</v>
      </c>
      <c r="Q1086" t="s">
        <v>8330</v>
      </c>
      <c r="R1086" t="s">
        <v>8331</v>
      </c>
    </row>
    <row r="1087" spans="1:18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32"/>
        <v>3.42</v>
      </c>
      <c r="P1087" s="5">
        <f t="shared" si="33"/>
        <v>114</v>
      </c>
      <c r="Q1087" t="s">
        <v>8330</v>
      </c>
      <c r="R1087" t="s">
        <v>8331</v>
      </c>
    </row>
    <row r="1088" spans="1:18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32"/>
        <v>8.3333333333333343E-2</v>
      </c>
      <c r="P1088" s="5">
        <f t="shared" si="33"/>
        <v>7.5</v>
      </c>
      <c r="Q1088" t="s">
        <v>8330</v>
      </c>
      <c r="R1088" t="s">
        <v>8331</v>
      </c>
    </row>
    <row r="1089" spans="1:18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32"/>
        <v>0</v>
      </c>
      <c r="P1089" s="5">
        <f t="shared" si="33"/>
        <v>0</v>
      </c>
      <c r="Q1089" t="s">
        <v>8330</v>
      </c>
      <c r="R1089" t="s">
        <v>8331</v>
      </c>
    </row>
    <row r="1090" spans="1:18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32"/>
        <v>14.182977777777777</v>
      </c>
      <c r="P1090" s="5">
        <f t="shared" si="33"/>
        <v>43.41727891156463</v>
      </c>
      <c r="Q1090" t="s">
        <v>8330</v>
      </c>
      <c r="R1090" t="s">
        <v>8331</v>
      </c>
    </row>
    <row r="1091" spans="1:18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34">(E1091/D1091)*100</f>
        <v>7.8266666666666662</v>
      </c>
      <c r="P1091" s="5">
        <f t="shared" ref="P1091:P1154" si="35">IF(E1091&gt;0, E1091/L1091, 0)</f>
        <v>23.959183673469386</v>
      </c>
      <c r="Q1091" t="s">
        <v>8330</v>
      </c>
      <c r="R1091" t="s">
        <v>8331</v>
      </c>
    </row>
    <row r="1092" spans="1:18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34"/>
        <v>3.8464497269020695E-2</v>
      </c>
      <c r="P1092" s="5">
        <f t="shared" si="35"/>
        <v>5</v>
      </c>
      <c r="Q1092" t="s">
        <v>8330</v>
      </c>
      <c r="R1092" t="s">
        <v>8331</v>
      </c>
    </row>
    <row r="1093" spans="1:18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34"/>
        <v>12.5</v>
      </c>
      <c r="P1093" s="5">
        <f t="shared" si="35"/>
        <v>12.5</v>
      </c>
      <c r="Q1093" t="s">
        <v>8330</v>
      </c>
      <c r="R1093" t="s">
        <v>8331</v>
      </c>
    </row>
    <row r="1094" spans="1:18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34"/>
        <v>1.05</v>
      </c>
      <c r="P1094" s="5">
        <f t="shared" si="35"/>
        <v>3</v>
      </c>
      <c r="Q1094" t="s">
        <v>8330</v>
      </c>
      <c r="R1094" t="s">
        <v>8331</v>
      </c>
    </row>
    <row r="1095" spans="1:18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34"/>
        <v>14.083333333333334</v>
      </c>
      <c r="P1095" s="5">
        <f t="shared" si="35"/>
        <v>10.5625</v>
      </c>
      <c r="Q1095" t="s">
        <v>8330</v>
      </c>
      <c r="R1095" t="s">
        <v>8331</v>
      </c>
    </row>
    <row r="1096" spans="1:18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34"/>
        <v>18.300055555555556</v>
      </c>
      <c r="P1096" s="5">
        <f t="shared" si="35"/>
        <v>122.00037037037038</v>
      </c>
      <c r="Q1096" t="s">
        <v>8330</v>
      </c>
      <c r="R1096" t="s">
        <v>8331</v>
      </c>
    </row>
    <row r="1097" spans="1:18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34"/>
        <v>5.0347999999999997</v>
      </c>
      <c r="P1097" s="5">
        <f t="shared" si="35"/>
        <v>267.80851063829789</v>
      </c>
      <c r="Q1097" t="s">
        <v>8330</v>
      </c>
      <c r="R1097" t="s">
        <v>8331</v>
      </c>
    </row>
    <row r="1098" spans="1:18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34"/>
        <v>17.933333333333334</v>
      </c>
      <c r="P1098" s="5">
        <f t="shared" si="35"/>
        <v>74.206896551724142</v>
      </c>
      <c r="Q1098" t="s">
        <v>8330</v>
      </c>
      <c r="R1098" t="s">
        <v>8331</v>
      </c>
    </row>
    <row r="1099" spans="1:18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34"/>
        <v>4.7E-2</v>
      </c>
      <c r="P1099" s="5">
        <f t="shared" si="35"/>
        <v>6.7142857142857144</v>
      </c>
      <c r="Q1099" t="s">
        <v>8330</v>
      </c>
      <c r="R1099" t="s">
        <v>8331</v>
      </c>
    </row>
    <row r="1100" spans="1:18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34"/>
        <v>7.2120000000000006</v>
      </c>
      <c r="P1100" s="5">
        <f t="shared" si="35"/>
        <v>81.954545454545453</v>
      </c>
      <c r="Q1100" t="s">
        <v>8330</v>
      </c>
      <c r="R1100" t="s">
        <v>8331</v>
      </c>
    </row>
    <row r="1101" spans="1:18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34"/>
        <v>0.5</v>
      </c>
      <c r="P1101" s="5">
        <f t="shared" si="35"/>
        <v>25</v>
      </c>
      <c r="Q1101" t="s">
        <v>8330</v>
      </c>
      <c r="R1101" t="s">
        <v>8331</v>
      </c>
    </row>
    <row r="1102" spans="1:18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34"/>
        <v>2.5</v>
      </c>
      <c r="P1102" s="5">
        <f t="shared" si="35"/>
        <v>10</v>
      </c>
      <c r="Q1102" t="s">
        <v>8330</v>
      </c>
      <c r="R1102" t="s">
        <v>8331</v>
      </c>
    </row>
    <row r="1103" spans="1:18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34"/>
        <v>4.1000000000000002E-2</v>
      </c>
      <c r="P1103" s="5">
        <f t="shared" si="35"/>
        <v>6.833333333333333</v>
      </c>
      <c r="Q1103" t="s">
        <v>8330</v>
      </c>
      <c r="R1103" t="s">
        <v>8331</v>
      </c>
    </row>
    <row r="1104" spans="1:18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34"/>
        <v>5.3125</v>
      </c>
      <c r="P1104" s="5">
        <f t="shared" si="35"/>
        <v>17.708333333333332</v>
      </c>
      <c r="Q1104" t="s">
        <v>8330</v>
      </c>
      <c r="R1104" t="s">
        <v>8331</v>
      </c>
    </row>
    <row r="1105" spans="1:18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34"/>
        <v>1.6199999999999999</v>
      </c>
      <c r="P1105" s="5">
        <f t="shared" si="35"/>
        <v>16.2</v>
      </c>
      <c r="Q1105" t="s">
        <v>8330</v>
      </c>
      <c r="R1105" t="s">
        <v>8331</v>
      </c>
    </row>
    <row r="1106" spans="1:18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34"/>
        <v>4.9516666666666671</v>
      </c>
      <c r="P1106" s="5">
        <f t="shared" si="35"/>
        <v>80.297297297297291</v>
      </c>
      <c r="Q1106" t="s">
        <v>8330</v>
      </c>
      <c r="R1106" t="s">
        <v>8331</v>
      </c>
    </row>
    <row r="1107" spans="1:18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34"/>
        <v>0.159</v>
      </c>
      <c r="P1107" s="5">
        <f t="shared" si="35"/>
        <v>71.55</v>
      </c>
      <c r="Q1107" t="s">
        <v>8330</v>
      </c>
      <c r="R1107" t="s">
        <v>8331</v>
      </c>
    </row>
    <row r="1108" spans="1:18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34"/>
        <v>41.25</v>
      </c>
      <c r="P1108" s="5">
        <f t="shared" si="35"/>
        <v>23.571428571428573</v>
      </c>
      <c r="Q1108" t="s">
        <v>8330</v>
      </c>
      <c r="R1108" t="s">
        <v>8331</v>
      </c>
    </row>
    <row r="1109" spans="1:18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34"/>
        <v>0</v>
      </c>
      <c r="P1109" s="5">
        <f t="shared" si="35"/>
        <v>0</v>
      </c>
      <c r="Q1109" t="s">
        <v>8330</v>
      </c>
      <c r="R1109" t="s">
        <v>8331</v>
      </c>
    </row>
    <row r="1110" spans="1:18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34"/>
        <v>2.93</v>
      </c>
      <c r="P1110" s="5">
        <f t="shared" si="35"/>
        <v>34.88095238095238</v>
      </c>
      <c r="Q1110" t="s">
        <v>8330</v>
      </c>
      <c r="R1110" t="s">
        <v>8331</v>
      </c>
    </row>
    <row r="1111" spans="1:18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34"/>
        <v>0.44999999999999996</v>
      </c>
      <c r="P1111" s="5">
        <f t="shared" si="35"/>
        <v>15</v>
      </c>
      <c r="Q1111" t="s">
        <v>8330</v>
      </c>
      <c r="R1111" t="s">
        <v>8331</v>
      </c>
    </row>
    <row r="1112" spans="1:18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34"/>
        <v>0.51</v>
      </c>
      <c r="P1112" s="5">
        <f t="shared" si="35"/>
        <v>23.181818181818183</v>
      </c>
      <c r="Q1112" t="s">
        <v>8330</v>
      </c>
      <c r="R1112" t="s">
        <v>8331</v>
      </c>
    </row>
    <row r="1113" spans="1:18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34"/>
        <v>0.04</v>
      </c>
      <c r="P1113" s="5">
        <f t="shared" si="35"/>
        <v>1</v>
      </c>
      <c r="Q1113" t="s">
        <v>8330</v>
      </c>
      <c r="R1113" t="s">
        <v>8331</v>
      </c>
    </row>
    <row r="1114" spans="1:18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34"/>
        <v>35.537409090909087</v>
      </c>
      <c r="P1114" s="5">
        <f t="shared" si="35"/>
        <v>100.23371794871794</v>
      </c>
      <c r="Q1114" t="s">
        <v>8330</v>
      </c>
      <c r="R1114" t="s">
        <v>8331</v>
      </c>
    </row>
    <row r="1115" spans="1:18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34"/>
        <v>0.5</v>
      </c>
      <c r="P1115" s="5">
        <f t="shared" si="35"/>
        <v>5</v>
      </c>
      <c r="Q1115" t="s">
        <v>8330</v>
      </c>
      <c r="R1115" t="s">
        <v>8331</v>
      </c>
    </row>
    <row r="1116" spans="1:18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34"/>
        <v>0.16666666666666669</v>
      </c>
      <c r="P1116" s="5">
        <f t="shared" si="35"/>
        <v>3.3333333333333335</v>
      </c>
      <c r="Q1116" t="s">
        <v>8330</v>
      </c>
      <c r="R1116" t="s">
        <v>8331</v>
      </c>
    </row>
    <row r="1117" spans="1:18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34"/>
        <v>0.13250000000000001</v>
      </c>
      <c r="P1117" s="5">
        <f t="shared" si="35"/>
        <v>13.25</v>
      </c>
      <c r="Q1117" t="s">
        <v>8330</v>
      </c>
      <c r="R1117" t="s">
        <v>8331</v>
      </c>
    </row>
    <row r="1118" spans="1:18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34"/>
        <v>3.5704000000000007E-2</v>
      </c>
      <c r="P1118" s="5">
        <f t="shared" si="35"/>
        <v>17.852</v>
      </c>
      <c r="Q1118" t="s">
        <v>8330</v>
      </c>
      <c r="R1118" t="s">
        <v>8331</v>
      </c>
    </row>
    <row r="1119" spans="1:18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34"/>
        <v>8.3000000000000007</v>
      </c>
      <c r="P1119" s="5">
        <f t="shared" si="35"/>
        <v>10.375</v>
      </c>
      <c r="Q1119" t="s">
        <v>8330</v>
      </c>
      <c r="R1119" t="s">
        <v>8331</v>
      </c>
    </row>
    <row r="1120" spans="1:18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34"/>
        <v>2.4222222222222221</v>
      </c>
      <c r="P1120" s="5">
        <f t="shared" si="35"/>
        <v>36.333333333333336</v>
      </c>
      <c r="Q1120" t="s">
        <v>8330</v>
      </c>
      <c r="R1120" t="s">
        <v>8331</v>
      </c>
    </row>
    <row r="1121" spans="1:18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34"/>
        <v>0.23809523809523811</v>
      </c>
      <c r="P1121" s="5">
        <f t="shared" si="35"/>
        <v>5</v>
      </c>
      <c r="Q1121" t="s">
        <v>8330</v>
      </c>
      <c r="R1121" t="s">
        <v>8331</v>
      </c>
    </row>
    <row r="1122" spans="1:18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34"/>
        <v>0</v>
      </c>
      <c r="P1122" s="5">
        <f t="shared" si="35"/>
        <v>0</v>
      </c>
      <c r="Q1122" t="s">
        <v>8330</v>
      </c>
      <c r="R1122" t="s">
        <v>8331</v>
      </c>
    </row>
    <row r="1123" spans="1:18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34"/>
        <v>1.1599999999999999E-2</v>
      </c>
      <c r="P1123" s="5">
        <f t="shared" si="35"/>
        <v>5.8</v>
      </c>
      <c r="Q1123" t="s">
        <v>8330</v>
      </c>
      <c r="R1123" t="s">
        <v>8331</v>
      </c>
    </row>
    <row r="1124" spans="1:18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34"/>
        <v>0</v>
      </c>
      <c r="P1124" s="5">
        <f t="shared" si="35"/>
        <v>0</v>
      </c>
      <c r="Q1124" t="s">
        <v>8330</v>
      </c>
      <c r="R1124" t="s">
        <v>8331</v>
      </c>
    </row>
    <row r="1125" spans="1:18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34"/>
        <v>0.22</v>
      </c>
      <c r="P1125" s="5">
        <f t="shared" si="35"/>
        <v>3.6666666666666665</v>
      </c>
      <c r="Q1125" t="s">
        <v>8330</v>
      </c>
      <c r="R1125" t="s">
        <v>8331</v>
      </c>
    </row>
    <row r="1126" spans="1:18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34"/>
        <v>0.47222222222222221</v>
      </c>
      <c r="P1126" s="5">
        <f t="shared" si="35"/>
        <v>60.714285714285715</v>
      </c>
      <c r="Q1126" t="s">
        <v>8330</v>
      </c>
      <c r="R1126" t="s">
        <v>8332</v>
      </c>
    </row>
    <row r="1127" spans="1:18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34"/>
        <v>0</v>
      </c>
      <c r="P1127" s="5">
        <f t="shared" si="35"/>
        <v>0</v>
      </c>
      <c r="Q1127" t="s">
        <v>8330</v>
      </c>
      <c r="R1127" t="s">
        <v>8332</v>
      </c>
    </row>
    <row r="1128" spans="1:18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34"/>
        <v>0.5</v>
      </c>
      <c r="P1128" s="5">
        <f t="shared" si="35"/>
        <v>5</v>
      </c>
      <c r="Q1128" t="s">
        <v>8330</v>
      </c>
      <c r="R1128" t="s">
        <v>8332</v>
      </c>
    </row>
    <row r="1129" spans="1:18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34"/>
        <v>1.6714285714285713</v>
      </c>
      <c r="P1129" s="5">
        <f t="shared" si="35"/>
        <v>25.434782608695652</v>
      </c>
      <c r="Q1129" t="s">
        <v>8330</v>
      </c>
      <c r="R1129" t="s">
        <v>8332</v>
      </c>
    </row>
    <row r="1130" spans="1:18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34"/>
        <v>0.1</v>
      </c>
      <c r="P1130" s="5">
        <f t="shared" si="35"/>
        <v>1</v>
      </c>
      <c r="Q1130" t="s">
        <v>8330</v>
      </c>
      <c r="R1130" t="s">
        <v>8332</v>
      </c>
    </row>
    <row r="1131" spans="1:18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34"/>
        <v>0.105</v>
      </c>
      <c r="P1131" s="5">
        <f t="shared" si="35"/>
        <v>10.5</v>
      </c>
      <c r="Q1131" t="s">
        <v>8330</v>
      </c>
      <c r="R1131" t="s">
        <v>8332</v>
      </c>
    </row>
    <row r="1132" spans="1:18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34"/>
        <v>0.22</v>
      </c>
      <c r="P1132" s="5">
        <f t="shared" si="35"/>
        <v>3.6666666666666665</v>
      </c>
      <c r="Q1132" t="s">
        <v>8330</v>
      </c>
      <c r="R1132" t="s">
        <v>8332</v>
      </c>
    </row>
    <row r="1133" spans="1:18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34"/>
        <v>0</v>
      </c>
      <c r="P1133" s="5">
        <f t="shared" si="35"/>
        <v>0</v>
      </c>
      <c r="Q1133" t="s">
        <v>8330</v>
      </c>
      <c r="R1133" t="s">
        <v>8332</v>
      </c>
    </row>
    <row r="1134" spans="1:18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34"/>
        <v>14.38</v>
      </c>
      <c r="P1134" s="5">
        <f t="shared" si="35"/>
        <v>110.61538461538461</v>
      </c>
      <c r="Q1134" t="s">
        <v>8330</v>
      </c>
      <c r="R1134" t="s">
        <v>8332</v>
      </c>
    </row>
    <row r="1135" spans="1:18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34"/>
        <v>0.66666666666666674</v>
      </c>
      <c r="P1135" s="5">
        <f t="shared" si="35"/>
        <v>20</v>
      </c>
      <c r="Q1135" t="s">
        <v>8330</v>
      </c>
      <c r="R1135" t="s">
        <v>8332</v>
      </c>
    </row>
    <row r="1136" spans="1:18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34"/>
        <v>4.0000000000000001E-3</v>
      </c>
      <c r="P1136" s="5">
        <f t="shared" si="35"/>
        <v>1</v>
      </c>
      <c r="Q1136" t="s">
        <v>8330</v>
      </c>
      <c r="R1136" t="s">
        <v>8332</v>
      </c>
    </row>
    <row r="1137" spans="1:18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34"/>
        <v>5</v>
      </c>
      <c r="P1137" s="5">
        <f t="shared" si="35"/>
        <v>50</v>
      </c>
      <c r="Q1137" t="s">
        <v>8330</v>
      </c>
      <c r="R1137" t="s">
        <v>8332</v>
      </c>
    </row>
    <row r="1138" spans="1:18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34"/>
        <v>6.4439140811455857</v>
      </c>
      <c r="P1138" s="5">
        <f t="shared" si="35"/>
        <v>45</v>
      </c>
      <c r="Q1138" t="s">
        <v>8330</v>
      </c>
      <c r="R1138" t="s">
        <v>8332</v>
      </c>
    </row>
    <row r="1139" spans="1:18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34"/>
        <v>39.5</v>
      </c>
      <c r="P1139" s="5">
        <f t="shared" si="35"/>
        <v>253.2051282051282</v>
      </c>
      <c r="Q1139" t="s">
        <v>8330</v>
      </c>
      <c r="R1139" t="s">
        <v>8332</v>
      </c>
    </row>
    <row r="1140" spans="1:18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34"/>
        <v>0.35714285714285715</v>
      </c>
      <c r="P1140" s="5">
        <f t="shared" si="35"/>
        <v>31.25</v>
      </c>
      <c r="Q1140" t="s">
        <v>8330</v>
      </c>
      <c r="R1140" t="s">
        <v>8332</v>
      </c>
    </row>
    <row r="1141" spans="1:18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34"/>
        <v>6.25E-2</v>
      </c>
      <c r="P1141" s="5">
        <f t="shared" si="35"/>
        <v>5</v>
      </c>
      <c r="Q1141" t="s">
        <v>8330</v>
      </c>
      <c r="R1141" t="s">
        <v>8332</v>
      </c>
    </row>
    <row r="1142" spans="1:18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34"/>
        <v>0</v>
      </c>
      <c r="P1142" s="5">
        <f t="shared" si="35"/>
        <v>0</v>
      </c>
      <c r="Q1142" t="s">
        <v>8330</v>
      </c>
      <c r="R1142" t="s">
        <v>8332</v>
      </c>
    </row>
    <row r="1143" spans="1:18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34"/>
        <v>0</v>
      </c>
      <c r="P1143" s="5">
        <f t="shared" si="35"/>
        <v>0</v>
      </c>
      <c r="Q1143" t="s">
        <v>8330</v>
      </c>
      <c r="R1143" t="s">
        <v>8332</v>
      </c>
    </row>
    <row r="1144" spans="1:18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34"/>
        <v>0</v>
      </c>
      <c r="P1144" s="5">
        <f t="shared" si="35"/>
        <v>0</v>
      </c>
      <c r="Q1144" t="s">
        <v>8330</v>
      </c>
      <c r="R1144" t="s">
        <v>8332</v>
      </c>
    </row>
    <row r="1145" spans="1:18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34"/>
        <v>0.41333333333333333</v>
      </c>
      <c r="P1145" s="5">
        <f t="shared" si="35"/>
        <v>23.25</v>
      </c>
      <c r="Q1145" t="s">
        <v>8330</v>
      </c>
      <c r="R1145" t="s">
        <v>8332</v>
      </c>
    </row>
    <row r="1146" spans="1:18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34"/>
        <v>0</v>
      </c>
      <c r="P1146" s="5">
        <f t="shared" si="35"/>
        <v>0</v>
      </c>
      <c r="Q1146" t="s">
        <v>8333</v>
      </c>
      <c r="R1146" t="s">
        <v>8334</v>
      </c>
    </row>
    <row r="1147" spans="1:18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34"/>
        <v>0.125</v>
      </c>
      <c r="P1147" s="5">
        <f t="shared" si="35"/>
        <v>100</v>
      </c>
      <c r="Q1147" t="s">
        <v>8333</v>
      </c>
      <c r="R1147" t="s">
        <v>8334</v>
      </c>
    </row>
    <row r="1148" spans="1:18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34"/>
        <v>8.8333333333333339</v>
      </c>
      <c r="P1148" s="5">
        <f t="shared" si="35"/>
        <v>44.166666666666664</v>
      </c>
      <c r="Q1148" t="s">
        <v>8333</v>
      </c>
      <c r="R1148" t="s">
        <v>8334</v>
      </c>
    </row>
    <row r="1149" spans="1:18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34"/>
        <v>0</v>
      </c>
      <c r="P1149" s="5">
        <f t="shared" si="35"/>
        <v>0</v>
      </c>
      <c r="Q1149" t="s">
        <v>8333</v>
      </c>
      <c r="R1149" t="s">
        <v>8334</v>
      </c>
    </row>
    <row r="1150" spans="1:18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34"/>
        <v>0.48666666666666669</v>
      </c>
      <c r="P1150" s="5">
        <f t="shared" si="35"/>
        <v>24.333333333333332</v>
      </c>
      <c r="Q1150" t="s">
        <v>8333</v>
      </c>
      <c r="R1150" t="s">
        <v>8334</v>
      </c>
    </row>
    <row r="1151" spans="1:18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34"/>
        <v>0.15</v>
      </c>
      <c r="P1151" s="5">
        <f t="shared" si="35"/>
        <v>37.5</v>
      </c>
      <c r="Q1151" t="s">
        <v>8333</v>
      </c>
      <c r="R1151" t="s">
        <v>8334</v>
      </c>
    </row>
    <row r="1152" spans="1:18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34"/>
        <v>10.08</v>
      </c>
      <c r="P1152" s="5">
        <f t="shared" si="35"/>
        <v>42</v>
      </c>
      <c r="Q1152" t="s">
        <v>8333</v>
      </c>
      <c r="R1152" t="s">
        <v>8334</v>
      </c>
    </row>
    <row r="1153" spans="1:18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34"/>
        <v>0</v>
      </c>
      <c r="P1153" s="5">
        <f t="shared" si="35"/>
        <v>0</v>
      </c>
      <c r="Q1153" t="s">
        <v>8333</v>
      </c>
      <c r="R1153" t="s">
        <v>8334</v>
      </c>
    </row>
    <row r="1154" spans="1:18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34"/>
        <v>5.6937500000000005</v>
      </c>
      <c r="P1154" s="5">
        <f t="shared" si="35"/>
        <v>60.733333333333334</v>
      </c>
      <c r="Q1154" t="s">
        <v>8333</v>
      </c>
      <c r="R1154" t="s">
        <v>8334</v>
      </c>
    </row>
    <row r="1155" spans="1:18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36">(E1155/D1155)*100</f>
        <v>0.625</v>
      </c>
      <c r="P1155" s="5">
        <f t="shared" ref="P1155:P1218" si="37">IF(E1155&gt;0, E1155/L1155, 0)</f>
        <v>50</v>
      </c>
      <c r="Q1155" t="s">
        <v>8333</v>
      </c>
      <c r="R1155" t="s">
        <v>8334</v>
      </c>
    </row>
    <row r="1156" spans="1:18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36"/>
        <v>6.5</v>
      </c>
      <c r="P1156" s="5">
        <f t="shared" si="37"/>
        <v>108.33333333333333</v>
      </c>
      <c r="Q1156" t="s">
        <v>8333</v>
      </c>
      <c r="R1156" t="s">
        <v>8334</v>
      </c>
    </row>
    <row r="1157" spans="1:18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36"/>
        <v>0.752</v>
      </c>
      <c r="P1157" s="5">
        <f t="shared" si="37"/>
        <v>23.5</v>
      </c>
      <c r="Q1157" t="s">
        <v>8333</v>
      </c>
      <c r="R1157" t="s">
        <v>8334</v>
      </c>
    </row>
    <row r="1158" spans="1:18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36"/>
        <v>0</v>
      </c>
      <c r="P1158" s="5">
        <f t="shared" si="37"/>
        <v>0</v>
      </c>
      <c r="Q1158" t="s">
        <v>8333</v>
      </c>
      <c r="R1158" t="s">
        <v>8334</v>
      </c>
    </row>
    <row r="1159" spans="1:18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36"/>
        <v>1.51</v>
      </c>
      <c r="P1159" s="5">
        <f t="shared" si="37"/>
        <v>50.333333333333336</v>
      </c>
      <c r="Q1159" t="s">
        <v>8333</v>
      </c>
      <c r="R1159" t="s">
        <v>8334</v>
      </c>
    </row>
    <row r="1160" spans="1:18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36"/>
        <v>0.46666666666666673</v>
      </c>
      <c r="P1160" s="5">
        <f t="shared" si="37"/>
        <v>11.666666666666666</v>
      </c>
      <c r="Q1160" t="s">
        <v>8333</v>
      </c>
      <c r="R1160" t="s">
        <v>8334</v>
      </c>
    </row>
    <row r="1161" spans="1:18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36"/>
        <v>0</v>
      </c>
      <c r="P1161" s="5">
        <f t="shared" si="37"/>
        <v>0</v>
      </c>
      <c r="Q1161" t="s">
        <v>8333</v>
      </c>
      <c r="R1161" t="s">
        <v>8334</v>
      </c>
    </row>
    <row r="1162" spans="1:18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36"/>
        <v>3.85</v>
      </c>
      <c r="P1162" s="5">
        <f t="shared" si="37"/>
        <v>60.789473684210527</v>
      </c>
      <c r="Q1162" t="s">
        <v>8333</v>
      </c>
      <c r="R1162" t="s">
        <v>8334</v>
      </c>
    </row>
    <row r="1163" spans="1:18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36"/>
        <v>0</v>
      </c>
      <c r="P1163" s="5">
        <f t="shared" si="37"/>
        <v>0</v>
      </c>
      <c r="Q1163" t="s">
        <v>8333</v>
      </c>
      <c r="R1163" t="s">
        <v>8334</v>
      </c>
    </row>
    <row r="1164" spans="1:18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36"/>
        <v>5.8333333333333341E-2</v>
      </c>
      <c r="P1164" s="5">
        <f t="shared" si="37"/>
        <v>17.5</v>
      </c>
      <c r="Q1164" t="s">
        <v>8333</v>
      </c>
      <c r="R1164" t="s">
        <v>8334</v>
      </c>
    </row>
    <row r="1165" spans="1:18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36"/>
        <v>0</v>
      </c>
      <c r="P1165" s="5">
        <f t="shared" si="37"/>
        <v>0</v>
      </c>
      <c r="Q1165" t="s">
        <v>8333</v>
      </c>
      <c r="R1165" t="s">
        <v>8334</v>
      </c>
    </row>
    <row r="1166" spans="1:18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36"/>
        <v>0</v>
      </c>
      <c r="P1166" s="5">
        <f t="shared" si="37"/>
        <v>0</v>
      </c>
      <c r="Q1166" t="s">
        <v>8333</v>
      </c>
      <c r="R1166" t="s">
        <v>8334</v>
      </c>
    </row>
    <row r="1167" spans="1:18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36"/>
        <v>20.705000000000002</v>
      </c>
      <c r="P1167" s="5">
        <f t="shared" si="37"/>
        <v>82.82</v>
      </c>
      <c r="Q1167" t="s">
        <v>8333</v>
      </c>
      <c r="R1167" t="s">
        <v>8334</v>
      </c>
    </row>
    <row r="1168" spans="1:18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36"/>
        <v>19.139999999999997</v>
      </c>
      <c r="P1168" s="5">
        <f t="shared" si="37"/>
        <v>358.875</v>
      </c>
      <c r="Q1168" t="s">
        <v>8333</v>
      </c>
      <c r="R1168" t="s">
        <v>8334</v>
      </c>
    </row>
    <row r="1169" spans="1:18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36"/>
        <v>1.6316666666666666</v>
      </c>
      <c r="P1169" s="5">
        <f t="shared" si="37"/>
        <v>61.1875</v>
      </c>
      <c r="Q1169" t="s">
        <v>8333</v>
      </c>
      <c r="R1169" t="s">
        <v>8334</v>
      </c>
    </row>
    <row r="1170" spans="1:18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36"/>
        <v>5.6666666666666661</v>
      </c>
      <c r="P1170" s="5">
        <f t="shared" si="37"/>
        <v>340</v>
      </c>
      <c r="Q1170" t="s">
        <v>8333</v>
      </c>
      <c r="R1170" t="s">
        <v>8334</v>
      </c>
    </row>
    <row r="1171" spans="1:18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36"/>
        <v>0.16999999999999998</v>
      </c>
      <c r="P1171" s="5">
        <f t="shared" si="37"/>
        <v>5.666666666666667</v>
      </c>
      <c r="Q1171" t="s">
        <v>8333</v>
      </c>
      <c r="R1171" t="s">
        <v>8334</v>
      </c>
    </row>
    <row r="1172" spans="1:18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36"/>
        <v>0.4</v>
      </c>
      <c r="P1172" s="5">
        <f t="shared" si="37"/>
        <v>50</v>
      </c>
      <c r="Q1172" t="s">
        <v>8333</v>
      </c>
      <c r="R1172" t="s">
        <v>8334</v>
      </c>
    </row>
    <row r="1173" spans="1:18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36"/>
        <v>0.1</v>
      </c>
      <c r="P1173" s="5">
        <f t="shared" si="37"/>
        <v>25</v>
      </c>
      <c r="Q1173" t="s">
        <v>8333</v>
      </c>
      <c r="R1173" t="s">
        <v>8334</v>
      </c>
    </row>
    <row r="1174" spans="1:18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36"/>
        <v>0</v>
      </c>
      <c r="P1174" s="5">
        <f t="shared" si="37"/>
        <v>0</v>
      </c>
      <c r="Q1174" t="s">
        <v>8333</v>
      </c>
      <c r="R1174" t="s">
        <v>8334</v>
      </c>
    </row>
    <row r="1175" spans="1:18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36"/>
        <v>2.4E-2</v>
      </c>
      <c r="P1175" s="5">
        <f t="shared" si="37"/>
        <v>30</v>
      </c>
      <c r="Q1175" t="s">
        <v>8333</v>
      </c>
      <c r="R1175" t="s">
        <v>8334</v>
      </c>
    </row>
    <row r="1176" spans="1:18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36"/>
        <v>5.9066666666666672</v>
      </c>
      <c r="P1176" s="5">
        <f t="shared" si="37"/>
        <v>46.631578947368418</v>
      </c>
      <c r="Q1176" t="s">
        <v>8333</v>
      </c>
      <c r="R1176" t="s">
        <v>8334</v>
      </c>
    </row>
    <row r="1177" spans="1:18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36"/>
        <v>2.9250000000000003</v>
      </c>
      <c r="P1177" s="5">
        <f t="shared" si="37"/>
        <v>65</v>
      </c>
      <c r="Q1177" t="s">
        <v>8333</v>
      </c>
      <c r="R1177" t="s">
        <v>8334</v>
      </c>
    </row>
    <row r="1178" spans="1:18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36"/>
        <v>5.7142857142857143E-3</v>
      </c>
      <c r="P1178" s="5">
        <f t="shared" si="37"/>
        <v>10</v>
      </c>
      <c r="Q1178" t="s">
        <v>8333</v>
      </c>
      <c r="R1178" t="s">
        <v>8334</v>
      </c>
    </row>
    <row r="1179" spans="1:18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36"/>
        <v>0</v>
      </c>
      <c r="P1179" s="5">
        <f t="shared" si="37"/>
        <v>0</v>
      </c>
      <c r="Q1179" t="s">
        <v>8333</v>
      </c>
      <c r="R1179" t="s">
        <v>8334</v>
      </c>
    </row>
    <row r="1180" spans="1:18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36"/>
        <v>6.6666666666666671E-3</v>
      </c>
      <c r="P1180" s="5">
        <f t="shared" si="37"/>
        <v>5</v>
      </c>
      <c r="Q1180" t="s">
        <v>8333</v>
      </c>
      <c r="R1180" t="s">
        <v>8334</v>
      </c>
    </row>
    <row r="1181" spans="1:18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36"/>
        <v>5.3333333333333339</v>
      </c>
      <c r="P1181" s="5">
        <f t="shared" si="37"/>
        <v>640</v>
      </c>
      <c r="Q1181" t="s">
        <v>8333</v>
      </c>
      <c r="R1181" t="s">
        <v>8334</v>
      </c>
    </row>
    <row r="1182" spans="1:18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36"/>
        <v>11.75</v>
      </c>
      <c r="P1182" s="5">
        <f t="shared" si="37"/>
        <v>69.117647058823536</v>
      </c>
      <c r="Q1182" t="s">
        <v>8333</v>
      </c>
      <c r="R1182" t="s">
        <v>8334</v>
      </c>
    </row>
    <row r="1183" spans="1:18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36"/>
        <v>8.0000000000000002E-3</v>
      </c>
      <c r="P1183" s="5">
        <f t="shared" si="37"/>
        <v>1.3333333333333333</v>
      </c>
      <c r="Q1183" t="s">
        <v>8333</v>
      </c>
      <c r="R1183" t="s">
        <v>8334</v>
      </c>
    </row>
    <row r="1184" spans="1:18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36"/>
        <v>4.2</v>
      </c>
      <c r="P1184" s="5">
        <f t="shared" si="37"/>
        <v>10.5</v>
      </c>
      <c r="Q1184" t="s">
        <v>8333</v>
      </c>
      <c r="R1184" t="s">
        <v>8334</v>
      </c>
    </row>
    <row r="1185" spans="1:18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36"/>
        <v>4</v>
      </c>
      <c r="P1185" s="5">
        <f t="shared" si="37"/>
        <v>33.333333333333336</v>
      </c>
      <c r="Q1185" t="s">
        <v>8333</v>
      </c>
      <c r="R1185" t="s">
        <v>8334</v>
      </c>
    </row>
    <row r="1186" spans="1:18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36"/>
        <v>104.93636363636362</v>
      </c>
      <c r="P1186" s="5">
        <f t="shared" si="37"/>
        <v>61.562666666666665</v>
      </c>
      <c r="Q1186" t="s">
        <v>8335</v>
      </c>
      <c r="R1186" t="s">
        <v>8336</v>
      </c>
    </row>
    <row r="1187" spans="1:18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36"/>
        <v>105.44</v>
      </c>
      <c r="P1187" s="5">
        <f t="shared" si="37"/>
        <v>118.73873873873873</v>
      </c>
      <c r="Q1187" t="s">
        <v>8335</v>
      </c>
      <c r="R1187" t="s">
        <v>8336</v>
      </c>
    </row>
    <row r="1188" spans="1:18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36"/>
        <v>106.73333333333332</v>
      </c>
      <c r="P1188" s="5">
        <f t="shared" si="37"/>
        <v>65.081300813008127</v>
      </c>
      <c r="Q1188" t="s">
        <v>8335</v>
      </c>
      <c r="R1188" t="s">
        <v>8336</v>
      </c>
    </row>
    <row r="1189" spans="1:18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36"/>
        <v>104.12571428571428</v>
      </c>
      <c r="P1189" s="5">
        <f t="shared" si="37"/>
        <v>130.15714285714284</v>
      </c>
      <c r="Q1189" t="s">
        <v>8335</v>
      </c>
      <c r="R1189" t="s">
        <v>8336</v>
      </c>
    </row>
    <row r="1190" spans="1:18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36"/>
        <v>160.54999999999998</v>
      </c>
      <c r="P1190" s="5">
        <f t="shared" si="37"/>
        <v>37.776470588235291</v>
      </c>
      <c r="Q1190" t="s">
        <v>8335</v>
      </c>
      <c r="R1190" t="s">
        <v>8336</v>
      </c>
    </row>
    <row r="1191" spans="1:18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36"/>
        <v>107.77777777777777</v>
      </c>
      <c r="P1191" s="5">
        <f t="shared" si="37"/>
        <v>112.79069767441861</v>
      </c>
      <c r="Q1191" t="s">
        <v>8335</v>
      </c>
      <c r="R1191" t="s">
        <v>8336</v>
      </c>
    </row>
    <row r="1192" spans="1:18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36"/>
        <v>135</v>
      </c>
      <c r="P1192" s="5">
        <f t="shared" si="37"/>
        <v>51.92307692307692</v>
      </c>
      <c r="Q1192" t="s">
        <v>8335</v>
      </c>
      <c r="R1192" t="s">
        <v>8336</v>
      </c>
    </row>
    <row r="1193" spans="1:18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36"/>
        <v>109.07407407407408</v>
      </c>
      <c r="P1193" s="5">
        <f t="shared" si="37"/>
        <v>89.242424242424249</v>
      </c>
      <c r="Q1193" t="s">
        <v>8335</v>
      </c>
      <c r="R1193" t="s">
        <v>8336</v>
      </c>
    </row>
    <row r="1194" spans="1:18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36"/>
        <v>290</v>
      </c>
      <c r="P1194" s="5">
        <f t="shared" si="37"/>
        <v>19.333333333333332</v>
      </c>
      <c r="Q1194" t="s">
        <v>8335</v>
      </c>
      <c r="R1194" t="s">
        <v>8336</v>
      </c>
    </row>
    <row r="1195" spans="1:18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36"/>
        <v>103.95714285714286</v>
      </c>
      <c r="P1195" s="5">
        <f t="shared" si="37"/>
        <v>79.967032967032964</v>
      </c>
      <c r="Q1195" t="s">
        <v>8335</v>
      </c>
      <c r="R1195" t="s">
        <v>8336</v>
      </c>
    </row>
    <row r="1196" spans="1:18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36"/>
        <v>322.24</v>
      </c>
      <c r="P1196" s="5">
        <f t="shared" si="37"/>
        <v>56.414565826330531</v>
      </c>
      <c r="Q1196" t="s">
        <v>8335</v>
      </c>
      <c r="R1196" t="s">
        <v>8336</v>
      </c>
    </row>
    <row r="1197" spans="1:18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36"/>
        <v>135</v>
      </c>
      <c r="P1197" s="5">
        <f t="shared" si="37"/>
        <v>79.411764705882348</v>
      </c>
      <c r="Q1197" t="s">
        <v>8335</v>
      </c>
      <c r="R1197" t="s">
        <v>8336</v>
      </c>
    </row>
    <row r="1198" spans="1:18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36"/>
        <v>269.91034482758624</v>
      </c>
      <c r="P1198" s="5">
        <f t="shared" si="37"/>
        <v>76.439453125</v>
      </c>
      <c r="Q1198" t="s">
        <v>8335</v>
      </c>
      <c r="R1198" t="s">
        <v>8336</v>
      </c>
    </row>
    <row r="1199" spans="1:18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36"/>
        <v>253.29333333333332</v>
      </c>
      <c r="P1199" s="5">
        <f t="shared" si="37"/>
        <v>121</v>
      </c>
      <c r="Q1199" t="s">
        <v>8335</v>
      </c>
      <c r="R1199" t="s">
        <v>8336</v>
      </c>
    </row>
    <row r="1200" spans="1:18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36"/>
        <v>260.59999999999997</v>
      </c>
      <c r="P1200" s="5">
        <f t="shared" si="37"/>
        <v>54.616766467065865</v>
      </c>
      <c r="Q1200" t="s">
        <v>8335</v>
      </c>
      <c r="R1200" t="s">
        <v>8336</v>
      </c>
    </row>
    <row r="1201" spans="1:18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36"/>
        <v>101.31677953348381</v>
      </c>
      <c r="P1201" s="5">
        <f t="shared" si="37"/>
        <v>299.22222222222223</v>
      </c>
      <c r="Q1201" t="s">
        <v>8335</v>
      </c>
      <c r="R1201" t="s">
        <v>8336</v>
      </c>
    </row>
    <row r="1202" spans="1:18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36"/>
        <v>125.60416666666667</v>
      </c>
      <c r="P1202" s="5">
        <f t="shared" si="37"/>
        <v>58.533980582524272</v>
      </c>
      <c r="Q1202" t="s">
        <v>8335</v>
      </c>
      <c r="R1202" t="s">
        <v>8336</v>
      </c>
    </row>
    <row r="1203" spans="1:18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36"/>
        <v>102.43783333333334</v>
      </c>
      <c r="P1203" s="5">
        <f t="shared" si="37"/>
        <v>55.371801801801809</v>
      </c>
      <c r="Q1203" t="s">
        <v>8335</v>
      </c>
      <c r="R1203" t="s">
        <v>8336</v>
      </c>
    </row>
    <row r="1204" spans="1:18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36"/>
        <v>199.244</v>
      </c>
      <c r="P1204" s="5">
        <f t="shared" si="37"/>
        <v>183.80442804428046</v>
      </c>
      <c r="Q1204" t="s">
        <v>8335</v>
      </c>
      <c r="R1204" t="s">
        <v>8336</v>
      </c>
    </row>
    <row r="1205" spans="1:18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36"/>
        <v>102.45398773006136</v>
      </c>
      <c r="P1205" s="5">
        <f t="shared" si="37"/>
        <v>165.34653465346534</v>
      </c>
      <c r="Q1205" t="s">
        <v>8335</v>
      </c>
      <c r="R1205" t="s">
        <v>8336</v>
      </c>
    </row>
    <row r="1206" spans="1:18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36"/>
        <v>102.94615384615385</v>
      </c>
      <c r="P1206" s="5">
        <f t="shared" si="37"/>
        <v>234.78947368421052</v>
      </c>
      <c r="Q1206" t="s">
        <v>8335</v>
      </c>
      <c r="R1206" t="s">
        <v>8336</v>
      </c>
    </row>
    <row r="1207" spans="1:18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36"/>
        <v>100.86153846153847</v>
      </c>
      <c r="P1207" s="5">
        <f t="shared" si="37"/>
        <v>211.48387096774192</v>
      </c>
      <c r="Q1207" t="s">
        <v>8335</v>
      </c>
      <c r="R1207" t="s">
        <v>8336</v>
      </c>
    </row>
    <row r="1208" spans="1:18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36"/>
        <v>114.99999999999999</v>
      </c>
      <c r="P1208" s="5">
        <f t="shared" si="37"/>
        <v>32.34375</v>
      </c>
      <c r="Q1208" t="s">
        <v>8335</v>
      </c>
      <c r="R1208" t="s">
        <v>8336</v>
      </c>
    </row>
    <row r="1209" spans="1:18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36"/>
        <v>104.16766467065868</v>
      </c>
      <c r="P1209" s="5">
        <f t="shared" si="37"/>
        <v>123.37588652482269</v>
      </c>
      <c r="Q1209" t="s">
        <v>8335</v>
      </c>
      <c r="R1209" t="s">
        <v>8336</v>
      </c>
    </row>
    <row r="1210" spans="1:18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36"/>
        <v>155.29999999999998</v>
      </c>
      <c r="P1210" s="5">
        <f t="shared" si="37"/>
        <v>207.06666666666666</v>
      </c>
      <c r="Q1210" t="s">
        <v>8335</v>
      </c>
      <c r="R1210" t="s">
        <v>8336</v>
      </c>
    </row>
    <row r="1211" spans="1:18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36"/>
        <v>106</v>
      </c>
      <c r="P1211" s="5">
        <f t="shared" si="37"/>
        <v>138.2608695652174</v>
      </c>
      <c r="Q1211" t="s">
        <v>8335</v>
      </c>
      <c r="R1211" t="s">
        <v>8336</v>
      </c>
    </row>
    <row r="1212" spans="1:18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36"/>
        <v>254.31499999999997</v>
      </c>
      <c r="P1212" s="5">
        <f t="shared" si="37"/>
        <v>493.81553398058253</v>
      </c>
      <c r="Q1212" t="s">
        <v>8335</v>
      </c>
      <c r="R1212" t="s">
        <v>8336</v>
      </c>
    </row>
    <row r="1213" spans="1:18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36"/>
        <v>101.1</v>
      </c>
      <c r="P1213" s="5">
        <f t="shared" si="37"/>
        <v>168.5</v>
      </c>
      <c r="Q1213" t="s">
        <v>8335</v>
      </c>
      <c r="R1213" t="s">
        <v>8336</v>
      </c>
    </row>
    <row r="1214" spans="1:18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36"/>
        <v>129.04</v>
      </c>
      <c r="P1214" s="5">
        <f t="shared" si="37"/>
        <v>38.867469879518069</v>
      </c>
      <c r="Q1214" t="s">
        <v>8335</v>
      </c>
      <c r="R1214" t="s">
        <v>8336</v>
      </c>
    </row>
    <row r="1215" spans="1:18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36"/>
        <v>102.23076923076924</v>
      </c>
      <c r="P1215" s="5">
        <f t="shared" si="37"/>
        <v>61.527777777777779</v>
      </c>
      <c r="Q1215" t="s">
        <v>8335</v>
      </c>
      <c r="R1215" t="s">
        <v>8336</v>
      </c>
    </row>
    <row r="1216" spans="1:18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36"/>
        <v>131.80000000000001</v>
      </c>
      <c r="P1216" s="5">
        <f t="shared" si="37"/>
        <v>105.44</v>
      </c>
      <c r="Q1216" t="s">
        <v>8335</v>
      </c>
      <c r="R1216" t="s">
        <v>8336</v>
      </c>
    </row>
    <row r="1217" spans="1:18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36"/>
        <v>786.0802000000001</v>
      </c>
      <c r="P1217" s="5">
        <f t="shared" si="37"/>
        <v>71.592003642987251</v>
      </c>
      <c r="Q1217" t="s">
        <v>8335</v>
      </c>
      <c r="R1217" t="s">
        <v>8336</v>
      </c>
    </row>
    <row r="1218" spans="1:18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36"/>
        <v>145.70000000000002</v>
      </c>
      <c r="P1218" s="5">
        <f t="shared" si="37"/>
        <v>91.882882882882882</v>
      </c>
      <c r="Q1218" t="s">
        <v>8335</v>
      </c>
      <c r="R1218" t="s">
        <v>8336</v>
      </c>
    </row>
    <row r="1219" spans="1:18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38">(E1219/D1219)*100</f>
        <v>102.60000000000001</v>
      </c>
      <c r="P1219" s="5">
        <f t="shared" ref="P1219:P1282" si="39">IF(E1219&gt;0, E1219/L1219, 0)</f>
        <v>148.57377049180329</v>
      </c>
      <c r="Q1219" t="s">
        <v>8335</v>
      </c>
      <c r="R1219" t="s">
        <v>8336</v>
      </c>
    </row>
    <row r="1220" spans="1:18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38"/>
        <v>172.27777777777777</v>
      </c>
      <c r="P1220" s="5">
        <f t="shared" si="39"/>
        <v>174.2134831460674</v>
      </c>
      <c r="Q1220" t="s">
        <v>8335</v>
      </c>
      <c r="R1220" t="s">
        <v>8336</v>
      </c>
    </row>
    <row r="1221" spans="1:18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38"/>
        <v>159.16819571865443</v>
      </c>
      <c r="P1221" s="5">
        <f t="shared" si="39"/>
        <v>102.86166007905139</v>
      </c>
      <c r="Q1221" t="s">
        <v>8335</v>
      </c>
      <c r="R1221" t="s">
        <v>8336</v>
      </c>
    </row>
    <row r="1222" spans="1:18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38"/>
        <v>103.76666666666668</v>
      </c>
      <c r="P1222" s="5">
        <f t="shared" si="39"/>
        <v>111.17857142857143</v>
      </c>
      <c r="Q1222" t="s">
        <v>8335</v>
      </c>
      <c r="R1222" t="s">
        <v>8336</v>
      </c>
    </row>
    <row r="1223" spans="1:18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38"/>
        <v>111.40954545454547</v>
      </c>
      <c r="P1223" s="5">
        <f t="shared" si="39"/>
        <v>23.796213592233013</v>
      </c>
      <c r="Q1223" t="s">
        <v>8335</v>
      </c>
      <c r="R1223" t="s">
        <v>8336</v>
      </c>
    </row>
    <row r="1224" spans="1:18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38"/>
        <v>280.375</v>
      </c>
      <c r="P1224" s="5">
        <f t="shared" si="39"/>
        <v>81.268115942028984</v>
      </c>
      <c r="Q1224" t="s">
        <v>8335</v>
      </c>
      <c r="R1224" t="s">
        <v>8336</v>
      </c>
    </row>
    <row r="1225" spans="1:18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38"/>
        <v>112.10606060606061</v>
      </c>
      <c r="P1225" s="5">
        <f t="shared" si="39"/>
        <v>116.21465968586388</v>
      </c>
      <c r="Q1225" t="s">
        <v>8335</v>
      </c>
      <c r="R1225" t="s">
        <v>8336</v>
      </c>
    </row>
    <row r="1226" spans="1:18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38"/>
        <v>7.0666666666666673</v>
      </c>
      <c r="P1226" s="5">
        <f t="shared" si="39"/>
        <v>58.888888888888886</v>
      </c>
      <c r="Q1226" t="s">
        <v>8322</v>
      </c>
      <c r="R1226" t="s">
        <v>8337</v>
      </c>
    </row>
    <row r="1227" spans="1:18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38"/>
        <v>4.3999999999999995</v>
      </c>
      <c r="P1227" s="5">
        <f t="shared" si="39"/>
        <v>44</v>
      </c>
      <c r="Q1227" t="s">
        <v>8322</v>
      </c>
      <c r="R1227" t="s">
        <v>8337</v>
      </c>
    </row>
    <row r="1228" spans="1:18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38"/>
        <v>3.8739999999999997</v>
      </c>
      <c r="P1228" s="5">
        <f t="shared" si="39"/>
        <v>48.424999999999997</v>
      </c>
      <c r="Q1228" t="s">
        <v>8322</v>
      </c>
      <c r="R1228" t="s">
        <v>8337</v>
      </c>
    </row>
    <row r="1229" spans="1:18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38"/>
        <v>0</v>
      </c>
      <c r="P1229" s="5">
        <f t="shared" si="39"/>
        <v>0</v>
      </c>
      <c r="Q1229" t="s">
        <v>8322</v>
      </c>
      <c r="R1229" t="s">
        <v>8337</v>
      </c>
    </row>
    <row r="1230" spans="1:18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38"/>
        <v>29.299999999999997</v>
      </c>
      <c r="P1230" s="5">
        <f t="shared" si="39"/>
        <v>61.041666666666664</v>
      </c>
      <c r="Q1230" t="s">
        <v>8322</v>
      </c>
      <c r="R1230" t="s">
        <v>8337</v>
      </c>
    </row>
    <row r="1231" spans="1:18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38"/>
        <v>0.90909090909090906</v>
      </c>
      <c r="P1231" s="5">
        <f t="shared" si="39"/>
        <v>25</v>
      </c>
      <c r="Q1231" t="s">
        <v>8322</v>
      </c>
      <c r="R1231" t="s">
        <v>8337</v>
      </c>
    </row>
    <row r="1232" spans="1:18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38"/>
        <v>0</v>
      </c>
      <c r="P1232" s="5">
        <f t="shared" si="39"/>
        <v>0</v>
      </c>
      <c r="Q1232" t="s">
        <v>8322</v>
      </c>
      <c r="R1232" t="s">
        <v>8337</v>
      </c>
    </row>
    <row r="1233" spans="1:18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38"/>
        <v>0</v>
      </c>
      <c r="P1233" s="5">
        <f t="shared" si="39"/>
        <v>0</v>
      </c>
      <c r="Q1233" t="s">
        <v>8322</v>
      </c>
      <c r="R1233" t="s">
        <v>8337</v>
      </c>
    </row>
    <row r="1234" spans="1:18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38"/>
        <v>0.8</v>
      </c>
      <c r="P1234" s="5">
        <f t="shared" si="39"/>
        <v>40</v>
      </c>
      <c r="Q1234" t="s">
        <v>8322</v>
      </c>
      <c r="R1234" t="s">
        <v>8337</v>
      </c>
    </row>
    <row r="1235" spans="1:18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38"/>
        <v>11.600000000000001</v>
      </c>
      <c r="P1235" s="5">
        <f t="shared" si="39"/>
        <v>19.333333333333332</v>
      </c>
      <c r="Q1235" t="s">
        <v>8322</v>
      </c>
      <c r="R1235" t="s">
        <v>8337</v>
      </c>
    </row>
    <row r="1236" spans="1:18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38"/>
        <v>0</v>
      </c>
      <c r="P1236" s="5">
        <f t="shared" si="39"/>
        <v>0</v>
      </c>
      <c r="Q1236" t="s">
        <v>8322</v>
      </c>
      <c r="R1236" t="s">
        <v>8337</v>
      </c>
    </row>
    <row r="1237" spans="1:18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38"/>
        <v>2.7873639500929119</v>
      </c>
      <c r="P1237" s="5">
        <f t="shared" si="39"/>
        <v>35</v>
      </c>
      <c r="Q1237" t="s">
        <v>8322</v>
      </c>
      <c r="R1237" t="s">
        <v>8337</v>
      </c>
    </row>
    <row r="1238" spans="1:18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38"/>
        <v>0</v>
      </c>
      <c r="P1238" s="5">
        <f t="shared" si="39"/>
        <v>0</v>
      </c>
      <c r="Q1238" t="s">
        <v>8322</v>
      </c>
      <c r="R1238" t="s">
        <v>8337</v>
      </c>
    </row>
    <row r="1239" spans="1:18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38"/>
        <v>0</v>
      </c>
      <c r="P1239" s="5">
        <f t="shared" si="39"/>
        <v>0</v>
      </c>
      <c r="Q1239" t="s">
        <v>8322</v>
      </c>
      <c r="R1239" t="s">
        <v>8337</v>
      </c>
    </row>
    <row r="1240" spans="1:18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38"/>
        <v>17.8</v>
      </c>
      <c r="P1240" s="5">
        <f t="shared" si="39"/>
        <v>59.333333333333336</v>
      </c>
      <c r="Q1240" t="s">
        <v>8322</v>
      </c>
      <c r="R1240" t="s">
        <v>8337</v>
      </c>
    </row>
    <row r="1241" spans="1:18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38"/>
        <v>0</v>
      </c>
      <c r="P1241" s="5">
        <f t="shared" si="39"/>
        <v>0</v>
      </c>
      <c r="Q1241" t="s">
        <v>8322</v>
      </c>
      <c r="R1241" t="s">
        <v>8337</v>
      </c>
    </row>
    <row r="1242" spans="1:18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38"/>
        <v>3.0124999999999997</v>
      </c>
      <c r="P1242" s="5">
        <f t="shared" si="39"/>
        <v>30.125</v>
      </c>
      <c r="Q1242" t="s">
        <v>8322</v>
      </c>
      <c r="R1242" t="s">
        <v>8337</v>
      </c>
    </row>
    <row r="1243" spans="1:18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38"/>
        <v>50.739999999999995</v>
      </c>
      <c r="P1243" s="5">
        <f t="shared" si="39"/>
        <v>74.617647058823536</v>
      </c>
      <c r="Q1243" t="s">
        <v>8322</v>
      </c>
      <c r="R1243" t="s">
        <v>8337</v>
      </c>
    </row>
    <row r="1244" spans="1:18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38"/>
        <v>0.54884742041712409</v>
      </c>
      <c r="P1244" s="5">
        <f t="shared" si="39"/>
        <v>5</v>
      </c>
      <c r="Q1244" t="s">
        <v>8322</v>
      </c>
      <c r="R1244" t="s">
        <v>8337</v>
      </c>
    </row>
    <row r="1245" spans="1:18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38"/>
        <v>14.091666666666667</v>
      </c>
      <c r="P1245" s="5">
        <f t="shared" si="39"/>
        <v>44.5</v>
      </c>
      <c r="Q1245" t="s">
        <v>8322</v>
      </c>
      <c r="R1245" t="s">
        <v>8337</v>
      </c>
    </row>
    <row r="1246" spans="1:18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38"/>
        <v>103.8</v>
      </c>
      <c r="P1246" s="5">
        <f t="shared" si="39"/>
        <v>46.133333333333333</v>
      </c>
      <c r="Q1246" t="s">
        <v>8322</v>
      </c>
      <c r="R1246" t="s">
        <v>8323</v>
      </c>
    </row>
    <row r="1247" spans="1:18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38"/>
        <v>120.24999999999999</v>
      </c>
      <c r="P1247" s="5">
        <f t="shared" si="39"/>
        <v>141.47058823529412</v>
      </c>
      <c r="Q1247" t="s">
        <v>8322</v>
      </c>
      <c r="R1247" t="s">
        <v>8323</v>
      </c>
    </row>
    <row r="1248" spans="1:18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38"/>
        <v>117</v>
      </c>
      <c r="P1248" s="5">
        <f t="shared" si="39"/>
        <v>75.483870967741936</v>
      </c>
      <c r="Q1248" t="s">
        <v>8322</v>
      </c>
      <c r="R1248" t="s">
        <v>8323</v>
      </c>
    </row>
    <row r="1249" spans="1:18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38"/>
        <v>122.14285714285715</v>
      </c>
      <c r="P1249" s="5">
        <f t="shared" si="39"/>
        <v>85.5</v>
      </c>
      <c r="Q1249" t="s">
        <v>8322</v>
      </c>
      <c r="R1249" t="s">
        <v>8323</v>
      </c>
    </row>
    <row r="1250" spans="1:18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38"/>
        <v>151.63999999999999</v>
      </c>
      <c r="P1250" s="5">
        <f t="shared" si="39"/>
        <v>64.254237288135599</v>
      </c>
      <c r="Q1250" t="s">
        <v>8322</v>
      </c>
      <c r="R1250" t="s">
        <v>8323</v>
      </c>
    </row>
    <row r="1251" spans="1:18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38"/>
        <v>104.44</v>
      </c>
      <c r="P1251" s="5">
        <f t="shared" si="39"/>
        <v>64.46913580246914</v>
      </c>
      <c r="Q1251" t="s">
        <v>8322</v>
      </c>
      <c r="R1251" t="s">
        <v>8323</v>
      </c>
    </row>
    <row r="1252" spans="1:18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38"/>
        <v>200.15333333333331</v>
      </c>
      <c r="P1252" s="5">
        <f t="shared" si="39"/>
        <v>118.2007874015748</v>
      </c>
      <c r="Q1252" t="s">
        <v>8322</v>
      </c>
      <c r="R1252" t="s">
        <v>8323</v>
      </c>
    </row>
    <row r="1253" spans="1:18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38"/>
        <v>101.8</v>
      </c>
      <c r="P1253" s="5">
        <f t="shared" si="39"/>
        <v>82.540540540540547</v>
      </c>
      <c r="Q1253" t="s">
        <v>8322</v>
      </c>
      <c r="R1253" t="s">
        <v>8323</v>
      </c>
    </row>
    <row r="1254" spans="1:18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38"/>
        <v>137.65714285714284</v>
      </c>
      <c r="P1254" s="5">
        <f t="shared" si="39"/>
        <v>34.170212765957444</v>
      </c>
      <c r="Q1254" t="s">
        <v>8322</v>
      </c>
      <c r="R1254" t="s">
        <v>8323</v>
      </c>
    </row>
    <row r="1255" spans="1:18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38"/>
        <v>303833.2</v>
      </c>
      <c r="P1255" s="5">
        <f t="shared" si="39"/>
        <v>42.73322081575246</v>
      </c>
      <c r="Q1255" t="s">
        <v>8322</v>
      </c>
      <c r="R1255" t="s">
        <v>8323</v>
      </c>
    </row>
    <row r="1256" spans="1:18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38"/>
        <v>198.85074626865671</v>
      </c>
      <c r="P1256" s="5">
        <f t="shared" si="39"/>
        <v>94.489361702127653</v>
      </c>
      <c r="Q1256" t="s">
        <v>8322</v>
      </c>
      <c r="R1256" t="s">
        <v>8323</v>
      </c>
    </row>
    <row r="1257" spans="1:18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38"/>
        <v>202.36666666666667</v>
      </c>
      <c r="P1257" s="5">
        <f t="shared" si="39"/>
        <v>55.697247706422019</v>
      </c>
      <c r="Q1257" t="s">
        <v>8322</v>
      </c>
      <c r="R1257" t="s">
        <v>8323</v>
      </c>
    </row>
    <row r="1258" spans="1:18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38"/>
        <v>117.96376666666666</v>
      </c>
      <c r="P1258" s="5">
        <f t="shared" si="39"/>
        <v>98.030831024930734</v>
      </c>
      <c r="Q1258" t="s">
        <v>8322</v>
      </c>
      <c r="R1258" t="s">
        <v>8323</v>
      </c>
    </row>
    <row r="1259" spans="1:18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38"/>
        <v>294.72727272727275</v>
      </c>
      <c r="P1259" s="5">
        <f t="shared" si="39"/>
        <v>92.102272727272734</v>
      </c>
      <c r="Q1259" t="s">
        <v>8322</v>
      </c>
      <c r="R1259" t="s">
        <v>8323</v>
      </c>
    </row>
    <row r="1260" spans="1:18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38"/>
        <v>213.14633333333336</v>
      </c>
      <c r="P1260" s="5">
        <f t="shared" si="39"/>
        <v>38.175462686567165</v>
      </c>
      <c r="Q1260" t="s">
        <v>8322</v>
      </c>
      <c r="R1260" t="s">
        <v>8323</v>
      </c>
    </row>
    <row r="1261" spans="1:18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38"/>
        <v>104.24</v>
      </c>
      <c r="P1261" s="5">
        <f t="shared" si="39"/>
        <v>27.145833333333332</v>
      </c>
      <c r="Q1261" t="s">
        <v>8322</v>
      </c>
      <c r="R1261" t="s">
        <v>8323</v>
      </c>
    </row>
    <row r="1262" spans="1:18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38"/>
        <v>113.66666666666667</v>
      </c>
      <c r="P1262" s="5">
        <f t="shared" si="39"/>
        <v>50.689189189189186</v>
      </c>
      <c r="Q1262" t="s">
        <v>8322</v>
      </c>
      <c r="R1262" t="s">
        <v>8323</v>
      </c>
    </row>
    <row r="1263" spans="1:18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38"/>
        <v>101.25</v>
      </c>
      <c r="P1263" s="5">
        <f t="shared" si="39"/>
        <v>38.942307692307693</v>
      </c>
      <c r="Q1263" t="s">
        <v>8322</v>
      </c>
      <c r="R1263" t="s">
        <v>8323</v>
      </c>
    </row>
    <row r="1264" spans="1:18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38"/>
        <v>125.41538461538462</v>
      </c>
      <c r="P1264" s="5">
        <f t="shared" si="39"/>
        <v>77.638095238095232</v>
      </c>
      <c r="Q1264" t="s">
        <v>8322</v>
      </c>
      <c r="R1264" t="s">
        <v>8323</v>
      </c>
    </row>
    <row r="1265" spans="1:18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38"/>
        <v>119</v>
      </c>
      <c r="P1265" s="5">
        <f t="shared" si="39"/>
        <v>43.536585365853661</v>
      </c>
      <c r="Q1265" t="s">
        <v>8322</v>
      </c>
      <c r="R1265" t="s">
        <v>8323</v>
      </c>
    </row>
    <row r="1266" spans="1:18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38"/>
        <v>166.46153846153845</v>
      </c>
      <c r="P1266" s="5">
        <f t="shared" si="39"/>
        <v>31.823529411764707</v>
      </c>
      <c r="Q1266" t="s">
        <v>8322</v>
      </c>
      <c r="R1266" t="s">
        <v>8323</v>
      </c>
    </row>
    <row r="1267" spans="1:18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38"/>
        <v>119.14771428571429</v>
      </c>
      <c r="P1267" s="5">
        <f t="shared" si="39"/>
        <v>63.184393939393942</v>
      </c>
      <c r="Q1267" t="s">
        <v>8322</v>
      </c>
      <c r="R1267" t="s">
        <v>8323</v>
      </c>
    </row>
    <row r="1268" spans="1:18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38"/>
        <v>100.47368421052632</v>
      </c>
      <c r="P1268" s="5">
        <f t="shared" si="39"/>
        <v>190.9</v>
      </c>
      <c r="Q1268" t="s">
        <v>8322</v>
      </c>
      <c r="R1268" t="s">
        <v>8323</v>
      </c>
    </row>
    <row r="1269" spans="1:18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38"/>
        <v>101.8</v>
      </c>
      <c r="P1269" s="5">
        <f t="shared" si="39"/>
        <v>140.85534591194968</v>
      </c>
      <c r="Q1269" t="s">
        <v>8322</v>
      </c>
      <c r="R1269" t="s">
        <v>8323</v>
      </c>
    </row>
    <row r="1270" spans="1:18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38"/>
        <v>116.66666666666667</v>
      </c>
      <c r="P1270" s="5">
        <f t="shared" si="39"/>
        <v>76.92307692307692</v>
      </c>
      <c r="Q1270" t="s">
        <v>8322</v>
      </c>
      <c r="R1270" t="s">
        <v>8323</v>
      </c>
    </row>
    <row r="1271" spans="1:18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38"/>
        <v>108.64893617021276</v>
      </c>
      <c r="P1271" s="5">
        <f t="shared" si="39"/>
        <v>99.15533980582525</v>
      </c>
      <c r="Q1271" t="s">
        <v>8322</v>
      </c>
      <c r="R1271" t="s">
        <v>8323</v>
      </c>
    </row>
    <row r="1272" spans="1:18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38"/>
        <v>114.72</v>
      </c>
      <c r="P1272" s="5">
        <f t="shared" si="39"/>
        <v>67.881656804733723</v>
      </c>
      <c r="Q1272" t="s">
        <v>8322</v>
      </c>
      <c r="R1272" t="s">
        <v>8323</v>
      </c>
    </row>
    <row r="1273" spans="1:18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38"/>
        <v>101.8</v>
      </c>
      <c r="P1273" s="5">
        <f t="shared" si="39"/>
        <v>246.29032258064515</v>
      </c>
      <c r="Q1273" t="s">
        <v>8322</v>
      </c>
      <c r="R1273" t="s">
        <v>8323</v>
      </c>
    </row>
    <row r="1274" spans="1:18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38"/>
        <v>106</v>
      </c>
      <c r="P1274" s="5">
        <f t="shared" si="39"/>
        <v>189.28571428571428</v>
      </c>
      <c r="Q1274" t="s">
        <v>8322</v>
      </c>
      <c r="R1274" t="s">
        <v>8323</v>
      </c>
    </row>
    <row r="1275" spans="1:18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38"/>
        <v>103.49999999999999</v>
      </c>
      <c r="P1275" s="5">
        <f t="shared" si="39"/>
        <v>76.666666666666671</v>
      </c>
      <c r="Q1275" t="s">
        <v>8322</v>
      </c>
      <c r="R1275" t="s">
        <v>8323</v>
      </c>
    </row>
    <row r="1276" spans="1:18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38"/>
        <v>154.97535999999999</v>
      </c>
      <c r="P1276" s="5">
        <f t="shared" si="39"/>
        <v>82.963254817987149</v>
      </c>
      <c r="Q1276" t="s">
        <v>8322</v>
      </c>
      <c r="R1276" t="s">
        <v>8323</v>
      </c>
    </row>
    <row r="1277" spans="1:18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38"/>
        <v>162.14066666666668</v>
      </c>
      <c r="P1277" s="5">
        <f t="shared" si="39"/>
        <v>62.522107969151669</v>
      </c>
      <c r="Q1277" t="s">
        <v>8322</v>
      </c>
      <c r="R1277" t="s">
        <v>8323</v>
      </c>
    </row>
    <row r="1278" spans="1:18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38"/>
        <v>104.42100000000001</v>
      </c>
      <c r="P1278" s="5">
        <f t="shared" si="39"/>
        <v>46.06808823529412</v>
      </c>
      <c r="Q1278" t="s">
        <v>8322</v>
      </c>
      <c r="R1278" t="s">
        <v>8323</v>
      </c>
    </row>
    <row r="1279" spans="1:18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38"/>
        <v>106.12433333333333</v>
      </c>
      <c r="P1279" s="5">
        <f t="shared" si="39"/>
        <v>38.543946731234868</v>
      </c>
      <c r="Q1279" t="s">
        <v>8322</v>
      </c>
      <c r="R1279" t="s">
        <v>8323</v>
      </c>
    </row>
    <row r="1280" spans="1:18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38"/>
        <v>154.93846153846152</v>
      </c>
      <c r="P1280" s="5">
        <f t="shared" si="39"/>
        <v>53.005263157894738</v>
      </c>
      <c r="Q1280" t="s">
        <v>8322</v>
      </c>
      <c r="R1280" t="s">
        <v>8323</v>
      </c>
    </row>
    <row r="1281" spans="1:18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38"/>
        <v>110.77157238734421</v>
      </c>
      <c r="P1281" s="5">
        <f t="shared" si="39"/>
        <v>73.355396825396824</v>
      </c>
      <c r="Q1281" t="s">
        <v>8322</v>
      </c>
      <c r="R1281" t="s">
        <v>8323</v>
      </c>
    </row>
    <row r="1282" spans="1:18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38"/>
        <v>110.91186666666665</v>
      </c>
      <c r="P1282" s="5">
        <f t="shared" si="39"/>
        <v>127.97523076923076</v>
      </c>
      <c r="Q1282" t="s">
        <v>8322</v>
      </c>
      <c r="R1282" t="s">
        <v>8323</v>
      </c>
    </row>
    <row r="1283" spans="1:18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40">(E1283/D1283)*100</f>
        <v>110.71428571428572</v>
      </c>
      <c r="P1283" s="5">
        <f t="shared" ref="P1283:P1346" si="41">IF(E1283&gt;0, E1283/L1283, 0)</f>
        <v>104.72972972972973</v>
      </c>
      <c r="Q1283" t="s">
        <v>8322</v>
      </c>
      <c r="R1283" t="s">
        <v>8323</v>
      </c>
    </row>
    <row r="1284" spans="1:18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40"/>
        <v>123.61333333333333</v>
      </c>
      <c r="P1284" s="5">
        <f t="shared" si="41"/>
        <v>67.671532846715323</v>
      </c>
      <c r="Q1284" t="s">
        <v>8322</v>
      </c>
      <c r="R1284" t="s">
        <v>8323</v>
      </c>
    </row>
    <row r="1285" spans="1:18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40"/>
        <v>211.05</v>
      </c>
      <c r="P1285" s="5">
        <f t="shared" si="41"/>
        <v>95.931818181818187</v>
      </c>
      <c r="Q1285" t="s">
        <v>8322</v>
      </c>
      <c r="R1285" t="s">
        <v>8323</v>
      </c>
    </row>
    <row r="1286" spans="1:18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40"/>
        <v>101</v>
      </c>
      <c r="P1286" s="5">
        <f t="shared" si="41"/>
        <v>65.161290322580641</v>
      </c>
      <c r="Q1286" t="s">
        <v>8314</v>
      </c>
      <c r="R1286" t="s">
        <v>8315</v>
      </c>
    </row>
    <row r="1287" spans="1:18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40"/>
        <v>101.64999999999999</v>
      </c>
      <c r="P1287" s="5">
        <f t="shared" si="41"/>
        <v>32.269841269841272</v>
      </c>
      <c r="Q1287" t="s">
        <v>8314</v>
      </c>
      <c r="R1287" t="s">
        <v>8315</v>
      </c>
    </row>
    <row r="1288" spans="1:18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40"/>
        <v>108.33333333333333</v>
      </c>
      <c r="P1288" s="5">
        <f t="shared" si="41"/>
        <v>81.25</v>
      </c>
      <c r="Q1288" t="s">
        <v>8314</v>
      </c>
      <c r="R1288" t="s">
        <v>8315</v>
      </c>
    </row>
    <row r="1289" spans="1:18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40"/>
        <v>242</v>
      </c>
      <c r="P1289" s="5">
        <f t="shared" si="41"/>
        <v>24.2</v>
      </c>
      <c r="Q1289" t="s">
        <v>8314</v>
      </c>
      <c r="R1289" t="s">
        <v>8315</v>
      </c>
    </row>
    <row r="1290" spans="1:18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40"/>
        <v>100.44999999999999</v>
      </c>
      <c r="P1290" s="5">
        <f t="shared" si="41"/>
        <v>65.868852459016395</v>
      </c>
      <c r="Q1290" t="s">
        <v>8314</v>
      </c>
      <c r="R1290" t="s">
        <v>8315</v>
      </c>
    </row>
    <row r="1291" spans="1:18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40"/>
        <v>125.06666666666666</v>
      </c>
      <c r="P1291" s="5">
        <f t="shared" si="41"/>
        <v>36.07692307692308</v>
      </c>
      <c r="Q1291" t="s">
        <v>8314</v>
      </c>
      <c r="R1291" t="s">
        <v>8315</v>
      </c>
    </row>
    <row r="1292" spans="1:18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40"/>
        <v>108.57142857142857</v>
      </c>
      <c r="P1292" s="5">
        <f t="shared" si="41"/>
        <v>44.186046511627907</v>
      </c>
      <c r="Q1292" t="s">
        <v>8314</v>
      </c>
      <c r="R1292" t="s">
        <v>8315</v>
      </c>
    </row>
    <row r="1293" spans="1:18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40"/>
        <v>145.70000000000002</v>
      </c>
      <c r="P1293" s="5">
        <f t="shared" si="41"/>
        <v>104.07142857142857</v>
      </c>
      <c r="Q1293" t="s">
        <v>8314</v>
      </c>
      <c r="R1293" t="s">
        <v>8315</v>
      </c>
    </row>
    <row r="1294" spans="1:18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40"/>
        <v>110.00000000000001</v>
      </c>
      <c r="P1294" s="5">
        <f t="shared" si="41"/>
        <v>35.96153846153846</v>
      </c>
      <c r="Q1294" t="s">
        <v>8314</v>
      </c>
      <c r="R1294" t="s">
        <v>8315</v>
      </c>
    </row>
    <row r="1295" spans="1:18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40"/>
        <v>102.23333333333333</v>
      </c>
      <c r="P1295" s="5">
        <f t="shared" si="41"/>
        <v>127.79166666666667</v>
      </c>
      <c r="Q1295" t="s">
        <v>8314</v>
      </c>
      <c r="R1295" t="s">
        <v>8315</v>
      </c>
    </row>
    <row r="1296" spans="1:18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40"/>
        <v>122</v>
      </c>
      <c r="P1296" s="5">
        <f t="shared" si="41"/>
        <v>27.727272727272727</v>
      </c>
      <c r="Q1296" t="s">
        <v>8314</v>
      </c>
      <c r="R1296" t="s">
        <v>8315</v>
      </c>
    </row>
    <row r="1297" spans="1:18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40"/>
        <v>101.96000000000001</v>
      </c>
      <c r="P1297" s="5">
        <f t="shared" si="41"/>
        <v>39.828125</v>
      </c>
      <c r="Q1297" t="s">
        <v>8314</v>
      </c>
      <c r="R1297" t="s">
        <v>8315</v>
      </c>
    </row>
    <row r="1298" spans="1:18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40"/>
        <v>141.1764705882353</v>
      </c>
      <c r="P1298" s="5">
        <f t="shared" si="41"/>
        <v>52.173913043478258</v>
      </c>
      <c r="Q1298" t="s">
        <v>8314</v>
      </c>
      <c r="R1298" t="s">
        <v>8315</v>
      </c>
    </row>
    <row r="1299" spans="1:18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40"/>
        <v>109.52500000000001</v>
      </c>
      <c r="P1299" s="5">
        <f t="shared" si="41"/>
        <v>92.037815126050418</v>
      </c>
      <c r="Q1299" t="s">
        <v>8314</v>
      </c>
      <c r="R1299" t="s">
        <v>8315</v>
      </c>
    </row>
    <row r="1300" spans="1:18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40"/>
        <v>104.65</v>
      </c>
      <c r="P1300" s="5">
        <f t="shared" si="41"/>
        <v>63.424242424242422</v>
      </c>
      <c r="Q1300" t="s">
        <v>8314</v>
      </c>
      <c r="R1300" t="s">
        <v>8315</v>
      </c>
    </row>
    <row r="1301" spans="1:18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40"/>
        <v>124</v>
      </c>
      <c r="P1301" s="5">
        <f t="shared" si="41"/>
        <v>135.625</v>
      </c>
      <c r="Q1301" t="s">
        <v>8314</v>
      </c>
      <c r="R1301" t="s">
        <v>8315</v>
      </c>
    </row>
    <row r="1302" spans="1:18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40"/>
        <v>135</v>
      </c>
      <c r="P1302" s="5">
        <f t="shared" si="41"/>
        <v>168.75</v>
      </c>
      <c r="Q1302" t="s">
        <v>8314</v>
      </c>
      <c r="R1302" t="s">
        <v>8315</v>
      </c>
    </row>
    <row r="1303" spans="1:18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40"/>
        <v>102.75000000000001</v>
      </c>
      <c r="P1303" s="5">
        <f t="shared" si="41"/>
        <v>70.862068965517238</v>
      </c>
      <c r="Q1303" t="s">
        <v>8314</v>
      </c>
      <c r="R1303" t="s">
        <v>8315</v>
      </c>
    </row>
    <row r="1304" spans="1:18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40"/>
        <v>100</v>
      </c>
      <c r="P1304" s="5">
        <f t="shared" si="41"/>
        <v>50</v>
      </c>
      <c r="Q1304" t="s">
        <v>8314</v>
      </c>
      <c r="R1304" t="s">
        <v>8315</v>
      </c>
    </row>
    <row r="1305" spans="1:18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40"/>
        <v>130.26085714285716</v>
      </c>
      <c r="P1305" s="5">
        <f t="shared" si="41"/>
        <v>42.214166666666671</v>
      </c>
      <c r="Q1305" t="s">
        <v>8314</v>
      </c>
      <c r="R1305" t="s">
        <v>8315</v>
      </c>
    </row>
    <row r="1306" spans="1:18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40"/>
        <v>39.627499999999998</v>
      </c>
      <c r="P1306" s="5">
        <f t="shared" si="41"/>
        <v>152.41346153846155</v>
      </c>
      <c r="Q1306" t="s">
        <v>8316</v>
      </c>
      <c r="R1306" t="s">
        <v>8318</v>
      </c>
    </row>
    <row r="1307" spans="1:18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40"/>
        <v>25.976666666666663</v>
      </c>
      <c r="P1307" s="5">
        <f t="shared" si="41"/>
        <v>90.616279069767444</v>
      </c>
      <c r="Q1307" t="s">
        <v>8316</v>
      </c>
      <c r="R1307" t="s">
        <v>8318</v>
      </c>
    </row>
    <row r="1308" spans="1:18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40"/>
        <v>65.24636363636364</v>
      </c>
      <c r="P1308" s="5">
        <f t="shared" si="41"/>
        <v>201.60393258426967</v>
      </c>
      <c r="Q1308" t="s">
        <v>8316</v>
      </c>
      <c r="R1308" t="s">
        <v>8318</v>
      </c>
    </row>
    <row r="1309" spans="1:18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40"/>
        <v>11.514000000000001</v>
      </c>
      <c r="P1309" s="5">
        <f t="shared" si="41"/>
        <v>127.93333333333334</v>
      </c>
      <c r="Q1309" t="s">
        <v>8316</v>
      </c>
      <c r="R1309" t="s">
        <v>8318</v>
      </c>
    </row>
    <row r="1310" spans="1:18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40"/>
        <v>11.360000000000001</v>
      </c>
      <c r="P1310" s="5">
        <f t="shared" si="41"/>
        <v>29.894736842105264</v>
      </c>
      <c r="Q1310" t="s">
        <v>8316</v>
      </c>
      <c r="R1310" t="s">
        <v>8318</v>
      </c>
    </row>
    <row r="1311" spans="1:18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40"/>
        <v>111.99130434782609</v>
      </c>
      <c r="P1311" s="5">
        <f t="shared" si="41"/>
        <v>367.97142857142859</v>
      </c>
      <c r="Q1311" t="s">
        <v>8316</v>
      </c>
      <c r="R1311" t="s">
        <v>8318</v>
      </c>
    </row>
    <row r="1312" spans="1:18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40"/>
        <v>15.5</v>
      </c>
      <c r="P1312" s="5">
        <f t="shared" si="41"/>
        <v>129.16666666666666</v>
      </c>
      <c r="Q1312" t="s">
        <v>8316</v>
      </c>
      <c r="R1312" t="s">
        <v>8318</v>
      </c>
    </row>
    <row r="1313" spans="1:18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40"/>
        <v>32.027999999999999</v>
      </c>
      <c r="P1313" s="5">
        <f t="shared" si="41"/>
        <v>800.7</v>
      </c>
      <c r="Q1313" t="s">
        <v>8316</v>
      </c>
      <c r="R1313" t="s">
        <v>8318</v>
      </c>
    </row>
    <row r="1314" spans="1:18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40"/>
        <v>0.60869565217391308</v>
      </c>
      <c r="P1314" s="5">
        <f t="shared" si="41"/>
        <v>28</v>
      </c>
      <c r="Q1314" t="s">
        <v>8316</v>
      </c>
      <c r="R1314" t="s">
        <v>8318</v>
      </c>
    </row>
    <row r="1315" spans="1:18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40"/>
        <v>31.114999999999998</v>
      </c>
      <c r="P1315" s="5">
        <f t="shared" si="41"/>
        <v>102.01639344262296</v>
      </c>
      <c r="Q1315" t="s">
        <v>8316</v>
      </c>
      <c r="R1315" t="s">
        <v>8318</v>
      </c>
    </row>
    <row r="1316" spans="1:18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40"/>
        <v>1.1266666666666667</v>
      </c>
      <c r="P1316" s="5">
        <f t="shared" si="41"/>
        <v>184.36363636363637</v>
      </c>
      <c r="Q1316" t="s">
        <v>8316</v>
      </c>
      <c r="R1316" t="s">
        <v>8318</v>
      </c>
    </row>
    <row r="1317" spans="1:18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40"/>
        <v>40.404000000000003</v>
      </c>
      <c r="P1317" s="5">
        <f t="shared" si="41"/>
        <v>162.91935483870967</v>
      </c>
      <c r="Q1317" t="s">
        <v>8316</v>
      </c>
      <c r="R1317" t="s">
        <v>8318</v>
      </c>
    </row>
    <row r="1318" spans="1:18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40"/>
        <v>1.3333333333333333E-3</v>
      </c>
      <c r="P1318" s="5">
        <f t="shared" si="41"/>
        <v>1</v>
      </c>
      <c r="Q1318" t="s">
        <v>8316</v>
      </c>
      <c r="R1318" t="s">
        <v>8318</v>
      </c>
    </row>
    <row r="1319" spans="1:18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40"/>
        <v>5.7334999999999994</v>
      </c>
      <c r="P1319" s="5">
        <f t="shared" si="41"/>
        <v>603.52631578947364</v>
      </c>
      <c r="Q1319" t="s">
        <v>8316</v>
      </c>
      <c r="R1319" t="s">
        <v>8318</v>
      </c>
    </row>
    <row r="1320" spans="1:18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40"/>
        <v>15.324999999999999</v>
      </c>
      <c r="P1320" s="5">
        <f t="shared" si="41"/>
        <v>45.407407407407405</v>
      </c>
      <c r="Q1320" t="s">
        <v>8316</v>
      </c>
      <c r="R1320" t="s">
        <v>8318</v>
      </c>
    </row>
    <row r="1321" spans="1:18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40"/>
        <v>15.103448275862069</v>
      </c>
      <c r="P1321" s="5">
        <f t="shared" si="41"/>
        <v>97.333333333333329</v>
      </c>
      <c r="Q1321" t="s">
        <v>8316</v>
      </c>
      <c r="R1321" t="s">
        <v>8318</v>
      </c>
    </row>
    <row r="1322" spans="1:18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40"/>
        <v>0.503</v>
      </c>
      <c r="P1322" s="5">
        <f t="shared" si="41"/>
        <v>167.66666666666666</v>
      </c>
      <c r="Q1322" t="s">
        <v>8316</v>
      </c>
      <c r="R1322" t="s">
        <v>8318</v>
      </c>
    </row>
    <row r="1323" spans="1:18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40"/>
        <v>1.3028138528138529</v>
      </c>
      <c r="P1323" s="5">
        <f t="shared" si="41"/>
        <v>859.85714285714289</v>
      </c>
      <c r="Q1323" t="s">
        <v>8316</v>
      </c>
      <c r="R1323" t="s">
        <v>8318</v>
      </c>
    </row>
    <row r="1324" spans="1:18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40"/>
        <v>0.30285714285714288</v>
      </c>
      <c r="P1324" s="5">
        <f t="shared" si="41"/>
        <v>26.5</v>
      </c>
      <c r="Q1324" t="s">
        <v>8316</v>
      </c>
      <c r="R1324" t="s">
        <v>8318</v>
      </c>
    </row>
    <row r="1325" spans="1:18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40"/>
        <v>8.8800000000000008</v>
      </c>
      <c r="P1325" s="5">
        <f t="shared" si="41"/>
        <v>30.272727272727273</v>
      </c>
      <c r="Q1325" t="s">
        <v>8316</v>
      </c>
      <c r="R1325" t="s">
        <v>8318</v>
      </c>
    </row>
    <row r="1326" spans="1:18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40"/>
        <v>9.84</v>
      </c>
      <c r="P1326" s="5">
        <f t="shared" si="41"/>
        <v>54.666666666666664</v>
      </c>
      <c r="Q1326" t="s">
        <v>8316</v>
      </c>
      <c r="R1326" t="s">
        <v>8318</v>
      </c>
    </row>
    <row r="1327" spans="1:18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40"/>
        <v>2.4299999999999997</v>
      </c>
      <c r="P1327" s="5">
        <f t="shared" si="41"/>
        <v>60.75</v>
      </c>
      <c r="Q1327" t="s">
        <v>8316</v>
      </c>
      <c r="R1327" t="s">
        <v>8318</v>
      </c>
    </row>
    <row r="1328" spans="1:18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40"/>
        <v>1.1299999999999999</v>
      </c>
      <c r="P1328" s="5">
        <f t="shared" si="41"/>
        <v>102.72727272727273</v>
      </c>
      <c r="Q1328" t="s">
        <v>8316</v>
      </c>
      <c r="R1328" t="s">
        <v>8318</v>
      </c>
    </row>
    <row r="1329" spans="1:18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40"/>
        <v>3.5520833333333335</v>
      </c>
      <c r="P1329" s="5">
        <f t="shared" si="41"/>
        <v>41.585365853658537</v>
      </c>
      <c r="Q1329" t="s">
        <v>8316</v>
      </c>
      <c r="R1329" t="s">
        <v>8318</v>
      </c>
    </row>
    <row r="1330" spans="1:18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40"/>
        <v>2.3306666666666667</v>
      </c>
      <c r="P1330" s="5">
        <f t="shared" si="41"/>
        <v>116.53333333333333</v>
      </c>
      <c r="Q1330" t="s">
        <v>8316</v>
      </c>
      <c r="R1330" t="s">
        <v>8318</v>
      </c>
    </row>
    <row r="1331" spans="1:18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40"/>
        <v>0.81600000000000006</v>
      </c>
      <c r="P1331" s="5">
        <f t="shared" si="41"/>
        <v>45.333333333333336</v>
      </c>
      <c r="Q1331" t="s">
        <v>8316</v>
      </c>
      <c r="R1331" t="s">
        <v>8318</v>
      </c>
    </row>
    <row r="1332" spans="1:18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40"/>
        <v>22.494285714285713</v>
      </c>
      <c r="P1332" s="5">
        <f t="shared" si="41"/>
        <v>157.46</v>
      </c>
      <c r="Q1332" t="s">
        <v>8316</v>
      </c>
      <c r="R1332" t="s">
        <v>8318</v>
      </c>
    </row>
    <row r="1333" spans="1:18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40"/>
        <v>1.3668</v>
      </c>
      <c r="P1333" s="5">
        <f t="shared" si="41"/>
        <v>100.5</v>
      </c>
      <c r="Q1333" t="s">
        <v>8316</v>
      </c>
      <c r="R1333" t="s">
        <v>8318</v>
      </c>
    </row>
    <row r="1334" spans="1:18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40"/>
        <v>0</v>
      </c>
      <c r="P1334" s="5">
        <f t="shared" si="41"/>
        <v>0</v>
      </c>
      <c r="Q1334" t="s">
        <v>8316</v>
      </c>
      <c r="R1334" t="s">
        <v>8318</v>
      </c>
    </row>
    <row r="1335" spans="1:18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40"/>
        <v>0</v>
      </c>
      <c r="P1335" s="5">
        <f t="shared" si="41"/>
        <v>0</v>
      </c>
      <c r="Q1335" t="s">
        <v>8316</v>
      </c>
      <c r="R1335" t="s">
        <v>8318</v>
      </c>
    </row>
    <row r="1336" spans="1:18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40"/>
        <v>10.754135338345865</v>
      </c>
      <c r="P1336" s="5">
        <f t="shared" si="41"/>
        <v>51.822463768115945</v>
      </c>
      <c r="Q1336" t="s">
        <v>8316</v>
      </c>
      <c r="R1336" t="s">
        <v>8318</v>
      </c>
    </row>
    <row r="1337" spans="1:18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40"/>
        <v>19.759999999999998</v>
      </c>
      <c r="P1337" s="5">
        <f t="shared" si="41"/>
        <v>308.75</v>
      </c>
      <c r="Q1337" t="s">
        <v>8316</v>
      </c>
      <c r="R1337" t="s">
        <v>8318</v>
      </c>
    </row>
    <row r="1338" spans="1:18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40"/>
        <v>84.946999999999989</v>
      </c>
      <c r="P1338" s="5">
        <f t="shared" si="41"/>
        <v>379.22767857142856</v>
      </c>
      <c r="Q1338" t="s">
        <v>8316</v>
      </c>
      <c r="R1338" t="s">
        <v>8318</v>
      </c>
    </row>
    <row r="1339" spans="1:18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40"/>
        <v>49.381999999999998</v>
      </c>
      <c r="P1339" s="5">
        <f t="shared" si="41"/>
        <v>176.36428571428573</v>
      </c>
      <c r="Q1339" t="s">
        <v>8316</v>
      </c>
      <c r="R1339" t="s">
        <v>8318</v>
      </c>
    </row>
    <row r="1340" spans="1:18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40"/>
        <v>3.3033333333333332</v>
      </c>
      <c r="P1340" s="5">
        <f t="shared" si="41"/>
        <v>66.066666666666663</v>
      </c>
      <c r="Q1340" t="s">
        <v>8316</v>
      </c>
      <c r="R1340" t="s">
        <v>8318</v>
      </c>
    </row>
    <row r="1341" spans="1:18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40"/>
        <v>6.6339999999999995</v>
      </c>
      <c r="P1341" s="5">
        <f t="shared" si="41"/>
        <v>89.648648648648646</v>
      </c>
      <c r="Q1341" t="s">
        <v>8316</v>
      </c>
      <c r="R1341" t="s">
        <v>8318</v>
      </c>
    </row>
    <row r="1342" spans="1:18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40"/>
        <v>0</v>
      </c>
      <c r="P1342" s="5">
        <f t="shared" si="41"/>
        <v>0</v>
      </c>
      <c r="Q1342" t="s">
        <v>8316</v>
      </c>
      <c r="R1342" t="s">
        <v>8318</v>
      </c>
    </row>
    <row r="1343" spans="1:18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40"/>
        <v>70.36</v>
      </c>
      <c r="P1343" s="5">
        <f t="shared" si="41"/>
        <v>382.39130434782606</v>
      </c>
      <c r="Q1343" t="s">
        <v>8316</v>
      </c>
      <c r="R1343" t="s">
        <v>8318</v>
      </c>
    </row>
    <row r="1344" spans="1:18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40"/>
        <v>0.2</v>
      </c>
      <c r="P1344" s="5">
        <f t="shared" si="41"/>
        <v>100</v>
      </c>
      <c r="Q1344" t="s">
        <v>8316</v>
      </c>
      <c r="R1344" t="s">
        <v>8318</v>
      </c>
    </row>
    <row r="1345" spans="1:18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40"/>
        <v>102.298</v>
      </c>
      <c r="P1345" s="5">
        <f t="shared" si="41"/>
        <v>158.35603715170279</v>
      </c>
      <c r="Q1345" t="s">
        <v>8316</v>
      </c>
      <c r="R1345" t="s">
        <v>8318</v>
      </c>
    </row>
    <row r="1346" spans="1:18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40"/>
        <v>377.73333333333335</v>
      </c>
      <c r="P1346" s="5">
        <f t="shared" si="41"/>
        <v>40.762589928057551</v>
      </c>
      <c r="Q1346" t="s">
        <v>8319</v>
      </c>
      <c r="R1346" t="s">
        <v>8320</v>
      </c>
    </row>
    <row r="1347" spans="1:18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42">(E1347/D1347)*100</f>
        <v>125</v>
      </c>
      <c r="P1347" s="5">
        <f t="shared" ref="P1347:P1410" si="43">IF(E1347&gt;0, E1347/L1347, 0)</f>
        <v>53.571428571428569</v>
      </c>
      <c r="Q1347" t="s">
        <v>8319</v>
      </c>
      <c r="R1347" t="s">
        <v>8320</v>
      </c>
    </row>
    <row r="1348" spans="1:18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42"/>
        <v>147.32653061224491</v>
      </c>
      <c r="P1348" s="5">
        <f t="shared" si="43"/>
        <v>48.449664429530202</v>
      </c>
      <c r="Q1348" t="s">
        <v>8319</v>
      </c>
      <c r="R1348" t="s">
        <v>8320</v>
      </c>
    </row>
    <row r="1349" spans="1:18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42"/>
        <v>102.2</v>
      </c>
      <c r="P1349" s="5">
        <f t="shared" si="43"/>
        <v>82.41935483870968</v>
      </c>
      <c r="Q1349" t="s">
        <v>8319</v>
      </c>
      <c r="R1349" t="s">
        <v>8320</v>
      </c>
    </row>
    <row r="1350" spans="1:18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42"/>
        <v>101.8723404255319</v>
      </c>
      <c r="P1350" s="5">
        <f t="shared" si="43"/>
        <v>230.19230769230768</v>
      </c>
      <c r="Q1350" t="s">
        <v>8319</v>
      </c>
      <c r="R1350" t="s">
        <v>8320</v>
      </c>
    </row>
    <row r="1351" spans="1:18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42"/>
        <v>204.2</v>
      </c>
      <c r="P1351" s="5">
        <f t="shared" si="43"/>
        <v>59.360465116279073</v>
      </c>
      <c r="Q1351" t="s">
        <v>8319</v>
      </c>
      <c r="R1351" t="s">
        <v>8320</v>
      </c>
    </row>
    <row r="1352" spans="1:18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42"/>
        <v>104.05</v>
      </c>
      <c r="P1352" s="5">
        <f t="shared" si="43"/>
        <v>66.698717948717942</v>
      </c>
      <c r="Q1352" t="s">
        <v>8319</v>
      </c>
      <c r="R1352" t="s">
        <v>8320</v>
      </c>
    </row>
    <row r="1353" spans="1:18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42"/>
        <v>101.265</v>
      </c>
      <c r="P1353" s="5">
        <f t="shared" si="43"/>
        <v>168.77500000000001</v>
      </c>
      <c r="Q1353" t="s">
        <v>8319</v>
      </c>
      <c r="R1353" t="s">
        <v>8320</v>
      </c>
    </row>
    <row r="1354" spans="1:18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42"/>
        <v>136.13999999999999</v>
      </c>
      <c r="P1354" s="5">
        <f t="shared" si="43"/>
        <v>59.973568281938327</v>
      </c>
      <c r="Q1354" t="s">
        <v>8319</v>
      </c>
      <c r="R1354" t="s">
        <v>8320</v>
      </c>
    </row>
    <row r="1355" spans="1:18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42"/>
        <v>133.6</v>
      </c>
      <c r="P1355" s="5">
        <f t="shared" si="43"/>
        <v>31.80952380952381</v>
      </c>
      <c r="Q1355" t="s">
        <v>8319</v>
      </c>
      <c r="R1355" t="s">
        <v>8320</v>
      </c>
    </row>
    <row r="1356" spans="1:18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42"/>
        <v>130.25</v>
      </c>
      <c r="P1356" s="5">
        <f t="shared" si="43"/>
        <v>24.421875</v>
      </c>
      <c r="Q1356" t="s">
        <v>8319</v>
      </c>
      <c r="R1356" t="s">
        <v>8320</v>
      </c>
    </row>
    <row r="1357" spans="1:18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42"/>
        <v>122.67999999999999</v>
      </c>
      <c r="P1357" s="5">
        <f t="shared" si="43"/>
        <v>25.347107438016529</v>
      </c>
      <c r="Q1357" t="s">
        <v>8319</v>
      </c>
      <c r="R1357" t="s">
        <v>8320</v>
      </c>
    </row>
    <row r="1358" spans="1:18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42"/>
        <v>182.81058823529412</v>
      </c>
      <c r="P1358" s="5">
        <f t="shared" si="43"/>
        <v>71.443218390804603</v>
      </c>
      <c r="Q1358" t="s">
        <v>8319</v>
      </c>
      <c r="R1358" t="s">
        <v>8320</v>
      </c>
    </row>
    <row r="1359" spans="1:18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42"/>
        <v>125.29999999999998</v>
      </c>
      <c r="P1359" s="5">
        <f t="shared" si="43"/>
        <v>38.553846153846152</v>
      </c>
      <c r="Q1359" t="s">
        <v>8319</v>
      </c>
      <c r="R1359" t="s">
        <v>8320</v>
      </c>
    </row>
    <row r="1360" spans="1:18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42"/>
        <v>111.66666666666667</v>
      </c>
      <c r="P1360" s="5">
        <f t="shared" si="43"/>
        <v>68.367346938775512</v>
      </c>
      <c r="Q1360" t="s">
        <v>8319</v>
      </c>
      <c r="R1360" t="s">
        <v>8320</v>
      </c>
    </row>
    <row r="1361" spans="1:18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42"/>
        <v>115.75757575757575</v>
      </c>
      <c r="P1361" s="5">
        <f t="shared" si="43"/>
        <v>40.210526315789473</v>
      </c>
      <c r="Q1361" t="s">
        <v>8319</v>
      </c>
      <c r="R1361" t="s">
        <v>8320</v>
      </c>
    </row>
    <row r="1362" spans="1:18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42"/>
        <v>173.2</v>
      </c>
      <c r="P1362" s="5">
        <f t="shared" si="43"/>
        <v>32.074074074074076</v>
      </c>
      <c r="Q1362" t="s">
        <v>8319</v>
      </c>
      <c r="R1362" t="s">
        <v>8320</v>
      </c>
    </row>
    <row r="1363" spans="1:18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42"/>
        <v>125.98333333333333</v>
      </c>
      <c r="P1363" s="5">
        <f t="shared" si="43"/>
        <v>28.632575757575758</v>
      </c>
      <c r="Q1363" t="s">
        <v>8319</v>
      </c>
      <c r="R1363" t="s">
        <v>8320</v>
      </c>
    </row>
    <row r="1364" spans="1:18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42"/>
        <v>109.1</v>
      </c>
      <c r="P1364" s="5">
        <f t="shared" si="43"/>
        <v>43.64</v>
      </c>
      <c r="Q1364" t="s">
        <v>8319</v>
      </c>
      <c r="R1364" t="s">
        <v>8320</v>
      </c>
    </row>
    <row r="1365" spans="1:18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42"/>
        <v>100</v>
      </c>
      <c r="P1365" s="5">
        <f t="shared" si="43"/>
        <v>40</v>
      </c>
      <c r="Q1365" t="s">
        <v>8319</v>
      </c>
      <c r="R1365" t="s">
        <v>8320</v>
      </c>
    </row>
    <row r="1366" spans="1:18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42"/>
        <v>118.64285714285714</v>
      </c>
      <c r="P1366" s="5">
        <f t="shared" si="43"/>
        <v>346.04166666666669</v>
      </c>
      <c r="Q1366" t="s">
        <v>8322</v>
      </c>
      <c r="R1366" t="s">
        <v>8323</v>
      </c>
    </row>
    <row r="1367" spans="1:18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42"/>
        <v>100.26666666666667</v>
      </c>
      <c r="P1367" s="5">
        <f t="shared" si="43"/>
        <v>81.739130434782609</v>
      </c>
      <c r="Q1367" t="s">
        <v>8322</v>
      </c>
      <c r="R1367" t="s">
        <v>8323</v>
      </c>
    </row>
    <row r="1368" spans="1:18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42"/>
        <v>126.48920000000001</v>
      </c>
      <c r="P1368" s="5">
        <f t="shared" si="43"/>
        <v>64.535306122448986</v>
      </c>
      <c r="Q1368" t="s">
        <v>8322</v>
      </c>
      <c r="R1368" t="s">
        <v>8323</v>
      </c>
    </row>
    <row r="1369" spans="1:18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42"/>
        <v>114.26</v>
      </c>
      <c r="P1369" s="5">
        <f t="shared" si="43"/>
        <v>63.477777777777774</v>
      </c>
      <c r="Q1369" t="s">
        <v>8322</v>
      </c>
      <c r="R1369" t="s">
        <v>8323</v>
      </c>
    </row>
    <row r="1370" spans="1:18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42"/>
        <v>110.7</v>
      </c>
      <c r="P1370" s="5">
        <f t="shared" si="43"/>
        <v>63.620689655172413</v>
      </c>
      <c r="Q1370" t="s">
        <v>8322</v>
      </c>
      <c r="R1370" t="s">
        <v>8323</v>
      </c>
    </row>
    <row r="1371" spans="1:18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42"/>
        <v>105.34805315203954</v>
      </c>
      <c r="P1371" s="5">
        <f t="shared" si="43"/>
        <v>83.967068965517228</v>
      </c>
      <c r="Q1371" t="s">
        <v>8322</v>
      </c>
      <c r="R1371" t="s">
        <v>8323</v>
      </c>
    </row>
    <row r="1372" spans="1:18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42"/>
        <v>103.66666666666666</v>
      </c>
      <c r="P1372" s="5">
        <f t="shared" si="43"/>
        <v>77.75</v>
      </c>
      <c r="Q1372" t="s">
        <v>8322</v>
      </c>
      <c r="R1372" t="s">
        <v>8323</v>
      </c>
    </row>
    <row r="1373" spans="1:18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42"/>
        <v>107.08672667523933</v>
      </c>
      <c r="P1373" s="5">
        <f t="shared" si="43"/>
        <v>107.07142857142857</v>
      </c>
      <c r="Q1373" t="s">
        <v>8322</v>
      </c>
      <c r="R1373" t="s">
        <v>8323</v>
      </c>
    </row>
    <row r="1374" spans="1:18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42"/>
        <v>124</v>
      </c>
      <c r="P1374" s="5">
        <f t="shared" si="43"/>
        <v>38.75</v>
      </c>
      <c r="Q1374" t="s">
        <v>8322</v>
      </c>
      <c r="R1374" t="s">
        <v>8323</v>
      </c>
    </row>
    <row r="1375" spans="1:18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42"/>
        <v>105.01</v>
      </c>
      <c r="P1375" s="5">
        <f t="shared" si="43"/>
        <v>201.94230769230768</v>
      </c>
      <c r="Q1375" t="s">
        <v>8322</v>
      </c>
      <c r="R1375" t="s">
        <v>8323</v>
      </c>
    </row>
    <row r="1376" spans="1:18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42"/>
        <v>189.46666666666667</v>
      </c>
      <c r="P1376" s="5">
        <f t="shared" si="43"/>
        <v>43.060606060606062</v>
      </c>
      <c r="Q1376" t="s">
        <v>8322</v>
      </c>
      <c r="R1376" t="s">
        <v>8323</v>
      </c>
    </row>
    <row r="1377" spans="1:18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42"/>
        <v>171.32499999999999</v>
      </c>
      <c r="P1377" s="5">
        <f t="shared" si="43"/>
        <v>62.871559633027523</v>
      </c>
      <c r="Q1377" t="s">
        <v>8322</v>
      </c>
      <c r="R1377" t="s">
        <v>8323</v>
      </c>
    </row>
    <row r="1378" spans="1:18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42"/>
        <v>252.48648648648651</v>
      </c>
      <c r="P1378" s="5">
        <f t="shared" si="43"/>
        <v>55.607142857142854</v>
      </c>
      <c r="Q1378" t="s">
        <v>8322</v>
      </c>
      <c r="R1378" t="s">
        <v>8323</v>
      </c>
    </row>
    <row r="1379" spans="1:18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42"/>
        <v>116.15384615384616</v>
      </c>
      <c r="P1379" s="5">
        <f t="shared" si="43"/>
        <v>48.70967741935484</v>
      </c>
      <c r="Q1379" t="s">
        <v>8322</v>
      </c>
      <c r="R1379" t="s">
        <v>8323</v>
      </c>
    </row>
    <row r="1380" spans="1:18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42"/>
        <v>203.35000000000002</v>
      </c>
      <c r="P1380" s="5">
        <f t="shared" si="43"/>
        <v>30.578947368421051</v>
      </c>
      <c r="Q1380" t="s">
        <v>8322</v>
      </c>
      <c r="R1380" t="s">
        <v>8323</v>
      </c>
    </row>
    <row r="1381" spans="1:18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42"/>
        <v>111.60000000000001</v>
      </c>
      <c r="P1381" s="5">
        <f t="shared" si="43"/>
        <v>73.907284768211923</v>
      </c>
      <c r="Q1381" t="s">
        <v>8322</v>
      </c>
      <c r="R1381" t="s">
        <v>8323</v>
      </c>
    </row>
    <row r="1382" spans="1:18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42"/>
        <v>424</v>
      </c>
      <c r="P1382" s="5">
        <f t="shared" si="43"/>
        <v>21.2</v>
      </c>
      <c r="Q1382" t="s">
        <v>8322</v>
      </c>
      <c r="R1382" t="s">
        <v>8323</v>
      </c>
    </row>
    <row r="1383" spans="1:18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42"/>
        <v>107.1</v>
      </c>
      <c r="P1383" s="5">
        <f t="shared" si="43"/>
        <v>73.356164383561648</v>
      </c>
      <c r="Q1383" t="s">
        <v>8322</v>
      </c>
      <c r="R1383" t="s">
        <v>8323</v>
      </c>
    </row>
    <row r="1384" spans="1:18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42"/>
        <v>104.3625</v>
      </c>
      <c r="P1384" s="5">
        <f t="shared" si="43"/>
        <v>56.412162162162161</v>
      </c>
      <c r="Q1384" t="s">
        <v>8322</v>
      </c>
      <c r="R1384" t="s">
        <v>8323</v>
      </c>
    </row>
    <row r="1385" spans="1:18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42"/>
        <v>212.40909090909091</v>
      </c>
      <c r="P1385" s="5">
        <f t="shared" si="43"/>
        <v>50.247311827956992</v>
      </c>
      <c r="Q1385" t="s">
        <v>8322</v>
      </c>
      <c r="R1385" t="s">
        <v>8323</v>
      </c>
    </row>
    <row r="1386" spans="1:18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42"/>
        <v>124.08571428571429</v>
      </c>
      <c r="P1386" s="5">
        <f t="shared" si="43"/>
        <v>68.936507936507937</v>
      </c>
      <c r="Q1386" t="s">
        <v>8322</v>
      </c>
      <c r="R1386" t="s">
        <v>8323</v>
      </c>
    </row>
    <row r="1387" spans="1:18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42"/>
        <v>110.406125</v>
      </c>
      <c r="P1387" s="5">
        <f t="shared" si="43"/>
        <v>65.914104477611943</v>
      </c>
      <c r="Q1387" t="s">
        <v>8322</v>
      </c>
      <c r="R1387" t="s">
        <v>8323</v>
      </c>
    </row>
    <row r="1388" spans="1:18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42"/>
        <v>218.75</v>
      </c>
      <c r="P1388" s="5">
        <f t="shared" si="43"/>
        <v>62.5</v>
      </c>
      <c r="Q1388" t="s">
        <v>8322</v>
      </c>
      <c r="R1388" t="s">
        <v>8323</v>
      </c>
    </row>
    <row r="1389" spans="1:18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42"/>
        <v>136.625</v>
      </c>
      <c r="P1389" s="5">
        <f t="shared" si="43"/>
        <v>70.064102564102569</v>
      </c>
      <c r="Q1389" t="s">
        <v>8322</v>
      </c>
      <c r="R1389" t="s">
        <v>8323</v>
      </c>
    </row>
    <row r="1390" spans="1:18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42"/>
        <v>134.8074</v>
      </c>
      <c r="P1390" s="5">
        <f t="shared" si="43"/>
        <v>60.181874999999998</v>
      </c>
      <c r="Q1390" t="s">
        <v>8322</v>
      </c>
      <c r="R1390" t="s">
        <v>8323</v>
      </c>
    </row>
    <row r="1391" spans="1:18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42"/>
        <v>145.4</v>
      </c>
      <c r="P1391" s="5">
        <f t="shared" si="43"/>
        <v>21.382352941176471</v>
      </c>
      <c r="Q1391" t="s">
        <v>8322</v>
      </c>
      <c r="R1391" t="s">
        <v>8323</v>
      </c>
    </row>
    <row r="1392" spans="1:18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42"/>
        <v>109.10714285714285</v>
      </c>
      <c r="P1392" s="5">
        <f t="shared" si="43"/>
        <v>160.78947368421052</v>
      </c>
      <c r="Q1392" t="s">
        <v>8322</v>
      </c>
      <c r="R1392" t="s">
        <v>8323</v>
      </c>
    </row>
    <row r="1393" spans="1:18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42"/>
        <v>110.2</v>
      </c>
      <c r="P1393" s="5">
        <f t="shared" si="43"/>
        <v>42.384615384615387</v>
      </c>
      <c r="Q1393" t="s">
        <v>8322</v>
      </c>
      <c r="R1393" t="s">
        <v>8323</v>
      </c>
    </row>
    <row r="1394" spans="1:18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42"/>
        <v>113.64000000000001</v>
      </c>
      <c r="P1394" s="5">
        <f t="shared" si="43"/>
        <v>27.317307692307693</v>
      </c>
      <c r="Q1394" t="s">
        <v>8322</v>
      </c>
      <c r="R1394" t="s">
        <v>8323</v>
      </c>
    </row>
    <row r="1395" spans="1:18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42"/>
        <v>102.35000000000001</v>
      </c>
      <c r="P1395" s="5">
        <f t="shared" si="43"/>
        <v>196.82692307692307</v>
      </c>
      <c r="Q1395" t="s">
        <v>8322</v>
      </c>
      <c r="R1395" t="s">
        <v>8323</v>
      </c>
    </row>
    <row r="1396" spans="1:18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42"/>
        <v>122.13333333333334</v>
      </c>
      <c r="P1396" s="5">
        <f t="shared" si="43"/>
        <v>53.882352941176471</v>
      </c>
      <c r="Q1396" t="s">
        <v>8322</v>
      </c>
      <c r="R1396" t="s">
        <v>8323</v>
      </c>
    </row>
    <row r="1397" spans="1:18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42"/>
        <v>111.88571428571427</v>
      </c>
      <c r="P1397" s="5">
        <f t="shared" si="43"/>
        <v>47.756097560975611</v>
      </c>
      <c r="Q1397" t="s">
        <v>8322</v>
      </c>
      <c r="R1397" t="s">
        <v>8323</v>
      </c>
    </row>
    <row r="1398" spans="1:18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42"/>
        <v>107.3</v>
      </c>
      <c r="P1398" s="5">
        <f t="shared" si="43"/>
        <v>88.191780821917803</v>
      </c>
      <c r="Q1398" t="s">
        <v>8322</v>
      </c>
      <c r="R1398" t="s">
        <v>8323</v>
      </c>
    </row>
    <row r="1399" spans="1:18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42"/>
        <v>113.85000000000001</v>
      </c>
      <c r="P1399" s="5">
        <f t="shared" si="43"/>
        <v>72.056962025316452</v>
      </c>
      <c r="Q1399" t="s">
        <v>8322</v>
      </c>
      <c r="R1399" t="s">
        <v>8323</v>
      </c>
    </row>
    <row r="1400" spans="1:18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42"/>
        <v>109.68181818181819</v>
      </c>
      <c r="P1400" s="5">
        <f t="shared" si="43"/>
        <v>74.246153846153845</v>
      </c>
      <c r="Q1400" t="s">
        <v>8322</v>
      </c>
      <c r="R1400" t="s">
        <v>8323</v>
      </c>
    </row>
    <row r="1401" spans="1:18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42"/>
        <v>126.14444444444443</v>
      </c>
      <c r="P1401" s="5">
        <f t="shared" si="43"/>
        <v>61.701086956521742</v>
      </c>
      <c r="Q1401" t="s">
        <v>8322</v>
      </c>
      <c r="R1401" t="s">
        <v>8323</v>
      </c>
    </row>
    <row r="1402" spans="1:18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42"/>
        <v>167.42857142857144</v>
      </c>
      <c r="P1402" s="5">
        <f t="shared" si="43"/>
        <v>17.235294117647058</v>
      </c>
      <c r="Q1402" t="s">
        <v>8322</v>
      </c>
      <c r="R1402" t="s">
        <v>8323</v>
      </c>
    </row>
    <row r="1403" spans="1:18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42"/>
        <v>496.52000000000004</v>
      </c>
      <c r="P1403" s="5">
        <f t="shared" si="43"/>
        <v>51.720833333333331</v>
      </c>
      <c r="Q1403" t="s">
        <v>8322</v>
      </c>
      <c r="R1403" t="s">
        <v>8323</v>
      </c>
    </row>
    <row r="1404" spans="1:18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42"/>
        <v>109.16</v>
      </c>
      <c r="P1404" s="5">
        <f t="shared" si="43"/>
        <v>24.150442477876105</v>
      </c>
      <c r="Q1404" t="s">
        <v>8322</v>
      </c>
      <c r="R1404" t="s">
        <v>8323</v>
      </c>
    </row>
    <row r="1405" spans="1:18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42"/>
        <v>102.57499999999999</v>
      </c>
      <c r="P1405" s="5">
        <f t="shared" si="43"/>
        <v>62.166666666666664</v>
      </c>
      <c r="Q1405" t="s">
        <v>8322</v>
      </c>
      <c r="R1405" t="s">
        <v>8323</v>
      </c>
    </row>
    <row r="1406" spans="1:18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42"/>
        <v>1.6620689655172414</v>
      </c>
      <c r="P1406" s="5">
        <f t="shared" si="43"/>
        <v>48.2</v>
      </c>
      <c r="Q1406" t="s">
        <v>8319</v>
      </c>
      <c r="R1406" t="s">
        <v>8338</v>
      </c>
    </row>
    <row r="1407" spans="1:18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42"/>
        <v>0.42</v>
      </c>
      <c r="P1407" s="5">
        <f t="shared" si="43"/>
        <v>6.1764705882352944</v>
      </c>
      <c r="Q1407" t="s">
        <v>8319</v>
      </c>
      <c r="R1407" t="s">
        <v>8338</v>
      </c>
    </row>
    <row r="1408" spans="1:18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42"/>
        <v>0.125</v>
      </c>
      <c r="P1408" s="5">
        <f t="shared" si="43"/>
        <v>5</v>
      </c>
      <c r="Q1408" t="s">
        <v>8319</v>
      </c>
      <c r="R1408" t="s">
        <v>8338</v>
      </c>
    </row>
    <row r="1409" spans="1:18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42"/>
        <v>0.5</v>
      </c>
      <c r="P1409" s="5">
        <f t="shared" si="43"/>
        <v>7.5</v>
      </c>
      <c r="Q1409" t="s">
        <v>8319</v>
      </c>
      <c r="R1409" t="s">
        <v>8338</v>
      </c>
    </row>
    <row r="1410" spans="1:18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42"/>
        <v>7.1999999999999993</v>
      </c>
      <c r="P1410" s="5">
        <f t="shared" si="43"/>
        <v>12</v>
      </c>
      <c r="Q1410" t="s">
        <v>8319</v>
      </c>
      <c r="R1410" t="s">
        <v>8338</v>
      </c>
    </row>
    <row r="1411" spans="1:18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44">(E1411/D1411)*100</f>
        <v>0</v>
      </c>
      <c r="P1411" s="5">
        <f t="shared" ref="P1411:P1474" si="45">IF(E1411&gt;0, E1411/L1411, 0)</f>
        <v>0</v>
      </c>
      <c r="Q1411" t="s">
        <v>8319</v>
      </c>
      <c r="R1411" t="s">
        <v>8338</v>
      </c>
    </row>
    <row r="1412" spans="1:18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44"/>
        <v>1.6666666666666666E-2</v>
      </c>
      <c r="P1412" s="5">
        <f t="shared" si="45"/>
        <v>1</v>
      </c>
      <c r="Q1412" t="s">
        <v>8319</v>
      </c>
      <c r="R1412" t="s">
        <v>8338</v>
      </c>
    </row>
    <row r="1413" spans="1:18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44"/>
        <v>0.23333333333333336</v>
      </c>
      <c r="P1413" s="5">
        <f t="shared" si="45"/>
        <v>2.3333333333333335</v>
      </c>
      <c r="Q1413" t="s">
        <v>8319</v>
      </c>
      <c r="R1413" t="s">
        <v>8338</v>
      </c>
    </row>
    <row r="1414" spans="1:18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44"/>
        <v>4.5714285714285712</v>
      </c>
      <c r="P1414" s="5">
        <f t="shared" si="45"/>
        <v>24.615384615384617</v>
      </c>
      <c r="Q1414" t="s">
        <v>8319</v>
      </c>
      <c r="R1414" t="s">
        <v>8338</v>
      </c>
    </row>
    <row r="1415" spans="1:18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44"/>
        <v>5</v>
      </c>
      <c r="P1415" s="5">
        <f t="shared" si="45"/>
        <v>100</v>
      </c>
      <c r="Q1415" t="s">
        <v>8319</v>
      </c>
      <c r="R1415" t="s">
        <v>8338</v>
      </c>
    </row>
    <row r="1416" spans="1:18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44"/>
        <v>0.2</v>
      </c>
      <c r="P1416" s="5">
        <f t="shared" si="45"/>
        <v>1</v>
      </c>
      <c r="Q1416" t="s">
        <v>8319</v>
      </c>
      <c r="R1416" t="s">
        <v>8338</v>
      </c>
    </row>
    <row r="1417" spans="1:18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44"/>
        <v>18.181818181818183</v>
      </c>
      <c r="P1417" s="5">
        <f t="shared" si="45"/>
        <v>88.888888888888886</v>
      </c>
      <c r="Q1417" t="s">
        <v>8319</v>
      </c>
      <c r="R1417" t="s">
        <v>8338</v>
      </c>
    </row>
    <row r="1418" spans="1:18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44"/>
        <v>0</v>
      </c>
      <c r="P1418" s="5">
        <f t="shared" si="45"/>
        <v>0</v>
      </c>
      <c r="Q1418" t="s">
        <v>8319</v>
      </c>
      <c r="R1418" t="s">
        <v>8338</v>
      </c>
    </row>
    <row r="1419" spans="1:18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44"/>
        <v>1.2222222222222223</v>
      </c>
      <c r="P1419" s="5">
        <f t="shared" si="45"/>
        <v>27.5</v>
      </c>
      <c r="Q1419" t="s">
        <v>8319</v>
      </c>
      <c r="R1419" t="s">
        <v>8338</v>
      </c>
    </row>
    <row r="1420" spans="1:18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44"/>
        <v>0.2</v>
      </c>
      <c r="P1420" s="5">
        <f t="shared" si="45"/>
        <v>6</v>
      </c>
      <c r="Q1420" t="s">
        <v>8319</v>
      </c>
      <c r="R1420" t="s">
        <v>8338</v>
      </c>
    </row>
    <row r="1421" spans="1:18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44"/>
        <v>7.0634920634920633</v>
      </c>
      <c r="P1421" s="5">
        <f t="shared" si="45"/>
        <v>44.5</v>
      </c>
      <c r="Q1421" t="s">
        <v>8319</v>
      </c>
      <c r="R1421" t="s">
        <v>8338</v>
      </c>
    </row>
    <row r="1422" spans="1:18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44"/>
        <v>2.7272727272727271</v>
      </c>
      <c r="P1422" s="5">
        <f t="shared" si="45"/>
        <v>1</v>
      </c>
      <c r="Q1422" t="s">
        <v>8319</v>
      </c>
      <c r="R1422" t="s">
        <v>8338</v>
      </c>
    </row>
    <row r="1423" spans="1:18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44"/>
        <v>0.1</v>
      </c>
      <c r="P1423" s="5">
        <f t="shared" si="45"/>
        <v>100</v>
      </c>
      <c r="Q1423" t="s">
        <v>8319</v>
      </c>
      <c r="R1423" t="s">
        <v>8338</v>
      </c>
    </row>
    <row r="1424" spans="1:18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44"/>
        <v>0.104</v>
      </c>
      <c r="P1424" s="5">
        <f t="shared" si="45"/>
        <v>13</v>
      </c>
      <c r="Q1424" t="s">
        <v>8319</v>
      </c>
      <c r="R1424" t="s">
        <v>8338</v>
      </c>
    </row>
    <row r="1425" spans="1:18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44"/>
        <v>0.33333333333333337</v>
      </c>
      <c r="P1425" s="5">
        <f t="shared" si="45"/>
        <v>100</v>
      </c>
      <c r="Q1425" t="s">
        <v>8319</v>
      </c>
      <c r="R1425" t="s">
        <v>8338</v>
      </c>
    </row>
    <row r="1426" spans="1:18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44"/>
        <v>20.36</v>
      </c>
      <c r="P1426" s="5">
        <f t="shared" si="45"/>
        <v>109.07142857142857</v>
      </c>
      <c r="Q1426" t="s">
        <v>8319</v>
      </c>
      <c r="R1426" t="s">
        <v>8338</v>
      </c>
    </row>
    <row r="1427" spans="1:18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44"/>
        <v>0</v>
      </c>
      <c r="P1427" s="5">
        <f t="shared" si="45"/>
        <v>0</v>
      </c>
      <c r="Q1427" t="s">
        <v>8319</v>
      </c>
      <c r="R1427" t="s">
        <v>8338</v>
      </c>
    </row>
    <row r="1428" spans="1:18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44"/>
        <v>0</v>
      </c>
      <c r="P1428" s="5">
        <f t="shared" si="45"/>
        <v>0</v>
      </c>
      <c r="Q1428" t="s">
        <v>8319</v>
      </c>
      <c r="R1428" t="s">
        <v>8338</v>
      </c>
    </row>
    <row r="1429" spans="1:18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44"/>
        <v>8.3800000000000008</v>
      </c>
      <c r="P1429" s="5">
        <f t="shared" si="45"/>
        <v>104.75</v>
      </c>
      <c r="Q1429" t="s">
        <v>8319</v>
      </c>
      <c r="R1429" t="s">
        <v>8338</v>
      </c>
    </row>
    <row r="1430" spans="1:18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44"/>
        <v>4.5</v>
      </c>
      <c r="P1430" s="5">
        <f t="shared" si="45"/>
        <v>15</v>
      </c>
      <c r="Q1430" t="s">
        <v>8319</v>
      </c>
      <c r="R1430" t="s">
        <v>8338</v>
      </c>
    </row>
    <row r="1431" spans="1:18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44"/>
        <v>0</v>
      </c>
      <c r="P1431" s="5">
        <f t="shared" si="45"/>
        <v>0</v>
      </c>
      <c r="Q1431" t="s">
        <v>8319</v>
      </c>
      <c r="R1431" t="s">
        <v>8338</v>
      </c>
    </row>
    <row r="1432" spans="1:18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44"/>
        <v>8.06</v>
      </c>
      <c r="P1432" s="5">
        <f t="shared" si="45"/>
        <v>80.599999999999994</v>
      </c>
      <c r="Q1432" t="s">
        <v>8319</v>
      </c>
      <c r="R1432" t="s">
        <v>8338</v>
      </c>
    </row>
    <row r="1433" spans="1:18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44"/>
        <v>31.94705882352941</v>
      </c>
      <c r="P1433" s="5">
        <f t="shared" si="45"/>
        <v>115.55319148936171</v>
      </c>
      <c r="Q1433" t="s">
        <v>8319</v>
      </c>
      <c r="R1433" t="s">
        <v>8338</v>
      </c>
    </row>
    <row r="1434" spans="1:18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44"/>
        <v>0</v>
      </c>
      <c r="P1434" s="5">
        <f t="shared" si="45"/>
        <v>0</v>
      </c>
      <c r="Q1434" t="s">
        <v>8319</v>
      </c>
      <c r="R1434" t="s">
        <v>8338</v>
      </c>
    </row>
    <row r="1435" spans="1:18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44"/>
        <v>6.708333333333333</v>
      </c>
      <c r="P1435" s="5">
        <f t="shared" si="45"/>
        <v>80.5</v>
      </c>
      <c r="Q1435" t="s">
        <v>8319</v>
      </c>
      <c r="R1435" t="s">
        <v>8338</v>
      </c>
    </row>
    <row r="1436" spans="1:18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44"/>
        <v>9.9878048780487809</v>
      </c>
      <c r="P1436" s="5">
        <f t="shared" si="45"/>
        <v>744.5454545454545</v>
      </c>
      <c r="Q1436" t="s">
        <v>8319</v>
      </c>
      <c r="R1436" t="s">
        <v>8338</v>
      </c>
    </row>
    <row r="1437" spans="1:18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44"/>
        <v>0.1</v>
      </c>
      <c r="P1437" s="5">
        <f t="shared" si="45"/>
        <v>7.5</v>
      </c>
      <c r="Q1437" t="s">
        <v>8319</v>
      </c>
      <c r="R1437" t="s">
        <v>8338</v>
      </c>
    </row>
    <row r="1438" spans="1:18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44"/>
        <v>0.77</v>
      </c>
      <c r="P1438" s="5">
        <f t="shared" si="45"/>
        <v>38.5</v>
      </c>
      <c r="Q1438" t="s">
        <v>8319</v>
      </c>
      <c r="R1438" t="s">
        <v>8338</v>
      </c>
    </row>
    <row r="1439" spans="1:18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44"/>
        <v>26.900000000000002</v>
      </c>
      <c r="P1439" s="5">
        <f t="shared" si="45"/>
        <v>36.68181818181818</v>
      </c>
      <c r="Q1439" t="s">
        <v>8319</v>
      </c>
      <c r="R1439" t="s">
        <v>8338</v>
      </c>
    </row>
    <row r="1440" spans="1:18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44"/>
        <v>3</v>
      </c>
      <c r="P1440" s="5">
        <f t="shared" si="45"/>
        <v>75</v>
      </c>
      <c r="Q1440" t="s">
        <v>8319</v>
      </c>
      <c r="R1440" t="s">
        <v>8338</v>
      </c>
    </row>
    <row r="1441" spans="1:18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44"/>
        <v>6.6055045871559637</v>
      </c>
      <c r="P1441" s="5">
        <f t="shared" si="45"/>
        <v>30</v>
      </c>
      <c r="Q1441" t="s">
        <v>8319</v>
      </c>
      <c r="R1441" t="s">
        <v>8338</v>
      </c>
    </row>
    <row r="1442" spans="1:18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44"/>
        <v>7.6923076923076927E-3</v>
      </c>
      <c r="P1442" s="5">
        <f t="shared" si="45"/>
        <v>1</v>
      </c>
      <c r="Q1442" t="s">
        <v>8319</v>
      </c>
      <c r="R1442" t="s">
        <v>8338</v>
      </c>
    </row>
    <row r="1443" spans="1:18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44"/>
        <v>1.1222222222222222</v>
      </c>
      <c r="P1443" s="5">
        <f t="shared" si="45"/>
        <v>673.33333333333337</v>
      </c>
      <c r="Q1443" t="s">
        <v>8319</v>
      </c>
      <c r="R1443" t="s">
        <v>8338</v>
      </c>
    </row>
    <row r="1444" spans="1:18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44"/>
        <v>0</v>
      </c>
      <c r="P1444" s="5">
        <f t="shared" si="45"/>
        <v>0</v>
      </c>
      <c r="Q1444" t="s">
        <v>8319</v>
      </c>
      <c r="R1444" t="s">
        <v>8338</v>
      </c>
    </row>
    <row r="1445" spans="1:18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44"/>
        <v>0</v>
      </c>
      <c r="P1445" s="5">
        <f t="shared" si="45"/>
        <v>0</v>
      </c>
      <c r="Q1445" t="s">
        <v>8319</v>
      </c>
      <c r="R1445" t="s">
        <v>8338</v>
      </c>
    </row>
    <row r="1446" spans="1:18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44"/>
        <v>0</v>
      </c>
      <c r="P1446" s="5">
        <f t="shared" si="45"/>
        <v>0</v>
      </c>
      <c r="Q1446" t="s">
        <v>8319</v>
      </c>
      <c r="R1446" t="s">
        <v>8338</v>
      </c>
    </row>
    <row r="1447" spans="1:18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44"/>
        <v>0</v>
      </c>
      <c r="P1447" s="5">
        <f t="shared" si="45"/>
        <v>0</v>
      </c>
      <c r="Q1447" t="s">
        <v>8319</v>
      </c>
      <c r="R1447" t="s">
        <v>8338</v>
      </c>
    </row>
    <row r="1448" spans="1:18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44"/>
        <v>0</v>
      </c>
      <c r="P1448" s="5">
        <f t="shared" si="45"/>
        <v>0</v>
      </c>
      <c r="Q1448" t="s">
        <v>8319</v>
      </c>
      <c r="R1448" t="s">
        <v>8338</v>
      </c>
    </row>
    <row r="1449" spans="1:18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44"/>
        <v>1.4999999999999999E-2</v>
      </c>
      <c r="P1449" s="5">
        <f t="shared" si="45"/>
        <v>25</v>
      </c>
      <c r="Q1449" t="s">
        <v>8319</v>
      </c>
      <c r="R1449" t="s">
        <v>8338</v>
      </c>
    </row>
    <row r="1450" spans="1:18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44"/>
        <v>0</v>
      </c>
      <c r="P1450" s="5">
        <f t="shared" si="45"/>
        <v>0</v>
      </c>
      <c r="Q1450" t="s">
        <v>8319</v>
      </c>
      <c r="R1450" t="s">
        <v>8338</v>
      </c>
    </row>
    <row r="1451" spans="1:18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44"/>
        <v>0</v>
      </c>
      <c r="P1451" s="5">
        <f t="shared" si="45"/>
        <v>0</v>
      </c>
      <c r="Q1451" t="s">
        <v>8319</v>
      </c>
      <c r="R1451" t="s">
        <v>8338</v>
      </c>
    </row>
    <row r="1452" spans="1:18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44"/>
        <v>1E-3</v>
      </c>
      <c r="P1452" s="5">
        <f t="shared" si="45"/>
        <v>1</v>
      </c>
      <c r="Q1452" t="s">
        <v>8319</v>
      </c>
      <c r="R1452" t="s">
        <v>8338</v>
      </c>
    </row>
    <row r="1453" spans="1:18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44"/>
        <v>1.0554089709762533E-2</v>
      </c>
      <c r="P1453" s="5">
        <f t="shared" si="45"/>
        <v>1</v>
      </c>
      <c r="Q1453" t="s">
        <v>8319</v>
      </c>
      <c r="R1453" t="s">
        <v>8338</v>
      </c>
    </row>
    <row r="1454" spans="1:18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44"/>
        <v>0</v>
      </c>
      <c r="P1454" s="5">
        <f t="shared" si="45"/>
        <v>0</v>
      </c>
      <c r="Q1454" t="s">
        <v>8319</v>
      </c>
      <c r="R1454" t="s">
        <v>8338</v>
      </c>
    </row>
    <row r="1455" spans="1:18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44"/>
        <v>0</v>
      </c>
      <c r="P1455" s="5">
        <f t="shared" si="45"/>
        <v>0</v>
      </c>
      <c r="Q1455" t="s">
        <v>8319</v>
      </c>
      <c r="R1455" t="s">
        <v>8338</v>
      </c>
    </row>
    <row r="1456" spans="1:18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44"/>
        <v>0.85714285714285721</v>
      </c>
      <c r="P1456" s="5">
        <f t="shared" si="45"/>
        <v>15</v>
      </c>
      <c r="Q1456" t="s">
        <v>8319</v>
      </c>
      <c r="R1456" t="s">
        <v>8338</v>
      </c>
    </row>
    <row r="1457" spans="1:18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44"/>
        <v>10.5</v>
      </c>
      <c r="P1457" s="5">
        <f t="shared" si="45"/>
        <v>225</v>
      </c>
      <c r="Q1457" t="s">
        <v>8319</v>
      </c>
      <c r="R1457" t="s">
        <v>8338</v>
      </c>
    </row>
    <row r="1458" spans="1:18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44"/>
        <v>2.9000000000000004</v>
      </c>
      <c r="P1458" s="5">
        <f t="shared" si="45"/>
        <v>48.333333333333336</v>
      </c>
      <c r="Q1458" t="s">
        <v>8319</v>
      </c>
      <c r="R1458" t="s">
        <v>8338</v>
      </c>
    </row>
    <row r="1459" spans="1:18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44"/>
        <v>0</v>
      </c>
      <c r="P1459" s="5">
        <f t="shared" si="45"/>
        <v>0</v>
      </c>
      <c r="Q1459" t="s">
        <v>8319</v>
      </c>
      <c r="R1459" t="s">
        <v>8338</v>
      </c>
    </row>
    <row r="1460" spans="1:18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44"/>
        <v>0</v>
      </c>
      <c r="P1460" s="5">
        <f t="shared" si="45"/>
        <v>0</v>
      </c>
      <c r="Q1460" t="s">
        <v>8319</v>
      </c>
      <c r="R1460" t="s">
        <v>8338</v>
      </c>
    </row>
    <row r="1461" spans="1:18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44"/>
        <v>0</v>
      </c>
      <c r="P1461" s="5">
        <f t="shared" si="45"/>
        <v>0</v>
      </c>
      <c r="Q1461" t="s">
        <v>8319</v>
      </c>
      <c r="R1461" t="s">
        <v>8338</v>
      </c>
    </row>
    <row r="1462" spans="1:18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44"/>
        <v>0</v>
      </c>
      <c r="P1462" s="5">
        <f t="shared" si="45"/>
        <v>0</v>
      </c>
      <c r="Q1462" t="s">
        <v>8319</v>
      </c>
      <c r="R1462" t="s">
        <v>8338</v>
      </c>
    </row>
    <row r="1463" spans="1:18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44"/>
        <v>101.24459999999999</v>
      </c>
      <c r="P1463" s="5">
        <f t="shared" si="45"/>
        <v>44.66673529411765</v>
      </c>
      <c r="Q1463" t="s">
        <v>8319</v>
      </c>
      <c r="R1463" t="s">
        <v>8339</v>
      </c>
    </row>
    <row r="1464" spans="1:18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44"/>
        <v>108.5175</v>
      </c>
      <c r="P1464" s="5">
        <f t="shared" si="45"/>
        <v>28.937999999999999</v>
      </c>
      <c r="Q1464" t="s">
        <v>8319</v>
      </c>
      <c r="R1464" t="s">
        <v>8339</v>
      </c>
    </row>
    <row r="1465" spans="1:18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44"/>
        <v>147.66666666666666</v>
      </c>
      <c r="P1465" s="5">
        <f t="shared" si="45"/>
        <v>35.44</v>
      </c>
      <c r="Q1465" t="s">
        <v>8319</v>
      </c>
      <c r="R1465" t="s">
        <v>8339</v>
      </c>
    </row>
    <row r="1466" spans="1:18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44"/>
        <v>163.19999999999999</v>
      </c>
      <c r="P1466" s="5">
        <f t="shared" si="45"/>
        <v>34.871794871794869</v>
      </c>
      <c r="Q1466" t="s">
        <v>8319</v>
      </c>
      <c r="R1466" t="s">
        <v>8339</v>
      </c>
    </row>
    <row r="1467" spans="1:18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44"/>
        <v>456.41449999999998</v>
      </c>
      <c r="P1467" s="5">
        <f t="shared" si="45"/>
        <v>52.622732513451197</v>
      </c>
      <c r="Q1467" t="s">
        <v>8319</v>
      </c>
      <c r="R1467" t="s">
        <v>8339</v>
      </c>
    </row>
    <row r="1468" spans="1:18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44"/>
        <v>107.87731249999999</v>
      </c>
      <c r="P1468" s="5">
        <f t="shared" si="45"/>
        <v>69.598266129032254</v>
      </c>
      <c r="Q1468" t="s">
        <v>8319</v>
      </c>
      <c r="R1468" t="s">
        <v>8339</v>
      </c>
    </row>
    <row r="1469" spans="1:18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44"/>
        <v>115.08</v>
      </c>
      <c r="P1469" s="5">
        <f t="shared" si="45"/>
        <v>76.72</v>
      </c>
      <c r="Q1469" t="s">
        <v>8319</v>
      </c>
      <c r="R1469" t="s">
        <v>8339</v>
      </c>
    </row>
    <row r="1470" spans="1:18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44"/>
        <v>102.36842105263158</v>
      </c>
      <c r="P1470" s="5">
        <f t="shared" si="45"/>
        <v>33.191126279863482</v>
      </c>
      <c r="Q1470" t="s">
        <v>8319</v>
      </c>
      <c r="R1470" t="s">
        <v>8339</v>
      </c>
    </row>
    <row r="1471" spans="1:18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44"/>
        <v>108.42485875706214</v>
      </c>
      <c r="P1471" s="5">
        <f t="shared" si="45"/>
        <v>149.46417445482865</v>
      </c>
      <c r="Q1471" t="s">
        <v>8319</v>
      </c>
      <c r="R1471" t="s">
        <v>8339</v>
      </c>
    </row>
    <row r="1472" spans="1:18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44"/>
        <v>125.13333333333334</v>
      </c>
      <c r="P1472" s="5">
        <f t="shared" si="45"/>
        <v>23.172839506172838</v>
      </c>
      <c r="Q1472" t="s">
        <v>8319</v>
      </c>
      <c r="R1472" t="s">
        <v>8339</v>
      </c>
    </row>
    <row r="1473" spans="1:18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44"/>
        <v>103.840625</v>
      </c>
      <c r="P1473" s="5">
        <f t="shared" si="45"/>
        <v>96.877551020408163</v>
      </c>
      <c r="Q1473" t="s">
        <v>8319</v>
      </c>
      <c r="R1473" t="s">
        <v>8339</v>
      </c>
    </row>
    <row r="1474" spans="1:18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44"/>
        <v>138.70400000000001</v>
      </c>
      <c r="P1474" s="5">
        <f t="shared" si="45"/>
        <v>103.20238095238095</v>
      </c>
      <c r="Q1474" t="s">
        <v>8319</v>
      </c>
      <c r="R1474" t="s">
        <v>8339</v>
      </c>
    </row>
    <row r="1475" spans="1:18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46">(E1475/D1475)*100</f>
        <v>120.51600000000001</v>
      </c>
      <c r="P1475" s="5">
        <f t="shared" ref="P1475:P1538" si="47">IF(E1475&gt;0, E1475/L1475, 0)</f>
        <v>38.462553191489363</v>
      </c>
      <c r="Q1475" t="s">
        <v>8319</v>
      </c>
      <c r="R1475" t="s">
        <v>8339</v>
      </c>
    </row>
    <row r="1476" spans="1:18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46"/>
        <v>112.26666666666667</v>
      </c>
      <c r="P1476" s="5">
        <f t="shared" si="47"/>
        <v>44.315789473684212</v>
      </c>
      <c r="Q1476" t="s">
        <v>8319</v>
      </c>
      <c r="R1476" t="s">
        <v>8339</v>
      </c>
    </row>
    <row r="1477" spans="1:18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46"/>
        <v>188.66966666666667</v>
      </c>
      <c r="P1477" s="5">
        <f t="shared" si="47"/>
        <v>64.173356009070289</v>
      </c>
      <c r="Q1477" t="s">
        <v>8319</v>
      </c>
      <c r="R1477" t="s">
        <v>8339</v>
      </c>
    </row>
    <row r="1478" spans="1:18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46"/>
        <v>661.55466666666666</v>
      </c>
      <c r="P1478" s="5">
        <f t="shared" si="47"/>
        <v>43.333275109170302</v>
      </c>
      <c r="Q1478" t="s">
        <v>8319</v>
      </c>
      <c r="R1478" t="s">
        <v>8339</v>
      </c>
    </row>
    <row r="1479" spans="1:18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46"/>
        <v>111.31</v>
      </c>
      <c r="P1479" s="5">
        <f t="shared" si="47"/>
        <v>90.495934959349597</v>
      </c>
      <c r="Q1479" t="s">
        <v>8319</v>
      </c>
      <c r="R1479" t="s">
        <v>8339</v>
      </c>
    </row>
    <row r="1480" spans="1:18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46"/>
        <v>1181.6142199999999</v>
      </c>
      <c r="P1480" s="5">
        <f t="shared" si="47"/>
        <v>29.187190495010373</v>
      </c>
      <c r="Q1480" t="s">
        <v>8319</v>
      </c>
      <c r="R1480" t="s">
        <v>8339</v>
      </c>
    </row>
    <row r="1481" spans="1:18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46"/>
        <v>137.375</v>
      </c>
      <c r="P1481" s="5">
        <f t="shared" si="47"/>
        <v>30.95774647887324</v>
      </c>
      <c r="Q1481" t="s">
        <v>8319</v>
      </c>
      <c r="R1481" t="s">
        <v>8339</v>
      </c>
    </row>
    <row r="1482" spans="1:18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46"/>
        <v>117.04040000000001</v>
      </c>
      <c r="P1482" s="5">
        <f t="shared" si="47"/>
        <v>92.157795275590544</v>
      </c>
      <c r="Q1482" t="s">
        <v>8319</v>
      </c>
      <c r="R1482" t="s">
        <v>8339</v>
      </c>
    </row>
    <row r="1483" spans="1:18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46"/>
        <v>2.1</v>
      </c>
      <c r="P1483" s="5">
        <f t="shared" si="47"/>
        <v>17.5</v>
      </c>
      <c r="Q1483" t="s">
        <v>8319</v>
      </c>
      <c r="R1483" t="s">
        <v>8321</v>
      </c>
    </row>
    <row r="1484" spans="1:18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46"/>
        <v>0.1</v>
      </c>
      <c r="P1484" s="5">
        <f t="shared" si="47"/>
        <v>5</v>
      </c>
      <c r="Q1484" t="s">
        <v>8319</v>
      </c>
      <c r="R1484" t="s">
        <v>8321</v>
      </c>
    </row>
    <row r="1485" spans="1:18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46"/>
        <v>0.7142857142857143</v>
      </c>
      <c r="P1485" s="5">
        <f t="shared" si="47"/>
        <v>25</v>
      </c>
      <c r="Q1485" t="s">
        <v>8319</v>
      </c>
      <c r="R1485" t="s">
        <v>8321</v>
      </c>
    </row>
    <row r="1486" spans="1:18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46"/>
        <v>0</v>
      </c>
      <c r="P1486" s="5">
        <f t="shared" si="47"/>
        <v>0</v>
      </c>
      <c r="Q1486" t="s">
        <v>8319</v>
      </c>
      <c r="R1486" t="s">
        <v>8321</v>
      </c>
    </row>
    <row r="1487" spans="1:18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46"/>
        <v>2.2388059701492535</v>
      </c>
      <c r="P1487" s="5">
        <f t="shared" si="47"/>
        <v>50</v>
      </c>
      <c r="Q1487" t="s">
        <v>8319</v>
      </c>
      <c r="R1487" t="s">
        <v>8321</v>
      </c>
    </row>
    <row r="1488" spans="1:18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46"/>
        <v>0.24</v>
      </c>
      <c r="P1488" s="5">
        <f t="shared" si="47"/>
        <v>16</v>
      </c>
      <c r="Q1488" t="s">
        <v>8319</v>
      </c>
      <c r="R1488" t="s">
        <v>8321</v>
      </c>
    </row>
    <row r="1489" spans="1:18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46"/>
        <v>0</v>
      </c>
      <c r="P1489" s="5">
        <f t="shared" si="47"/>
        <v>0</v>
      </c>
      <c r="Q1489" t="s">
        <v>8319</v>
      </c>
      <c r="R1489" t="s">
        <v>8321</v>
      </c>
    </row>
    <row r="1490" spans="1:18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46"/>
        <v>2.4</v>
      </c>
      <c r="P1490" s="5">
        <f t="shared" si="47"/>
        <v>60</v>
      </c>
      <c r="Q1490" t="s">
        <v>8319</v>
      </c>
      <c r="R1490" t="s">
        <v>8321</v>
      </c>
    </row>
    <row r="1491" spans="1:18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46"/>
        <v>0</v>
      </c>
      <c r="P1491" s="5">
        <f t="shared" si="47"/>
        <v>0</v>
      </c>
      <c r="Q1491" t="s">
        <v>8319</v>
      </c>
      <c r="R1491" t="s">
        <v>8321</v>
      </c>
    </row>
    <row r="1492" spans="1:18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46"/>
        <v>30.862068965517242</v>
      </c>
      <c r="P1492" s="5">
        <f t="shared" si="47"/>
        <v>47.10526315789474</v>
      </c>
      <c r="Q1492" t="s">
        <v>8319</v>
      </c>
      <c r="R1492" t="s">
        <v>8321</v>
      </c>
    </row>
    <row r="1493" spans="1:18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46"/>
        <v>8.3333333333333321</v>
      </c>
      <c r="P1493" s="5">
        <f t="shared" si="47"/>
        <v>100</v>
      </c>
      <c r="Q1493" t="s">
        <v>8319</v>
      </c>
      <c r="R1493" t="s">
        <v>8321</v>
      </c>
    </row>
    <row r="1494" spans="1:18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46"/>
        <v>0.75</v>
      </c>
      <c r="P1494" s="5">
        <f t="shared" si="47"/>
        <v>15</v>
      </c>
      <c r="Q1494" t="s">
        <v>8319</v>
      </c>
      <c r="R1494" t="s">
        <v>8321</v>
      </c>
    </row>
    <row r="1495" spans="1:18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46"/>
        <v>0</v>
      </c>
      <c r="P1495" s="5">
        <f t="shared" si="47"/>
        <v>0</v>
      </c>
      <c r="Q1495" t="s">
        <v>8319</v>
      </c>
      <c r="R1495" t="s">
        <v>8321</v>
      </c>
    </row>
    <row r="1496" spans="1:18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46"/>
        <v>8.9</v>
      </c>
      <c r="P1496" s="5">
        <f t="shared" si="47"/>
        <v>40.454545454545453</v>
      </c>
      <c r="Q1496" t="s">
        <v>8319</v>
      </c>
      <c r="R1496" t="s">
        <v>8321</v>
      </c>
    </row>
    <row r="1497" spans="1:18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46"/>
        <v>0</v>
      </c>
      <c r="P1497" s="5">
        <f t="shared" si="47"/>
        <v>0</v>
      </c>
      <c r="Q1497" t="s">
        <v>8319</v>
      </c>
      <c r="R1497" t="s">
        <v>8321</v>
      </c>
    </row>
    <row r="1498" spans="1:18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46"/>
        <v>0</v>
      </c>
      <c r="P1498" s="5">
        <f t="shared" si="47"/>
        <v>0</v>
      </c>
      <c r="Q1498" t="s">
        <v>8319</v>
      </c>
      <c r="R1498" t="s">
        <v>8321</v>
      </c>
    </row>
    <row r="1499" spans="1:18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46"/>
        <v>6.6666666666666671E-3</v>
      </c>
      <c r="P1499" s="5">
        <f t="shared" si="47"/>
        <v>1</v>
      </c>
      <c r="Q1499" t="s">
        <v>8319</v>
      </c>
      <c r="R1499" t="s">
        <v>8321</v>
      </c>
    </row>
    <row r="1500" spans="1:18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46"/>
        <v>1.9</v>
      </c>
      <c r="P1500" s="5">
        <f t="shared" si="47"/>
        <v>19</v>
      </c>
      <c r="Q1500" t="s">
        <v>8319</v>
      </c>
      <c r="R1500" t="s">
        <v>8321</v>
      </c>
    </row>
    <row r="1501" spans="1:18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46"/>
        <v>0.25</v>
      </c>
      <c r="P1501" s="5">
        <f t="shared" si="47"/>
        <v>5</v>
      </c>
      <c r="Q1501" t="s">
        <v>8319</v>
      </c>
      <c r="R1501" t="s">
        <v>8321</v>
      </c>
    </row>
    <row r="1502" spans="1:18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46"/>
        <v>25.035714285714285</v>
      </c>
      <c r="P1502" s="5">
        <f t="shared" si="47"/>
        <v>46.733333333333334</v>
      </c>
      <c r="Q1502" t="s">
        <v>8319</v>
      </c>
      <c r="R1502" t="s">
        <v>8321</v>
      </c>
    </row>
    <row r="1503" spans="1:18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46"/>
        <v>166.33076923076925</v>
      </c>
      <c r="P1503" s="5">
        <f t="shared" si="47"/>
        <v>97.731073446327684</v>
      </c>
      <c r="Q1503" t="s">
        <v>8335</v>
      </c>
      <c r="R1503" t="s">
        <v>8336</v>
      </c>
    </row>
    <row r="1504" spans="1:18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46"/>
        <v>101.44545454545455</v>
      </c>
      <c r="P1504" s="5">
        <f t="shared" si="47"/>
        <v>67.835866261398181</v>
      </c>
      <c r="Q1504" t="s">
        <v>8335</v>
      </c>
      <c r="R1504" t="s">
        <v>8336</v>
      </c>
    </row>
    <row r="1505" spans="1:18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46"/>
        <v>107.89146666666667</v>
      </c>
      <c r="P1505" s="5">
        <f t="shared" si="47"/>
        <v>56.98492957746479</v>
      </c>
      <c r="Q1505" t="s">
        <v>8335</v>
      </c>
      <c r="R1505" t="s">
        <v>8336</v>
      </c>
    </row>
    <row r="1506" spans="1:18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46"/>
        <v>277.93846153846158</v>
      </c>
      <c r="P1506" s="5">
        <f t="shared" si="47"/>
        <v>67.159851301115239</v>
      </c>
      <c r="Q1506" t="s">
        <v>8335</v>
      </c>
      <c r="R1506" t="s">
        <v>8336</v>
      </c>
    </row>
    <row r="1507" spans="1:18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46"/>
        <v>103.58125</v>
      </c>
      <c r="P1507" s="5">
        <f t="shared" si="47"/>
        <v>48.037681159420288</v>
      </c>
      <c r="Q1507" t="s">
        <v>8335</v>
      </c>
      <c r="R1507" t="s">
        <v>8336</v>
      </c>
    </row>
    <row r="1508" spans="1:18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46"/>
        <v>111.4</v>
      </c>
      <c r="P1508" s="5">
        <f t="shared" si="47"/>
        <v>38.860465116279073</v>
      </c>
      <c r="Q1508" t="s">
        <v>8335</v>
      </c>
      <c r="R1508" t="s">
        <v>8336</v>
      </c>
    </row>
    <row r="1509" spans="1:18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46"/>
        <v>215</v>
      </c>
      <c r="P1509" s="5">
        <f t="shared" si="47"/>
        <v>78.181818181818187</v>
      </c>
      <c r="Q1509" t="s">
        <v>8335</v>
      </c>
      <c r="R1509" t="s">
        <v>8336</v>
      </c>
    </row>
    <row r="1510" spans="1:18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46"/>
        <v>110.76216216216217</v>
      </c>
      <c r="P1510" s="5">
        <f t="shared" si="47"/>
        <v>97.113744075829388</v>
      </c>
      <c r="Q1510" t="s">
        <v>8335</v>
      </c>
      <c r="R1510" t="s">
        <v>8336</v>
      </c>
    </row>
    <row r="1511" spans="1:18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46"/>
        <v>123.64125714285714</v>
      </c>
      <c r="P1511" s="5">
        <f t="shared" si="47"/>
        <v>110.39397959183674</v>
      </c>
      <c r="Q1511" t="s">
        <v>8335</v>
      </c>
      <c r="R1511" t="s">
        <v>8336</v>
      </c>
    </row>
    <row r="1512" spans="1:18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46"/>
        <v>101.03500000000001</v>
      </c>
      <c r="P1512" s="5">
        <f t="shared" si="47"/>
        <v>39.91506172839506</v>
      </c>
      <c r="Q1512" t="s">
        <v>8335</v>
      </c>
      <c r="R1512" t="s">
        <v>8336</v>
      </c>
    </row>
    <row r="1513" spans="1:18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46"/>
        <v>111.79285714285714</v>
      </c>
      <c r="P1513" s="5">
        <f t="shared" si="47"/>
        <v>75.975728155339809</v>
      </c>
      <c r="Q1513" t="s">
        <v>8335</v>
      </c>
      <c r="R1513" t="s">
        <v>8336</v>
      </c>
    </row>
    <row r="1514" spans="1:18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46"/>
        <v>558.7714285714286</v>
      </c>
      <c r="P1514" s="5">
        <f t="shared" si="47"/>
        <v>58.379104477611939</v>
      </c>
      <c r="Q1514" t="s">
        <v>8335</v>
      </c>
      <c r="R1514" t="s">
        <v>8336</v>
      </c>
    </row>
    <row r="1515" spans="1:18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46"/>
        <v>150.01875000000001</v>
      </c>
      <c r="P1515" s="5">
        <f t="shared" si="47"/>
        <v>55.82093023255814</v>
      </c>
      <c r="Q1515" t="s">
        <v>8335</v>
      </c>
      <c r="R1515" t="s">
        <v>8336</v>
      </c>
    </row>
    <row r="1516" spans="1:18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46"/>
        <v>106.476</v>
      </c>
      <c r="P1516" s="5">
        <f t="shared" si="47"/>
        <v>151.24431818181819</v>
      </c>
      <c r="Q1516" t="s">
        <v>8335</v>
      </c>
      <c r="R1516" t="s">
        <v>8336</v>
      </c>
    </row>
    <row r="1517" spans="1:18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46"/>
        <v>157.18899999999999</v>
      </c>
      <c r="P1517" s="5">
        <f t="shared" si="47"/>
        <v>849.67027027027029</v>
      </c>
      <c r="Q1517" t="s">
        <v>8335</v>
      </c>
      <c r="R1517" t="s">
        <v>8336</v>
      </c>
    </row>
    <row r="1518" spans="1:18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46"/>
        <v>108.65882352941176</v>
      </c>
      <c r="P1518" s="5">
        <f t="shared" si="47"/>
        <v>159.24137931034483</v>
      </c>
      <c r="Q1518" t="s">
        <v>8335</v>
      </c>
      <c r="R1518" t="s">
        <v>8336</v>
      </c>
    </row>
    <row r="1519" spans="1:18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46"/>
        <v>161.97999999999999</v>
      </c>
      <c r="P1519" s="5">
        <f t="shared" si="47"/>
        <v>39.507317073170732</v>
      </c>
      <c r="Q1519" t="s">
        <v>8335</v>
      </c>
      <c r="R1519" t="s">
        <v>8336</v>
      </c>
    </row>
    <row r="1520" spans="1:18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46"/>
        <v>205.36666666666665</v>
      </c>
      <c r="P1520" s="5">
        <f t="shared" si="47"/>
        <v>130.52966101694915</v>
      </c>
      <c r="Q1520" t="s">
        <v>8335</v>
      </c>
      <c r="R1520" t="s">
        <v>8336</v>
      </c>
    </row>
    <row r="1521" spans="1:18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46"/>
        <v>103.36388888888889</v>
      </c>
      <c r="P1521" s="5">
        <f t="shared" si="47"/>
        <v>64.156896551724131</v>
      </c>
      <c r="Q1521" t="s">
        <v>8335</v>
      </c>
      <c r="R1521" t="s">
        <v>8336</v>
      </c>
    </row>
    <row r="1522" spans="1:18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46"/>
        <v>103.47222222222223</v>
      </c>
      <c r="P1522" s="5">
        <f t="shared" si="47"/>
        <v>111.52694610778443</v>
      </c>
      <c r="Q1522" t="s">
        <v>8335</v>
      </c>
      <c r="R1522" t="s">
        <v>8336</v>
      </c>
    </row>
    <row r="1523" spans="1:18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46"/>
        <v>106.81333333333333</v>
      </c>
      <c r="P1523" s="5">
        <f t="shared" si="47"/>
        <v>170.44680851063831</v>
      </c>
      <c r="Q1523" t="s">
        <v>8335</v>
      </c>
      <c r="R1523" t="s">
        <v>8336</v>
      </c>
    </row>
    <row r="1524" spans="1:18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46"/>
        <v>138.96574712643678</v>
      </c>
      <c r="P1524" s="5">
        <f t="shared" si="47"/>
        <v>133.7391592920354</v>
      </c>
      <c r="Q1524" t="s">
        <v>8335</v>
      </c>
      <c r="R1524" t="s">
        <v>8336</v>
      </c>
    </row>
    <row r="1525" spans="1:18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46"/>
        <v>124.84324324324325</v>
      </c>
      <c r="P1525" s="5">
        <f t="shared" si="47"/>
        <v>95.834024896265561</v>
      </c>
      <c r="Q1525" t="s">
        <v>8335</v>
      </c>
      <c r="R1525" t="s">
        <v>8336</v>
      </c>
    </row>
    <row r="1526" spans="1:18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46"/>
        <v>206.99999999999997</v>
      </c>
      <c r="P1526" s="5">
        <f t="shared" si="47"/>
        <v>221.78571428571428</v>
      </c>
      <c r="Q1526" t="s">
        <v>8335</v>
      </c>
      <c r="R1526" t="s">
        <v>8336</v>
      </c>
    </row>
    <row r="1527" spans="1:18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46"/>
        <v>174.00576923076923</v>
      </c>
      <c r="P1527" s="5">
        <f t="shared" si="47"/>
        <v>32.315357142857138</v>
      </c>
      <c r="Q1527" t="s">
        <v>8335</v>
      </c>
      <c r="R1527" t="s">
        <v>8336</v>
      </c>
    </row>
    <row r="1528" spans="1:18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46"/>
        <v>120.32608695652173</v>
      </c>
      <c r="P1528" s="5">
        <f t="shared" si="47"/>
        <v>98.839285714285708</v>
      </c>
      <c r="Q1528" t="s">
        <v>8335</v>
      </c>
      <c r="R1528" t="s">
        <v>8336</v>
      </c>
    </row>
    <row r="1529" spans="1:18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46"/>
        <v>110.44428571428573</v>
      </c>
      <c r="P1529" s="5">
        <f t="shared" si="47"/>
        <v>55.222142857142863</v>
      </c>
      <c r="Q1529" t="s">
        <v>8335</v>
      </c>
      <c r="R1529" t="s">
        <v>8336</v>
      </c>
    </row>
    <row r="1530" spans="1:18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46"/>
        <v>281.56666666666666</v>
      </c>
      <c r="P1530" s="5">
        <f t="shared" si="47"/>
        <v>52.793750000000003</v>
      </c>
      <c r="Q1530" t="s">
        <v>8335</v>
      </c>
      <c r="R1530" t="s">
        <v>8336</v>
      </c>
    </row>
    <row r="1531" spans="1:18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46"/>
        <v>100.67894736842105</v>
      </c>
      <c r="P1531" s="5">
        <f t="shared" si="47"/>
        <v>135.66666666666666</v>
      </c>
      <c r="Q1531" t="s">
        <v>8335</v>
      </c>
      <c r="R1531" t="s">
        <v>8336</v>
      </c>
    </row>
    <row r="1532" spans="1:18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46"/>
        <v>134.82571428571427</v>
      </c>
      <c r="P1532" s="5">
        <f t="shared" si="47"/>
        <v>53.991990846681922</v>
      </c>
      <c r="Q1532" t="s">
        <v>8335</v>
      </c>
      <c r="R1532" t="s">
        <v>8336</v>
      </c>
    </row>
    <row r="1533" spans="1:18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46"/>
        <v>175.95744680851064</v>
      </c>
      <c r="P1533" s="5">
        <f t="shared" si="47"/>
        <v>56.643835616438359</v>
      </c>
      <c r="Q1533" t="s">
        <v>8335</v>
      </c>
      <c r="R1533" t="s">
        <v>8336</v>
      </c>
    </row>
    <row r="1534" spans="1:18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46"/>
        <v>484.02000000000004</v>
      </c>
      <c r="P1534" s="5">
        <f t="shared" si="47"/>
        <v>82.316326530612244</v>
      </c>
      <c r="Q1534" t="s">
        <v>8335</v>
      </c>
      <c r="R1534" t="s">
        <v>8336</v>
      </c>
    </row>
    <row r="1535" spans="1:18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46"/>
        <v>145.14000000000001</v>
      </c>
      <c r="P1535" s="5">
        <f t="shared" si="47"/>
        <v>88.26081081081081</v>
      </c>
      <c r="Q1535" t="s">
        <v>8335</v>
      </c>
      <c r="R1535" t="s">
        <v>8336</v>
      </c>
    </row>
    <row r="1536" spans="1:18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46"/>
        <v>417.73333333333335</v>
      </c>
      <c r="P1536" s="5">
        <f t="shared" si="47"/>
        <v>84.905149051490511</v>
      </c>
      <c r="Q1536" t="s">
        <v>8335</v>
      </c>
      <c r="R1536" t="s">
        <v>8336</v>
      </c>
    </row>
    <row r="1537" spans="1:18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46"/>
        <v>132.42499999999998</v>
      </c>
      <c r="P1537" s="5">
        <f t="shared" si="47"/>
        <v>48.154545454545456</v>
      </c>
      <c r="Q1537" t="s">
        <v>8335</v>
      </c>
      <c r="R1537" t="s">
        <v>8336</v>
      </c>
    </row>
    <row r="1538" spans="1:18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46"/>
        <v>250.30841666666666</v>
      </c>
      <c r="P1538" s="5">
        <f t="shared" si="47"/>
        <v>66.015406593406595</v>
      </c>
      <c r="Q1538" t="s">
        <v>8335</v>
      </c>
      <c r="R1538" t="s">
        <v>8336</v>
      </c>
    </row>
    <row r="1539" spans="1:18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48">(E1539/D1539)*100</f>
        <v>179.9</v>
      </c>
      <c r="P1539" s="5">
        <f t="shared" ref="P1539:P1602" si="49">IF(E1539&gt;0, E1539/L1539, 0)</f>
        <v>96.375</v>
      </c>
      <c r="Q1539" t="s">
        <v>8335</v>
      </c>
      <c r="R1539" t="s">
        <v>8336</v>
      </c>
    </row>
    <row r="1540" spans="1:18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48"/>
        <v>102.62857142857142</v>
      </c>
      <c r="P1540" s="5">
        <f t="shared" si="49"/>
        <v>156.17391304347825</v>
      </c>
      <c r="Q1540" t="s">
        <v>8335</v>
      </c>
      <c r="R1540" t="s">
        <v>8336</v>
      </c>
    </row>
    <row r="1541" spans="1:18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48"/>
        <v>135.98609999999999</v>
      </c>
      <c r="P1541" s="5">
        <f t="shared" si="49"/>
        <v>95.764859154929582</v>
      </c>
      <c r="Q1541" t="s">
        <v>8335</v>
      </c>
      <c r="R1541" t="s">
        <v>8336</v>
      </c>
    </row>
    <row r="1542" spans="1:18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48"/>
        <v>117.86666666666667</v>
      </c>
      <c r="P1542" s="5">
        <f t="shared" si="49"/>
        <v>180.40816326530611</v>
      </c>
      <c r="Q1542" t="s">
        <v>8335</v>
      </c>
      <c r="R1542" t="s">
        <v>8336</v>
      </c>
    </row>
    <row r="1543" spans="1:18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48"/>
        <v>3.3333333333333333E-2</v>
      </c>
      <c r="P1543" s="5">
        <f t="shared" si="49"/>
        <v>3</v>
      </c>
      <c r="Q1543" t="s">
        <v>8335</v>
      </c>
      <c r="R1543" t="s">
        <v>8340</v>
      </c>
    </row>
    <row r="1544" spans="1:18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48"/>
        <v>4</v>
      </c>
      <c r="P1544" s="5">
        <f t="shared" si="49"/>
        <v>20</v>
      </c>
      <c r="Q1544" t="s">
        <v>8335</v>
      </c>
      <c r="R1544" t="s">
        <v>8340</v>
      </c>
    </row>
    <row r="1545" spans="1:18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48"/>
        <v>0.44444444444444442</v>
      </c>
      <c r="P1545" s="5">
        <f t="shared" si="49"/>
        <v>10</v>
      </c>
      <c r="Q1545" t="s">
        <v>8335</v>
      </c>
      <c r="R1545" t="s">
        <v>8340</v>
      </c>
    </row>
    <row r="1546" spans="1:18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48"/>
        <v>0</v>
      </c>
      <c r="P1546" s="5">
        <f t="shared" si="49"/>
        <v>0</v>
      </c>
      <c r="Q1546" t="s">
        <v>8335</v>
      </c>
      <c r="R1546" t="s">
        <v>8340</v>
      </c>
    </row>
    <row r="1547" spans="1:18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48"/>
        <v>3.3333333333333333E-2</v>
      </c>
      <c r="P1547" s="5">
        <f t="shared" si="49"/>
        <v>1</v>
      </c>
      <c r="Q1547" t="s">
        <v>8335</v>
      </c>
      <c r="R1547" t="s">
        <v>8340</v>
      </c>
    </row>
    <row r="1548" spans="1:18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48"/>
        <v>28.9</v>
      </c>
      <c r="P1548" s="5">
        <f t="shared" si="49"/>
        <v>26.272727272727273</v>
      </c>
      <c r="Q1548" t="s">
        <v>8335</v>
      </c>
      <c r="R1548" t="s">
        <v>8340</v>
      </c>
    </row>
    <row r="1549" spans="1:18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48"/>
        <v>0</v>
      </c>
      <c r="P1549" s="5">
        <f t="shared" si="49"/>
        <v>0</v>
      </c>
      <c r="Q1549" t="s">
        <v>8335</v>
      </c>
      <c r="R1549" t="s">
        <v>8340</v>
      </c>
    </row>
    <row r="1550" spans="1:18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48"/>
        <v>8.5714285714285712</v>
      </c>
      <c r="P1550" s="5">
        <f t="shared" si="49"/>
        <v>60</v>
      </c>
      <c r="Q1550" t="s">
        <v>8335</v>
      </c>
      <c r="R1550" t="s">
        <v>8340</v>
      </c>
    </row>
    <row r="1551" spans="1:18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48"/>
        <v>34</v>
      </c>
      <c r="P1551" s="5">
        <f t="shared" si="49"/>
        <v>28.333333333333332</v>
      </c>
      <c r="Q1551" t="s">
        <v>8335</v>
      </c>
      <c r="R1551" t="s">
        <v>8340</v>
      </c>
    </row>
    <row r="1552" spans="1:18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48"/>
        <v>13.466666666666665</v>
      </c>
      <c r="P1552" s="5">
        <f t="shared" si="49"/>
        <v>14.428571428571429</v>
      </c>
      <c r="Q1552" t="s">
        <v>8335</v>
      </c>
      <c r="R1552" t="s">
        <v>8340</v>
      </c>
    </row>
    <row r="1553" spans="1:18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48"/>
        <v>0</v>
      </c>
      <c r="P1553" s="5">
        <f t="shared" si="49"/>
        <v>0</v>
      </c>
      <c r="Q1553" t="s">
        <v>8335</v>
      </c>
      <c r="R1553" t="s">
        <v>8340</v>
      </c>
    </row>
    <row r="1554" spans="1:18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48"/>
        <v>49.186046511627907</v>
      </c>
      <c r="P1554" s="5">
        <f t="shared" si="49"/>
        <v>132.1875</v>
      </c>
      <c r="Q1554" t="s">
        <v>8335</v>
      </c>
      <c r="R1554" t="s">
        <v>8340</v>
      </c>
    </row>
    <row r="1555" spans="1:18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48"/>
        <v>0</v>
      </c>
      <c r="P1555" s="5">
        <f t="shared" si="49"/>
        <v>0</v>
      </c>
      <c r="Q1555" t="s">
        <v>8335</v>
      </c>
      <c r="R1555" t="s">
        <v>8340</v>
      </c>
    </row>
    <row r="1556" spans="1:18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48"/>
        <v>0</v>
      </c>
      <c r="P1556" s="5">
        <f t="shared" si="49"/>
        <v>0</v>
      </c>
      <c r="Q1556" t="s">
        <v>8335</v>
      </c>
      <c r="R1556" t="s">
        <v>8340</v>
      </c>
    </row>
    <row r="1557" spans="1:18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48"/>
        <v>0</v>
      </c>
      <c r="P1557" s="5">
        <f t="shared" si="49"/>
        <v>0</v>
      </c>
      <c r="Q1557" t="s">
        <v>8335</v>
      </c>
      <c r="R1557" t="s">
        <v>8340</v>
      </c>
    </row>
    <row r="1558" spans="1:18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48"/>
        <v>45.133333333333333</v>
      </c>
      <c r="P1558" s="5">
        <f t="shared" si="49"/>
        <v>56.416666666666664</v>
      </c>
      <c r="Q1558" t="s">
        <v>8335</v>
      </c>
      <c r="R1558" t="s">
        <v>8340</v>
      </c>
    </row>
    <row r="1559" spans="1:18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48"/>
        <v>4</v>
      </c>
      <c r="P1559" s="5">
        <f t="shared" si="49"/>
        <v>100</v>
      </c>
      <c r="Q1559" t="s">
        <v>8335</v>
      </c>
      <c r="R1559" t="s">
        <v>8340</v>
      </c>
    </row>
    <row r="1560" spans="1:18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48"/>
        <v>4.666666666666667</v>
      </c>
      <c r="P1560" s="5">
        <f t="shared" si="49"/>
        <v>11.666666666666666</v>
      </c>
      <c r="Q1560" t="s">
        <v>8335</v>
      </c>
      <c r="R1560" t="s">
        <v>8340</v>
      </c>
    </row>
    <row r="1561" spans="1:18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48"/>
        <v>0.33333333333333337</v>
      </c>
      <c r="P1561" s="5">
        <f t="shared" si="49"/>
        <v>50</v>
      </c>
      <c r="Q1561" t="s">
        <v>8335</v>
      </c>
      <c r="R1561" t="s">
        <v>8340</v>
      </c>
    </row>
    <row r="1562" spans="1:18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48"/>
        <v>3.7600000000000002</v>
      </c>
      <c r="P1562" s="5">
        <f t="shared" si="49"/>
        <v>23.5</v>
      </c>
      <c r="Q1562" t="s">
        <v>8335</v>
      </c>
      <c r="R1562" t="s">
        <v>8340</v>
      </c>
    </row>
    <row r="1563" spans="1:18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48"/>
        <v>0.67</v>
      </c>
      <c r="P1563" s="5">
        <f t="shared" si="49"/>
        <v>67</v>
      </c>
      <c r="Q1563" t="s">
        <v>8319</v>
      </c>
      <c r="R1563" t="s">
        <v>8341</v>
      </c>
    </row>
    <row r="1564" spans="1:18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48"/>
        <v>0</v>
      </c>
      <c r="P1564" s="5">
        <f t="shared" si="49"/>
        <v>0</v>
      </c>
      <c r="Q1564" t="s">
        <v>8319</v>
      </c>
      <c r="R1564" t="s">
        <v>8341</v>
      </c>
    </row>
    <row r="1565" spans="1:18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48"/>
        <v>1.4166666666666665</v>
      </c>
      <c r="P1565" s="5">
        <f t="shared" si="49"/>
        <v>42.5</v>
      </c>
      <c r="Q1565" t="s">
        <v>8319</v>
      </c>
      <c r="R1565" t="s">
        <v>8341</v>
      </c>
    </row>
    <row r="1566" spans="1:18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48"/>
        <v>0.1</v>
      </c>
      <c r="P1566" s="5">
        <f t="shared" si="49"/>
        <v>10</v>
      </c>
      <c r="Q1566" t="s">
        <v>8319</v>
      </c>
      <c r="R1566" t="s">
        <v>8341</v>
      </c>
    </row>
    <row r="1567" spans="1:18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48"/>
        <v>2.5</v>
      </c>
      <c r="P1567" s="5">
        <f t="shared" si="49"/>
        <v>100</v>
      </c>
      <c r="Q1567" t="s">
        <v>8319</v>
      </c>
      <c r="R1567" t="s">
        <v>8341</v>
      </c>
    </row>
    <row r="1568" spans="1:18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48"/>
        <v>21.25</v>
      </c>
      <c r="P1568" s="5">
        <f t="shared" si="49"/>
        <v>108.05084745762711</v>
      </c>
      <c r="Q1568" t="s">
        <v>8319</v>
      </c>
      <c r="R1568" t="s">
        <v>8341</v>
      </c>
    </row>
    <row r="1569" spans="1:18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48"/>
        <v>4.117647058823529</v>
      </c>
      <c r="P1569" s="5">
        <f t="shared" si="49"/>
        <v>26.923076923076923</v>
      </c>
      <c r="Q1569" t="s">
        <v>8319</v>
      </c>
      <c r="R1569" t="s">
        <v>8341</v>
      </c>
    </row>
    <row r="1570" spans="1:18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48"/>
        <v>13.639999999999999</v>
      </c>
      <c r="P1570" s="5">
        <f t="shared" si="49"/>
        <v>155</v>
      </c>
      <c r="Q1570" t="s">
        <v>8319</v>
      </c>
      <c r="R1570" t="s">
        <v>8341</v>
      </c>
    </row>
    <row r="1571" spans="1:18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48"/>
        <v>0</v>
      </c>
      <c r="P1571" s="5">
        <f t="shared" si="49"/>
        <v>0</v>
      </c>
      <c r="Q1571" t="s">
        <v>8319</v>
      </c>
      <c r="R1571" t="s">
        <v>8341</v>
      </c>
    </row>
    <row r="1572" spans="1:18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48"/>
        <v>41.4</v>
      </c>
      <c r="P1572" s="5">
        <f t="shared" si="49"/>
        <v>47.769230769230766</v>
      </c>
      <c r="Q1572" t="s">
        <v>8319</v>
      </c>
      <c r="R1572" t="s">
        <v>8341</v>
      </c>
    </row>
    <row r="1573" spans="1:18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48"/>
        <v>0.66115702479338845</v>
      </c>
      <c r="P1573" s="5">
        <f t="shared" si="49"/>
        <v>20</v>
      </c>
      <c r="Q1573" t="s">
        <v>8319</v>
      </c>
      <c r="R1573" t="s">
        <v>8341</v>
      </c>
    </row>
    <row r="1574" spans="1:18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48"/>
        <v>5</v>
      </c>
      <c r="P1574" s="5">
        <f t="shared" si="49"/>
        <v>41.666666666666664</v>
      </c>
      <c r="Q1574" t="s">
        <v>8319</v>
      </c>
      <c r="R1574" t="s">
        <v>8341</v>
      </c>
    </row>
    <row r="1575" spans="1:18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48"/>
        <v>2.4777777777777779</v>
      </c>
      <c r="P1575" s="5">
        <f t="shared" si="49"/>
        <v>74.333333333333329</v>
      </c>
      <c r="Q1575" t="s">
        <v>8319</v>
      </c>
      <c r="R1575" t="s">
        <v>8341</v>
      </c>
    </row>
    <row r="1576" spans="1:18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48"/>
        <v>5.0599999999999996</v>
      </c>
      <c r="P1576" s="5">
        <f t="shared" si="49"/>
        <v>84.333333333333329</v>
      </c>
      <c r="Q1576" t="s">
        <v>8319</v>
      </c>
      <c r="R1576" t="s">
        <v>8341</v>
      </c>
    </row>
    <row r="1577" spans="1:18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48"/>
        <v>22.91</v>
      </c>
      <c r="P1577" s="5">
        <f t="shared" si="49"/>
        <v>65.457142857142856</v>
      </c>
      <c r="Q1577" t="s">
        <v>8319</v>
      </c>
      <c r="R1577" t="s">
        <v>8341</v>
      </c>
    </row>
    <row r="1578" spans="1:18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48"/>
        <v>13</v>
      </c>
      <c r="P1578" s="5">
        <f t="shared" si="49"/>
        <v>65</v>
      </c>
      <c r="Q1578" t="s">
        <v>8319</v>
      </c>
      <c r="R1578" t="s">
        <v>8341</v>
      </c>
    </row>
    <row r="1579" spans="1:18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48"/>
        <v>0.54999999999999993</v>
      </c>
      <c r="P1579" s="5">
        <f t="shared" si="49"/>
        <v>27.5</v>
      </c>
      <c r="Q1579" t="s">
        <v>8319</v>
      </c>
      <c r="R1579" t="s">
        <v>8341</v>
      </c>
    </row>
    <row r="1580" spans="1:18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48"/>
        <v>10.806536636794938</v>
      </c>
      <c r="P1580" s="5">
        <f t="shared" si="49"/>
        <v>51.25</v>
      </c>
      <c r="Q1580" t="s">
        <v>8319</v>
      </c>
      <c r="R1580" t="s">
        <v>8341</v>
      </c>
    </row>
    <row r="1581" spans="1:18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48"/>
        <v>0.84008400840084008</v>
      </c>
      <c r="P1581" s="5">
        <f t="shared" si="49"/>
        <v>14</v>
      </c>
      <c r="Q1581" t="s">
        <v>8319</v>
      </c>
      <c r="R1581" t="s">
        <v>8341</v>
      </c>
    </row>
    <row r="1582" spans="1:18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48"/>
        <v>0</v>
      </c>
      <c r="P1582" s="5">
        <f t="shared" si="49"/>
        <v>0</v>
      </c>
      <c r="Q1582" t="s">
        <v>8319</v>
      </c>
      <c r="R1582" t="s">
        <v>8341</v>
      </c>
    </row>
    <row r="1583" spans="1:18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48"/>
        <v>0.5</v>
      </c>
      <c r="P1583" s="5">
        <f t="shared" si="49"/>
        <v>5</v>
      </c>
      <c r="Q1583" t="s">
        <v>8335</v>
      </c>
      <c r="R1583" t="s">
        <v>8342</v>
      </c>
    </row>
    <row r="1584" spans="1:18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48"/>
        <v>9.3000000000000007</v>
      </c>
      <c r="P1584" s="5">
        <f t="shared" si="49"/>
        <v>31</v>
      </c>
      <c r="Q1584" t="s">
        <v>8335</v>
      </c>
      <c r="R1584" t="s">
        <v>8342</v>
      </c>
    </row>
    <row r="1585" spans="1:18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48"/>
        <v>7.4999999999999997E-2</v>
      </c>
      <c r="P1585" s="5">
        <f t="shared" si="49"/>
        <v>15</v>
      </c>
      <c r="Q1585" t="s">
        <v>8335</v>
      </c>
      <c r="R1585" t="s">
        <v>8342</v>
      </c>
    </row>
    <row r="1586" spans="1:18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48"/>
        <v>0</v>
      </c>
      <c r="P1586" s="5">
        <f t="shared" si="49"/>
        <v>0</v>
      </c>
      <c r="Q1586" t="s">
        <v>8335</v>
      </c>
      <c r="R1586" t="s">
        <v>8342</v>
      </c>
    </row>
    <row r="1587" spans="1:18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48"/>
        <v>79</v>
      </c>
      <c r="P1587" s="5">
        <f t="shared" si="49"/>
        <v>131.66666666666666</v>
      </c>
      <c r="Q1587" t="s">
        <v>8335</v>
      </c>
      <c r="R1587" t="s">
        <v>8342</v>
      </c>
    </row>
    <row r="1588" spans="1:18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48"/>
        <v>0</v>
      </c>
      <c r="P1588" s="5">
        <f t="shared" si="49"/>
        <v>0</v>
      </c>
      <c r="Q1588" t="s">
        <v>8335</v>
      </c>
      <c r="R1588" t="s">
        <v>8342</v>
      </c>
    </row>
    <row r="1589" spans="1:18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48"/>
        <v>1.3333333333333334E-2</v>
      </c>
      <c r="P1589" s="5">
        <f t="shared" si="49"/>
        <v>1</v>
      </c>
      <c r="Q1589" t="s">
        <v>8335</v>
      </c>
      <c r="R1589" t="s">
        <v>8342</v>
      </c>
    </row>
    <row r="1590" spans="1:18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48"/>
        <v>0</v>
      </c>
      <c r="P1590" s="5">
        <f t="shared" si="49"/>
        <v>0</v>
      </c>
      <c r="Q1590" t="s">
        <v>8335</v>
      </c>
      <c r="R1590" t="s">
        <v>8342</v>
      </c>
    </row>
    <row r="1591" spans="1:18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48"/>
        <v>0</v>
      </c>
      <c r="P1591" s="5">
        <f t="shared" si="49"/>
        <v>0</v>
      </c>
      <c r="Q1591" t="s">
        <v>8335</v>
      </c>
      <c r="R1591" t="s">
        <v>8342</v>
      </c>
    </row>
    <row r="1592" spans="1:18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48"/>
        <v>1.7000000000000002</v>
      </c>
      <c r="P1592" s="5">
        <f t="shared" si="49"/>
        <v>510</v>
      </c>
      <c r="Q1592" t="s">
        <v>8335</v>
      </c>
      <c r="R1592" t="s">
        <v>8342</v>
      </c>
    </row>
    <row r="1593" spans="1:18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48"/>
        <v>29.228571428571428</v>
      </c>
      <c r="P1593" s="5">
        <f t="shared" si="49"/>
        <v>44.478260869565219</v>
      </c>
      <c r="Q1593" t="s">
        <v>8335</v>
      </c>
      <c r="R1593" t="s">
        <v>8342</v>
      </c>
    </row>
    <row r="1594" spans="1:18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48"/>
        <v>0</v>
      </c>
      <c r="P1594" s="5">
        <f t="shared" si="49"/>
        <v>0</v>
      </c>
      <c r="Q1594" t="s">
        <v>8335</v>
      </c>
      <c r="R1594" t="s">
        <v>8342</v>
      </c>
    </row>
    <row r="1595" spans="1:18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48"/>
        <v>1.3636363636363637E-2</v>
      </c>
      <c r="P1595" s="5">
        <f t="shared" si="49"/>
        <v>1</v>
      </c>
      <c r="Q1595" t="s">
        <v>8335</v>
      </c>
      <c r="R1595" t="s">
        <v>8342</v>
      </c>
    </row>
    <row r="1596" spans="1:18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48"/>
        <v>20.5</v>
      </c>
      <c r="P1596" s="5">
        <f t="shared" si="49"/>
        <v>20.5</v>
      </c>
      <c r="Q1596" t="s">
        <v>8335</v>
      </c>
      <c r="R1596" t="s">
        <v>8342</v>
      </c>
    </row>
    <row r="1597" spans="1:18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48"/>
        <v>0.27999999999999997</v>
      </c>
      <c r="P1597" s="5">
        <f t="shared" si="49"/>
        <v>40</v>
      </c>
      <c r="Q1597" t="s">
        <v>8335</v>
      </c>
      <c r="R1597" t="s">
        <v>8342</v>
      </c>
    </row>
    <row r="1598" spans="1:18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48"/>
        <v>2.3076923076923079</v>
      </c>
      <c r="P1598" s="5">
        <f t="shared" si="49"/>
        <v>25</v>
      </c>
      <c r="Q1598" t="s">
        <v>8335</v>
      </c>
      <c r="R1598" t="s">
        <v>8342</v>
      </c>
    </row>
    <row r="1599" spans="1:18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48"/>
        <v>0</v>
      </c>
      <c r="P1599" s="5">
        <f t="shared" si="49"/>
        <v>0</v>
      </c>
      <c r="Q1599" t="s">
        <v>8335</v>
      </c>
      <c r="R1599" t="s">
        <v>8342</v>
      </c>
    </row>
    <row r="1600" spans="1:18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48"/>
        <v>0.125</v>
      </c>
      <c r="P1600" s="5">
        <f t="shared" si="49"/>
        <v>1</v>
      </c>
      <c r="Q1600" t="s">
        <v>8335</v>
      </c>
      <c r="R1600" t="s">
        <v>8342</v>
      </c>
    </row>
    <row r="1601" spans="1:18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48"/>
        <v>0</v>
      </c>
      <c r="P1601" s="5">
        <f t="shared" si="49"/>
        <v>0</v>
      </c>
      <c r="Q1601" t="s">
        <v>8335</v>
      </c>
      <c r="R1601" t="s">
        <v>8342</v>
      </c>
    </row>
    <row r="1602" spans="1:18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48"/>
        <v>7.3400000000000007</v>
      </c>
      <c r="P1602" s="5">
        <f t="shared" si="49"/>
        <v>40.777777777777779</v>
      </c>
      <c r="Q1602" t="s">
        <v>8335</v>
      </c>
      <c r="R1602" t="s">
        <v>8342</v>
      </c>
    </row>
    <row r="1603" spans="1:18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50">(E1603/D1603)*100</f>
        <v>108.2492</v>
      </c>
      <c r="P1603" s="5">
        <f t="shared" ref="P1603:P1666" si="51">IF(E1603&gt;0, E1603/L1603, 0)</f>
        <v>48.325535714285714</v>
      </c>
      <c r="Q1603" t="s">
        <v>8322</v>
      </c>
      <c r="R1603" t="s">
        <v>8323</v>
      </c>
    </row>
    <row r="1604" spans="1:18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50"/>
        <v>100.16666666666667</v>
      </c>
      <c r="P1604" s="5">
        <f t="shared" si="51"/>
        <v>46.953125</v>
      </c>
      <c r="Q1604" t="s">
        <v>8322</v>
      </c>
      <c r="R1604" t="s">
        <v>8323</v>
      </c>
    </row>
    <row r="1605" spans="1:18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50"/>
        <v>100.03299999999999</v>
      </c>
      <c r="P1605" s="5">
        <f t="shared" si="51"/>
        <v>66.688666666666663</v>
      </c>
      <c r="Q1605" t="s">
        <v>8322</v>
      </c>
      <c r="R1605" t="s">
        <v>8323</v>
      </c>
    </row>
    <row r="1606" spans="1:18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50"/>
        <v>122.10714285714286</v>
      </c>
      <c r="P1606" s="5">
        <f t="shared" si="51"/>
        <v>48.842857142857142</v>
      </c>
      <c r="Q1606" t="s">
        <v>8322</v>
      </c>
      <c r="R1606" t="s">
        <v>8323</v>
      </c>
    </row>
    <row r="1607" spans="1:18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50"/>
        <v>100.69333333333334</v>
      </c>
      <c r="P1607" s="5">
        <f t="shared" si="51"/>
        <v>137.30909090909091</v>
      </c>
      <c r="Q1607" t="s">
        <v>8322</v>
      </c>
      <c r="R1607" t="s">
        <v>8323</v>
      </c>
    </row>
    <row r="1608" spans="1:18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50"/>
        <v>101.004125</v>
      </c>
      <c r="P1608" s="5">
        <f t="shared" si="51"/>
        <v>87.829673913043479</v>
      </c>
      <c r="Q1608" t="s">
        <v>8322</v>
      </c>
      <c r="R1608" t="s">
        <v>8323</v>
      </c>
    </row>
    <row r="1609" spans="1:18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50"/>
        <v>145.11000000000001</v>
      </c>
      <c r="P1609" s="5">
        <f t="shared" si="51"/>
        <v>70.785365853658533</v>
      </c>
      <c r="Q1609" t="s">
        <v>8322</v>
      </c>
      <c r="R1609" t="s">
        <v>8323</v>
      </c>
    </row>
    <row r="1610" spans="1:18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50"/>
        <v>101.25</v>
      </c>
      <c r="P1610" s="5">
        <f t="shared" si="51"/>
        <v>52.826086956521742</v>
      </c>
      <c r="Q1610" t="s">
        <v>8322</v>
      </c>
      <c r="R1610" t="s">
        <v>8323</v>
      </c>
    </row>
    <row r="1611" spans="1:18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50"/>
        <v>118.33333333333333</v>
      </c>
      <c r="P1611" s="5">
        <f t="shared" si="51"/>
        <v>443.75</v>
      </c>
      <c r="Q1611" t="s">
        <v>8322</v>
      </c>
      <c r="R1611" t="s">
        <v>8323</v>
      </c>
    </row>
    <row r="1612" spans="1:18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50"/>
        <v>271.85000000000002</v>
      </c>
      <c r="P1612" s="5">
        <f t="shared" si="51"/>
        <v>48.544642857142854</v>
      </c>
      <c r="Q1612" t="s">
        <v>8322</v>
      </c>
      <c r="R1612" t="s">
        <v>8323</v>
      </c>
    </row>
    <row r="1613" spans="1:18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50"/>
        <v>125.125</v>
      </c>
      <c r="P1613" s="5">
        <f t="shared" si="51"/>
        <v>37.074074074074076</v>
      </c>
      <c r="Q1613" t="s">
        <v>8322</v>
      </c>
      <c r="R1613" t="s">
        <v>8323</v>
      </c>
    </row>
    <row r="1614" spans="1:18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50"/>
        <v>110.00000000000001</v>
      </c>
      <c r="P1614" s="5">
        <f t="shared" si="51"/>
        <v>50</v>
      </c>
      <c r="Q1614" t="s">
        <v>8322</v>
      </c>
      <c r="R1614" t="s">
        <v>8323</v>
      </c>
    </row>
    <row r="1615" spans="1:18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50"/>
        <v>101.49999999999999</v>
      </c>
      <c r="P1615" s="5">
        <f t="shared" si="51"/>
        <v>39.03846153846154</v>
      </c>
      <c r="Q1615" t="s">
        <v>8322</v>
      </c>
      <c r="R1615" t="s">
        <v>8323</v>
      </c>
    </row>
    <row r="1616" spans="1:18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50"/>
        <v>102.69999999999999</v>
      </c>
      <c r="P1616" s="5">
        <f t="shared" si="51"/>
        <v>66.688311688311686</v>
      </c>
      <c r="Q1616" t="s">
        <v>8322</v>
      </c>
      <c r="R1616" t="s">
        <v>8323</v>
      </c>
    </row>
    <row r="1617" spans="1:18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50"/>
        <v>114.12500000000001</v>
      </c>
      <c r="P1617" s="5">
        <f t="shared" si="51"/>
        <v>67.132352941176464</v>
      </c>
      <c r="Q1617" t="s">
        <v>8322</v>
      </c>
      <c r="R1617" t="s">
        <v>8323</v>
      </c>
    </row>
    <row r="1618" spans="1:18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50"/>
        <v>104.2</v>
      </c>
      <c r="P1618" s="5">
        <f t="shared" si="51"/>
        <v>66.369426751592357</v>
      </c>
      <c r="Q1618" t="s">
        <v>8322</v>
      </c>
      <c r="R1618" t="s">
        <v>8323</v>
      </c>
    </row>
    <row r="1619" spans="1:18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50"/>
        <v>145.85714285714286</v>
      </c>
      <c r="P1619" s="5">
        <f t="shared" si="51"/>
        <v>64.620253164556956</v>
      </c>
      <c r="Q1619" t="s">
        <v>8322</v>
      </c>
      <c r="R1619" t="s">
        <v>8323</v>
      </c>
    </row>
    <row r="1620" spans="1:18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50"/>
        <v>105.06666666666666</v>
      </c>
      <c r="P1620" s="5">
        <f t="shared" si="51"/>
        <v>58.370370370370374</v>
      </c>
      <c r="Q1620" t="s">
        <v>8322</v>
      </c>
      <c r="R1620" t="s">
        <v>8323</v>
      </c>
    </row>
    <row r="1621" spans="1:18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50"/>
        <v>133.33333333333331</v>
      </c>
      <c r="P1621" s="5">
        <f t="shared" si="51"/>
        <v>86.956521739130437</v>
      </c>
      <c r="Q1621" t="s">
        <v>8322</v>
      </c>
      <c r="R1621" t="s">
        <v>8323</v>
      </c>
    </row>
    <row r="1622" spans="1:18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50"/>
        <v>112.99999999999999</v>
      </c>
      <c r="P1622" s="5">
        <f t="shared" si="51"/>
        <v>66.470588235294116</v>
      </c>
      <c r="Q1622" t="s">
        <v>8322</v>
      </c>
      <c r="R1622" t="s">
        <v>8323</v>
      </c>
    </row>
    <row r="1623" spans="1:18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50"/>
        <v>121.2</v>
      </c>
      <c r="P1623" s="5">
        <f t="shared" si="51"/>
        <v>163.78378378378378</v>
      </c>
      <c r="Q1623" t="s">
        <v>8322</v>
      </c>
      <c r="R1623" t="s">
        <v>8323</v>
      </c>
    </row>
    <row r="1624" spans="1:18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50"/>
        <v>101.72463768115942</v>
      </c>
      <c r="P1624" s="5">
        <f t="shared" si="51"/>
        <v>107.98461538461538</v>
      </c>
      <c r="Q1624" t="s">
        <v>8322</v>
      </c>
      <c r="R1624" t="s">
        <v>8323</v>
      </c>
    </row>
    <row r="1625" spans="1:18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50"/>
        <v>101.06666666666666</v>
      </c>
      <c r="P1625" s="5">
        <f t="shared" si="51"/>
        <v>42.111111111111114</v>
      </c>
      <c r="Q1625" t="s">
        <v>8322</v>
      </c>
      <c r="R1625" t="s">
        <v>8323</v>
      </c>
    </row>
    <row r="1626" spans="1:18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50"/>
        <v>118</v>
      </c>
      <c r="P1626" s="5">
        <f t="shared" si="51"/>
        <v>47.2</v>
      </c>
      <c r="Q1626" t="s">
        <v>8322</v>
      </c>
      <c r="R1626" t="s">
        <v>8323</v>
      </c>
    </row>
    <row r="1627" spans="1:18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50"/>
        <v>155.33333333333331</v>
      </c>
      <c r="P1627" s="5">
        <f t="shared" si="51"/>
        <v>112.01923076923077</v>
      </c>
      <c r="Q1627" t="s">
        <v>8322</v>
      </c>
      <c r="R1627" t="s">
        <v>8323</v>
      </c>
    </row>
    <row r="1628" spans="1:18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50"/>
        <v>101.18750000000001</v>
      </c>
      <c r="P1628" s="5">
        <f t="shared" si="51"/>
        <v>74.953703703703709</v>
      </c>
      <c r="Q1628" t="s">
        <v>8322</v>
      </c>
      <c r="R1628" t="s">
        <v>8323</v>
      </c>
    </row>
    <row r="1629" spans="1:18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50"/>
        <v>117</v>
      </c>
      <c r="P1629" s="5">
        <f t="shared" si="51"/>
        <v>61.578947368421055</v>
      </c>
      <c r="Q1629" t="s">
        <v>8322</v>
      </c>
      <c r="R1629" t="s">
        <v>8323</v>
      </c>
    </row>
    <row r="1630" spans="1:18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50"/>
        <v>100.925</v>
      </c>
      <c r="P1630" s="5">
        <f t="shared" si="51"/>
        <v>45.875</v>
      </c>
      <c r="Q1630" t="s">
        <v>8322</v>
      </c>
      <c r="R1630" t="s">
        <v>8323</v>
      </c>
    </row>
    <row r="1631" spans="1:18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50"/>
        <v>103.66666666666666</v>
      </c>
      <c r="P1631" s="5">
        <f t="shared" si="51"/>
        <v>75.853658536585371</v>
      </c>
      <c r="Q1631" t="s">
        <v>8322</v>
      </c>
      <c r="R1631" t="s">
        <v>8323</v>
      </c>
    </row>
    <row r="1632" spans="1:18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50"/>
        <v>265.25</v>
      </c>
      <c r="P1632" s="5">
        <f t="shared" si="51"/>
        <v>84.206349206349202</v>
      </c>
      <c r="Q1632" t="s">
        <v>8322</v>
      </c>
      <c r="R1632" t="s">
        <v>8323</v>
      </c>
    </row>
    <row r="1633" spans="1:18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50"/>
        <v>155.91</v>
      </c>
      <c r="P1633" s="5">
        <f t="shared" si="51"/>
        <v>117.22556390977444</v>
      </c>
      <c r="Q1633" t="s">
        <v>8322</v>
      </c>
      <c r="R1633" t="s">
        <v>8323</v>
      </c>
    </row>
    <row r="1634" spans="1:18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50"/>
        <v>101.62500000000001</v>
      </c>
      <c r="P1634" s="5">
        <f t="shared" si="51"/>
        <v>86.489361702127653</v>
      </c>
      <c r="Q1634" t="s">
        <v>8322</v>
      </c>
      <c r="R1634" t="s">
        <v>8323</v>
      </c>
    </row>
    <row r="1635" spans="1:18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50"/>
        <v>100</v>
      </c>
      <c r="P1635" s="5">
        <f t="shared" si="51"/>
        <v>172.41379310344828</v>
      </c>
      <c r="Q1635" t="s">
        <v>8322</v>
      </c>
      <c r="R1635" t="s">
        <v>8323</v>
      </c>
    </row>
    <row r="1636" spans="1:18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50"/>
        <v>100.49999999999999</v>
      </c>
      <c r="P1636" s="5">
        <f t="shared" si="51"/>
        <v>62.8125</v>
      </c>
      <c r="Q1636" t="s">
        <v>8322</v>
      </c>
      <c r="R1636" t="s">
        <v>8323</v>
      </c>
    </row>
    <row r="1637" spans="1:18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50"/>
        <v>125.29999999999998</v>
      </c>
      <c r="P1637" s="5">
        <f t="shared" si="51"/>
        <v>67.729729729729726</v>
      </c>
      <c r="Q1637" t="s">
        <v>8322</v>
      </c>
      <c r="R1637" t="s">
        <v>8323</v>
      </c>
    </row>
    <row r="1638" spans="1:18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50"/>
        <v>103.55555555555556</v>
      </c>
      <c r="P1638" s="5">
        <f t="shared" si="51"/>
        <v>53.5632183908046</v>
      </c>
      <c r="Q1638" t="s">
        <v>8322</v>
      </c>
      <c r="R1638" t="s">
        <v>8323</v>
      </c>
    </row>
    <row r="1639" spans="1:18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50"/>
        <v>103.8</v>
      </c>
      <c r="P1639" s="5">
        <f t="shared" si="51"/>
        <v>34.6</v>
      </c>
      <c r="Q1639" t="s">
        <v>8322</v>
      </c>
      <c r="R1639" t="s">
        <v>8323</v>
      </c>
    </row>
    <row r="1640" spans="1:18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50"/>
        <v>105</v>
      </c>
      <c r="P1640" s="5">
        <f t="shared" si="51"/>
        <v>38.888888888888886</v>
      </c>
      <c r="Q1640" t="s">
        <v>8322</v>
      </c>
      <c r="R1640" t="s">
        <v>8323</v>
      </c>
    </row>
    <row r="1641" spans="1:18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50"/>
        <v>100</v>
      </c>
      <c r="P1641" s="5">
        <f t="shared" si="51"/>
        <v>94.736842105263165</v>
      </c>
      <c r="Q1641" t="s">
        <v>8322</v>
      </c>
      <c r="R1641" t="s">
        <v>8323</v>
      </c>
    </row>
    <row r="1642" spans="1:18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50"/>
        <v>169.86</v>
      </c>
      <c r="P1642" s="5">
        <f t="shared" si="51"/>
        <v>39.967058823529413</v>
      </c>
      <c r="Q1642" t="s">
        <v>8322</v>
      </c>
      <c r="R1642" t="s">
        <v>8323</v>
      </c>
    </row>
    <row r="1643" spans="1:18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50"/>
        <v>101.4</v>
      </c>
      <c r="P1643" s="5">
        <f t="shared" si="51"/>
        <v>97.5</v>
      </c>
      <c r="Q1643" t="s">
        <v>8322</v>
      </c>
      <c r="R1643" t="s">
        <v>8343</v>
      </c>
    </row>
    <row r="1644" spans="1:18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50"/>
        <v>100</v>
      </c>
      <c r="P1644" s="5">
        <f t="shared" si="51"/>
        <v>42.857142857142854</v>
      </c>
      <c r="Q1644" t="s">
        <v>8322</v>
      </c>
      <c r="R1644" t="s">
        <v>8343</v>
      </c>
    </row>
    <row r="1645" spans="1:18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50"/>
        <v>124.70000000000002</v>
      </c>
      <c r="P1645" s="5">
        <f t="shared" si="51"/>
        <v>168.51351351351352</v>
      </c>
      <c r="Q1645" t="s">
        <v>8322</v>
      </c>
      <c r="R1645" t="s">
        <v>8343</v>
      </c>
    </row>
    <row r="1646" spans="1:18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50"/>
        <v>109.5</v>
      </c>
      <c r="P1646" s="5">
        <f t="shared" si="51"/>
        <v>85.546875</v>
      </c>
      <c r="Q1646" t="s">
        <v>8322</v>
      </c>
      <c r="R1646" t="s">
        <v>8343</v>
      </c>
    </row>
    <row r="1647" spans="1:18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50"/>
        <v>110.80000000000001</v>
      </c>
      <c r="P1647" s="5">
        <f t="shared" si="51"/>
        <v>554</v>
      </c>
      <c r="Q1647" t="s">
        <v>8322</v>
      </c>
      <c r="R1647" t="s">
        <v>8343</v>
      </c>
    </row>
    <row r="1648" spans="1:18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50"/>
        <v>110.2</v>
      </c>
      <c r="P1648" s="5">
        <f t="shared" si="51"/>
        <v>26.554216867469879</v>
      </c>
      <c r="Q1648" t="s">
        <v>8322</v>
      </c>
      <c r="R1648" t="s">
        <v>8343</v>
      </c>
    </row>
    <row r="1649" spans="1:18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50"/>
        <v>104.71999999999998</v>
      </c>
      <c r="P1649" s="5">
        <f t="shared" si="51"/>
        <v>113.82608695652173</v>
      </c>
      <c r="Q1649" t="s">
        <v>8322</v>
      </c>
      <c r="R1649" t="s">
        <v>8343</v>
      </c>
    </row>
    <row r="1650" spans="1:18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50"/>
        <v>125.26086956521738</v>
      </c>
      <c r="P1650" s="5">
        <f t="shared" si="51"/>
        <v>32.011111111111113</v>
      </c>
      <c r="Q1650" t="s">
        <v>8322</v>
      </c>
      <c r="R1650" t="s">
        <v>8343</v>
      </c>
    </row>
    <row r="1651" spans="1:18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50"/>
        <v>100.58763157894737</v>
      </c>
      <c r="P1651" s="5">
        <f t="shared" si="51"/>
        <v>47.189259259259259</v>
      </c>
      <c r="Q1651" t="s">
        <v>8322</v>
      </c>
      <c r="R1651" t="s">
        <v>8343</v>
      </c>
    </row>
    <row r="1652" spans="1:18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50"/>
        <v>141.55000000000001</v>
      </c>
      <c r="P1652" s="5">
        <f t="shared" si="51"/>
        <v>88.46875</v>
      </c>
      <c r="Q1652" t="s">
        <v>8322</v>
      </c>
      <c r="R1652" t="s">
        <v>8343</v>
      </c>
    </row>
    <row r="1653" spans="1:18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50"/>
        <v>100.75</v>
      </c>
      <c r="P1653" s="5">
        <f t="shared" si="51"/>
        <v>100.75</v>
      </c>
      <c r="Q1653" t="s">
        <v>8322</v>
      </c>
      <c r="R1653" t="s">
        <v>8343</v>
      </c>
    </row>
    <row r="1654" spans="1:18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50"/>
        <v>100.66666666666666</v>
      </c>
      <c r="P1654" s="5">
        <f t="shared" si="51"/>
        <v>64.714285714285708</v>
      </c>
      <c r="Q1654" t="s">
        <v>8322</v>
      </c>
      <c r="R1654" t="s">
        <v>8343</v>
      </c>
    </row>
    <row r="1655" spans="1:18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50"/>
        <v>174.2304</v>
      </c>
      <c r="P1655" s="5">
        <f t="shared" si="51"/>
        <v>51.854285714285716</v>
      </c>
      <c r="Q1655" t="s">
        <v>8322</v>
      </c>
      <c r="R1655" t="s">
        <v>8343</v>
      </c>
    </row>
    <row r="1656" spans="1:18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50"/>
        <v>119.90909090909089</v>
      </c>
      <c r="P1656" s="5">
        <f t="shared" si="51"/>
        <v>38.794117647058826</v>
      </c>
      <c r="Q1656" t="s">
        <v>8322</v>
      </c>
      <c r="R1656" t="s">
        <v>8343</v>
      </c>
    </row>
    <row r="1657" spans="1:18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50"/>
        <v>142.86666666666667</v>
      </c>
      <c r="P1657" s="5">
        <f t="shared" si="51"/>
        <v>44.645833333333336</v>
      </c>
      <c r="Q1657" t="s">
        <v>8322</v>
      </c>
      <c r="R1657" t="s">
        <v>8343</v>
      </c>
    </row>
    <row r="1658" spans="1:18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50"/>
        <v>100.33493333333334</v>
      </c>
      <c r="P1658" s="5">
        <f t="shared" si="51"/>
        <v>156.77333333333334</v>
      </c>
      <c r="Q1658" t="s">
        <v>8322</v>
      </c>
      <c r="R1658" t="s">
        <v>8343</v>
      </c>
    </row>
    <row r="1659" spans="1:18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50"/>
        <v>104.93380000000001</v>
      </c>
      <c r="P1659" s="5">
        <f t="shared" si="51"/>
        <v>118.70339366515837</v>
      </c>
      <c r="Q1659" t="s">
        <v>8322</v>
      </c>
      <c r="R1659" t="s">
        <v>8343</v>
      </c>
    </row>
    <row r="1660" spans="1:18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50"/>
        <v>132.23333333333335</v>
      </c>
      <c r="P1660" s="5">
        <f t="shared" si="51"/>
        <v>74.149532710280369</v>
      </c>
      <c r="Q1660" t="s">
        <v>8322</v>
      </c>
      <c r="R1660" t="s">
        <v>8343</v>
      </c>
    </row>
    <row r="1661" spans="1:18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50"/>
        <v>112.79999999999998</v>
      </c>
      <c r="P1661" s="5">
        <f t="shared" si="51"/>
        <v>12.533333333333333</v>
      </c>
      <c r="Q1661" t="s">
        <v>8322</v>
      </c>
      <c r="R1661" t="s">
        <v>8343</v>
      </c>
    </row>
    <row r="1662" spans="1:18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50"/>
        <v>1253.75</v>
      </c>
      <c r="P1662" s="5">
        <f t="shared" si="51"/>
        <v>27.861111111111111</v>
      </c>
      <c r="Q1662" t="s">
        <v>8322</v>
      </c>
      <c r="R1662" t="s">
        <v>8343</v>
      </c>
    </row>
    <row r="1663" spans="1:18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50"/>
        <v>102.50632911392405</v>
      </c>
      <c r="P1663" s="5">
        <f t="shared" si="51"/>
        <v>80.178217821782184</v>
      </c>
      <c r="Q1663" t="s">
        <v>8322</v>
      </c>
      <c r="R1663" t="s">
        <v>8343</v>
      </c>
    </row>
    <row r="1664" spans="1:18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50"/>
        <v>102.6375</v>
      </c>
      <c r="P1664" s="5">
        <f t="shared" si="51"/>
        <v>132.43548387096774</v>
      </c>
      <c r="Q1664" t="s">
        <v>8322</v>
      </c>
      <c r="R1664" t="s">
        <v>8343</v>
      </c>
    </row>
    <row r="1665" spans="1:18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50"/>
        <v>108</v>
      </c>
      <c r="P1665" s="5">
        <f t="shared" si="51"/>
        <v>33.75</v>
      </c>
      <c r="Q1665" t="s">
        <v>8322</v>
      </c>
      <c r="R1665" t="s">
        <v>8343</v>
      </c>
    </row>
    <row r="1666" spans="1:18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50"/>
        <v>122.40879999999999</v>
      </c>
      <c r="P1666" s="5">
        <f t="shared" si="51"/>
        <v>34.384494382022467</v>
      </c>
      <c r="Q1666" t="s">
        <v>8322</v>
      </c>
      <c r="R1666" t="s">
        <v>8343</v>
      </c>
    </row>
    <row r="1667" spans="1:18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52">(E1667/D1667)*100</f>
        <v>119.45714285714286</v>
      </c>
      <c r="P1667" s="5">
        <f t="shared" ref="P1667:P1730" si="53">IF(E1667&gt;0, E1667/L1667, 0)</f>
        <v>44.956989247311824</v>
      </c>
      <c r="Q1667" t="s">
        <v>8322</v>
      </c>
      <c r="R1667" t="s">
        <v>8343</v>
      </c>
    </row>
    <row r="1668" spans="1:18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52"/>
        <v>160.88</v>
      </c>
      <c r="P1668" s="5">
        <f t="shared" si="53"/>
        <v>41.04081632653061</v>
      </c>
      <c r="Q1668" t="s">
        <v>8322</v>
      </c>
      <c r="R1668" t="s">
        <v>8343</v>
      </c>
    </row>
    <row r="1669" spans="1:18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52"/>
        <v>126.85294117647059</v>
      </c>
      <c r="P1669" s="5">
        <f t="shared" si="53"/>
        <v>52.597560975609753</v>
      </c>
      <c r="Q1669" t="s">
        <v>8322</v>
      </c>
      <c r="R1669" t="s">
        <v>8343</v>
      </c>
    </row>
    <row r="1670" spans="1:18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52"/>
        <v>102.6375</v>
      </c>
      <c r="P1670" s="5">
        <f t="shared" si="53"/>
        <v>70.784482758620683</v>
      </c>
      <c r="Q1670" t="s">
        <v>8322</v>
      </c>
      <c r="R1670" t="s">
        <v>8343</v>
      </c>
    </row>
    <row r="1671" spans="1:18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52"/>
        <v>139.75</v>
      </c>
      <c r="P1671" s="5">
        <f t="shared" si="53"/>
        <v>53.75</v>
      </c>
      <c r="Q1671" t="s">
        <v>8322</v>
      </c>
      <c r="R1671" t="s">
        <v>8343</v>
      </c>
    </row>
    <row r="1672" spans="1:18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52"/>
        <v>102.60000000000001</v>
      </c>
      <c r="P1672" s="5">
        <f t="shared" si="53"/>
        <v>44.608695652173914</v>
      </c>
      <c r="Q1672" t="s">
        <v>8322</v>
      </c>
      <c r="R1672" t="s">
        <v>8343</v>
      </c>
    </row>
    <row r="1673" spans="1:18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52"/>
        <v>100.67349999999999</v>
      </c>
      <c r="P1673" s="5">
        <f t="shared" si="53"/>
        <v>26.148961038961041</v>
      </c>
      <c r="Q1673" t="s">
        <v>8322</v>
      </c>
      <c r="R1673" t="s">
        <v>8343</v>
      </c>
    </row>
    <row r="1674" spans="1:18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52"/>
        <v>112.94117647058823</v>
      </c>
      <c r="P1674" s="5">
        <f t="shared" si="53"/>
        <v>39.183673469387756</v>
      </c>
      <c r="Q1674" t="s">
        <v>8322</v>
      </c>
      <c r="R1674" t="s">
        <v>8343</v>
      </c>
    </row>
    <row r="1675" spans="1:18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52"/>
        <v>128.09523809523807</v>
      </c>
      <c r="P1675" s="5">
        <f t="shared" si="53"/>
        <v>45.593220338983052</v>
      </c>
      <c r="Q1675" t="s">
        <v>8322</v>
      </c>
      <c r="R1675" t="s">
        <v>8343</v>
      </c>
    </row>
    <row r="1676" spans="1:18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52"/>
        <v>201.7</v>
      </c>
      <c r="P1676" s="5">
        <f t="shared" si="53"/>
        <v>89.247787610619469</v>
      </c>
      <c r="Q1676" t="s">
        <v>8322</v>
      </c>
      <c r="R1676" t="s">
        <v>8343</v>
      </c>
    </row>
    <row r="1677" spans="1:18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52"/>
        <v>137.416</v>
      </c>
      <c r="P1677" s="5">
        <f t="shared" si="53"/>
        <v>40.416470588235299</v>
      </c>
      <c r="Q1677" t="s">
        <v>8322</v>
      </c>
      <c r="R1677" t="s">
        <v>8343</v>
      </c>
    </row>
    <row r="1678" spans="1:18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52"/>
        <v>115.33333333333333</v>
      </c>
      <c r="P1678" s="5">
        <f t="shared" si="53"/>
        <v>82.38095238095238</v>
      </c>
      <c r="Q1678" t="s">
        <v>8322</v>
      </c>
      <c r="R1678" t="s">
        <v>8343</v>
      </c>
    </row>
    <row r="1679" spans="1:18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52"/>
        <v>111.66666666666667</v>
      </c>
      <c r="P1679" s="5">
        <f t="shared" si="53"/>
        <v>159.52380952380952</v>
      </c>
      <c r="Q1679" t="s">
        <v>8322</v>
      </c>
      <c r="R1679" t="s">
        <v>8343</v>
      </c>
    </row>
    <row r="1680" spans="1:18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52"/>
        <v>118.39999999999999</v>
      </c>
      <c r="P1680" s="5">
        <f t="shared" si="53"/>
        <v>36.244897959183675</v>
      </c>
      <c r="Q1680" t="s">
        <v>8322</v>
      </c>
      <c r="R1680" t="s">
        <v>8343</v>
      </c>
    </row>
    <row r="1681" spans="1:18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52"/>
        <v>175</v>
      </c>
      <c r="P1681" s="5">
        <f t="shared" si="53"/>
        <v>62.5</v>
      </c>
      <c r="Q1681" t="s">
        <v>8322</v>
      </c>
      <c r="R1681" t="s">
        <v>8343</v>
      </c>
    </row>
    <row r="1682" spans="1:18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52"/>
        <v>117.5</v>
      </c>
      <c r="P1682" s="5">
        <f t="shared" si="53"/>
        <v>47</v>
      </c>
      <c r="Q1682" t="s">
        <v>8322</v>
      </c>
      <c r="R1682" t="s">
        <v>8343</v>
      </c>
    </row>
    <row r="1683" spans="1:18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52"/>
        <v>101.42212307692309</v>
      </c>
      <c r="P1683" s="5">
        <f t="shared" si="53"/>
        <v>74.575090497737563</v>
      </c>
      <c r="Q1683" t="s">
        <v>8322</v>
      </c>
      <c r="R1683" t="s">
        <v>8344</v>
      </c>
    </row>
    <row r="1684" spans="1:18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52"/>
        <v>0</v>
      </c>
      <c r="P1684" s="5">
        <f t="shared" si="53"/>
        <v>0</v>
      </c>
      <c r="Q1684" t="s">
        <v>8322</v>
      </c>
      <c r="R1684" t="s">
        <v>8344</v>
      </c>
    </row>
    <row r="1685" spans="1:18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52"/>
        <v>21.714285714285715</v>
      </c>
      <c r="P1685" s="5">
        <f t="shared" si="53"/>
        <v>76</v>
      </c>
      <c r="Q1685" t="s">
        <v>8322</v>
      </c>
      <c r="R1685" t="s">
        <v>8344</v>
      </c>
    </row>
    <row r="1686" spans="1:18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52"/>
        <v>109.125</v>
      </c>
      <c r="P1686" s="5">
        <f t="shared" si="53"/>
        <v>86.43564356435644</v>
      </c>
      <c r="Q1686" t="s">
        <v>8322</v>
      </c>
      <c r="R1686" t="s">
        <v>8344</v>
      </c>
    </row>
    <row r="1687" spans="1:18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52"/>
        <v>102.85714285714285</v>
      </c>
      <c r="P1687" s="5">
        <f t="shared" si="53"/>
        <v>24</v>
      </c>
      <c r="Q1687" t="s">
        <v>8322</v>
      </c>
      <c r="R1687" t="s">
        <v>8344</v>
      </c>
    </row>
    <row r="1688" spans="1:18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52"/>
        <v>0.36</v>
      </c>
      <c r="P1688" s="5">
        <f t="shared" si="53"/>
        <v>18</v>
      </c>
      <c r="Q1688" t="s">
        <v>8322</v>
      </c>
      <c r="R1688" t="s">
        <v>8344</v>
      </c>
    </row>
    <row r="1689" spans="1:18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52"/>
        <v>31.25</v>
      </c>
      <c r="P1689" s="5">
        <f t="shared" si="53"/>
        <v>80.128205128205124</v>
      </c>
      <c r="Q1689" t="s">
        <v>8322</v>
      </c>
      <c r="R1689" t="s">
        <v>8344</v>
      </c>
    </row>
    <row r="1690" spans="1:18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52"/>
        <v>44.3</v>
      </c>
      <c r="P1690" s="5">
        <f t="shared" si="53"/>
        <v>253.14285714285714</v>
      </c>
      <c r="Q1690" t="s">
        <v>8322</v>
      </c>
      <c r="R1690" t="s">
        <v>8344</v>
      </c>
    </row>
    <row r="1691" spans="1:18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52"/>
        <v>100</v>
      </c>
      <c r="P1691" s="5">
        <f t="shared" si="53"/>
        <v>171.42857142857142</v>
      </c>
      <c r="Q1691" t="s">
        <v>8322</v>
      </c>
      <c r="R1691" t="s">
        <v>8344</v>
      </c>
    </row>
    <row r="1692" spans="1:18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52"/>
        <v>25.4</v>
      </c>
      <c r="P1692" s="5">
        <f t="shared" si="53"/>
        <v>57.727272727272727</v>
      </c>
      <c r="Q1692" t="s">
        <v>8322</v>
      </c>
      <c r="R1692" t="s">
        <v>8344</v>
      </c>
    </row>
    <row r="1693" spans="1:18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52"/>
        <v>33.473333333333329</v>
      </c>
      <c r="P1693" s="5">
        <f t="shared" si="53"/>
        <v>264.26315789473682</v>
      </c>
      <c r="Q1693" t="s">
        <v>8322</v>
      </c>
      <c r="R1693" t="s">
        <v>8344</v>
      </c>
    </row>
    <row r="1694" spans="1:18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52"/>
        <v>47.8</v>
      </c>
      <c r="P1694" s="5">
        <f t="shared" si="53"/>
        <v>159.33333333333334</v>
      </c>
      <c r="Q1694" t="s">
        <v>8322</v>
      </c>
      <c r="R1694" t="s">
        <v>8344</v>
      </c>
    </row>
    <row r="1695" spans="1:18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52"/>
        <v>9.3333333333333339</v>
      </c>
      <c r="P1695" s="5">
        <f t="shared" si="53"/>
        <v>35</v>
      </c>
      <c r="Q1695" t="s">
        <v>8322</v>
      </c>
      <c r="R1695" t="s">
        <v>8344</v>
      </c>
    </row>
    <row r="1696" spans="1:18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52"/>
        <v>0.05</v>
      </c>
      <c r="P1696" s="5">
        <f t="shared" si="53"/>
        <v>5</v>
      </c>
      <c r="Q1696" t="s">
        <v>8322</v>
      </c>
      <c r="R1696" t="s">
        <v>8344</v>
      </c>
    </row>
    <row r="1697" spans="1:18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52"/>
        <v>11.708333333333334</v>
      </c>
      <c r="P1697" s="5">
        <f t="shared" si="53"/>
        <v>61.086956521739133</v>
      </c>
      <c r="Q1697" t="s">
        <v>8322</v>
      </c>
      <c r="R1697" t="s">
        <v>8344</v>
      </c>
    </row>
    <row r="1698" spans="1:18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52"/>
        <v>0</v>
      </c>
      <c r="P1698" s="5">
        <f t="shared" si="53"/>
        <v>0</v>
      </c>
      <c r="Q1698" t="s">
        <v>8322</v>
      </c>
      <c r="R1698" t="s">
        <v>8344</v>
      </c>
    </row>
    <row r="1699" spans="1:18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52"/>
        <v>20.208000000000002</v>
      </c>
      <c r="P1699" s="5">
        <f t="shared" si="53"/>
        <v>114.81818181818181</v>
      </c>
      <c r="Q1699" t="s">
        <v>8322</v>
      </c>
      <c r="R1699" t="s">
        <v>8344</v>
      </c>
    </row>
    <row r="1700" spans="1:18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52"/>
        <v>0</v>
      </c>
      <c r="P1700" s="5">
        <f t="shared" si="53"/>
        <v>0</v>
      </c>
      <c r="Q1700" t="s">
        <v>8322</v>
      </c>
      <c r="R1700" t="s">
        <v>8344</v>
      </c>
    </row>
    <row r="1701" spans="1:18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52"/>
        <v>4.2311459353574925</v>
      </c>
      <c r="P1701" s="5">
        <f t="shared" si="53"/>
        <v>54</v>
      </c>
      <c r="Q1701" t="s">
        <v>8322</v>
      </c>
      <c r="R1701" t="s">
        <v>8344</v>
      </c>
    </row>
    <row r="1702" spans="1:18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52"/>
        <v>26.06</v>
      </c>
      <c r="P1702" s="5">
        <f t="shared" si="53"/>
        <v>65.974683544303801</v>
      </c>
      <c r="Q1702" t="s">
        <v>8322</v>
      </c>
      <c r="R1702" t="s">
        <v>8344</v>
      </c>
    </row>
    <row r="1703" spans="1:18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52"/>
        <v>0.19801980198019803</v>
      </c>
      <c r="P1703" s="5">
        <f t="shared" si="53"/>
        <v>5</v>
      </c>
      <c r="Q1703" t="s">
        <v>8322</v>
      </c>
      <c r="R1703" t="s">
        <v>8344</v>
      </c>
    </row>
    <row r="1704" spans="1:18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52"/>
        <v>6.0606060606060606E-3</v>
      </c>
      <c r="P1704" s="5">
        <f t="shared" si="53"/>
        <v>1</v>
      </c>
      <c r="Q1704" t="s">
        <v>8322</v>
      </c>
      <c r="R1704" t="s">
        <v>8344</v>
      </c>
    </row>
    <row r="1705" spans="1:18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52"/>
        <v>1.02</v>
      </c>
      <c r="P1705" s="5">
        <f t="shared" si="53"/>
        <v>25.5</v>
      </c>
      <c r="Q1705" t="s">
        <v>8322</v>
      </c>
      <c r="R1705" t="s">
        <v>8344</v>
      </c>
    </row>
    <row r="1706" spans="1:18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52"/>
        <v>65.100000000000009</v>
      </c>
      <c r="P1706" s="5">
        <f t="shared" si="53"/>
        <v>118.36363636363636</v>
      </c>
      <c r="Q1706" t="s">
        <v>8322</v>
      </c>
      <c r="R1706" t="s">
        <v>8344</v>
      </c>
    </row>
    <row r="1707" spans="1:18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52"/>
        <v>0</v>
      </c>
      <c r="P1707" s="5">
        <f t="shared" si="53"/>
        <v>0</v>
      </c>
      <c r="Q1707" t="s">
        <v>8322</v>
      </c>
      <c r="R1707" t="s">
        <v>8344</v>
      </c>
    </row>
    <row r="1708" spans="1:18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52"/>
        <v>0</v>
      </c>
      <c r="P1708" s="5">
        <f t="shared" si="53"/>
        <v>0</v>
      </c>
      <c r="Q1708" t="s">
        <v>8322</v>
      </c>
      <c r="R1708" t="s">
        <v>8344</v>
      </c>
    </row>
    <row r="1709" spans="1:18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52"/>
        <v>9.74</v>
      </c>
      <c r="P1709" s="5">
        <f t="shared" si="53"/>
        <v>54.111111111111114</v>
      </c>
      <c r="Q1709" t="s">
        <v>8322</v>
      </c>
      <c r="R1709" t="s">
        <v>8344</v>
      </c>
    </row>
    <row r="1710" spans="1:18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52"/>
        <v>0</v>
      </c>
      <c r="P1710" s="5">
        <f t="shared" si="53"/>
        <v>0</v>
      </c>
      <c r="Q1710" t="s">
        <v>8322</v>
      </c>
      <c r="R1710" t="s">
        <v>8344</v>
      </c>
    </row>
    <row r="1711" spans="1:18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52"/>
        <v>4.8571428571428568</v>
      </c>
      <c r="P1711" s="5">
        <f t="shared" si="53"/>
        <v>21.25</v>
      </c>
      <c r="Q1711" t="s">
        <v>8322</v>
      </c>
      <c r="R1711" t="s">
        <v>8344</v>
      </c>
    </row>
    <row r="1712" spans="1:18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52"/>
        <v>0.67999999999999994</v>
      </c>
      <c r="P1712" s="5">
        <f t="shared" si="53"/>
        <v>34</v>
      </c>
      <c r="Q1712" t="s">
        <v>8322</v>
      </c>
      <c r="R1712" t="s">
        <v>8344</v>
      </c>
    </row>
    <row r="1713" spans="1:18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52"/>
        <v>10.5</v>
      </c>
      <c r="P1713" s="5">
        <f t="shared" si="53"/>
        <v>525</v>
      </c>
      <c r="Q1713" t="s">
        <v>8322</v>
      </c>
      <c r="R1713" t="s">
        <v>8344</v>
      </c>
    </row>
    <row r="1714" spans="1:18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52"/>
        <v>0</v>
      </c>
      <c r="P1714" s="5">
        <f t="shared" si="53"/>
        <v>0</v>
      </c>
      <c r="Q1714" t="s">
        <v>8322</v>
      </c>
      <c r="R1714" t="s">
        <v>8344</v>
      </c>
    </row>
    <row r="1715" spans="1:18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52"/>
        <v>1.6666666666666667</v>
      </c>
      <c r="P1715" s="5">
        <f t="shared" si="53"/>
        <v>50</v>
      </c>
      <c r="Q1715" t="s">
        <v>8322</v>
      </c>
      <c r="R1715" t="s">
        <v>8344</v>
      </c>
    </row>
    <row r="1716" spans="1:18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52"/>
        <v>7.8680000000000003</v>
      </c>
      <c r="P1716" s="5">
        <f t="shared" si="53"/>
        <v>115.70588235294117</v>
      </c>
      <c r="Q1716" t="s">
        <v>8322</v>
      </c>
      <c r="R1716" t="s">
        <v>8344</v>
      </c>
    </row>
    <row r="1717" spans="1:18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52"/>
        <v>0.22</v>
      </c>
      <c r="P1717" s="5">
        <f t="shared" si="53"/>
        <v>5.5</v>
      </c>
      <c r="Q1717" t="s">
        <v>8322</v>
      </c>
      <c r="R1717" t="s">
        <v>8344</v>
      </c>
    </row>
    <row r="1718" spans="1:18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52"/>
        <v>7.5</v>
      </c>
      <c r="P1718" s="5">
        <f t="shared" si="53"/>
        <v>50</v>
      </c>
      <c r="Q1718" t="s">
        <v>8322</v>
      </c>
      <c r="R1718" t="s">
        <v>8344</v>
      </c>
    </row>
    <row r="1719" spans="1:18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52"/>
        <v>42.725880551301685</v>
      </c>
      <c r="P1719" s="5">
        <f t="shared" si="53"/>
        <v>34.024390243902438</v>
      </c>
      <c r="Q1719" t="s">
        <v>8322</v>
      </c>
      <c r="R1719" t="s">
        <v>8344</v>
      </c>
    </row>
    <row r="1720" spans="1:18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52"/>
        <v>0.2142857142857143</v>
      </c>
      <c r="P1720" s="5">
        <f t="shared" si="53"/>
        <v>37.5</v>
      </c>
      <c r="Q1720" t="s">
        <v>8322</v>
      </c>
      <c r="R1720" t="s">
        <v>8344</v>
      </c>
    </row>
    <row r="1721" spans="1:18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52"/>
        <v>0.87500000000000011</v>
      </c>
      <c r="P1721" s="5">
        <f t="shared" si="53"/>
        <v>11.666666666666666</v>
      </c>
      <c r="Q1721" t="s">
        <v>8322</v>
      </c>
      <c r="R1721" t="s">
        <v>8344</v>
      </c>
    </row>
    <row r="1722" spans="1:18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52"/>
        <v>5.625</v>
      </c>
      <c r="P1722" s="5">
        <f t="shared" si="53"/>
        <v>28.125</v>
      </c>
      <c r="Q1722" t="s">
        <v>8322</v>
      </c>
      <c r="R1722" t="s">
        <v>8344</v>
      </c>
    </row>
    <row r="1723" spans="1:18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52"/>
        <v>0</v>
      </c>
      <c r="P1723" s="5">
        <f t="shared" si="53"/>
        <v>0</v>
      </c>
      <c r="Q1723" t="s">
        <v>8322</v>
      </c>
      <c r="R1723" t="s">
        <v>8344</v>
      </c>
    </row>
    <row r="1724" spans="1:18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52"/>
        <v>3.4722222222222224E-2</v>
      </c>
      <c r="P1724" s="5">
        <f t="shared" si="53"/>
        <v>1</v>
      </c>
      <c r="Q1724" t="s">
        <v>8322</v>
      </c>
      <c r="R1724" t="s">
        <v>8344</v>
      </c>
    </row>
    <row r="1725" spans="1:18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52"/>
        <v>6.5</v>
      </c>
      <c r="P1725" s="5">
        <f t="shared" si="53"/>
        <v>216.66666666666666</v>
      </c>
      <c r="Q1725" t="s">
        <v>8322</v>
      </c>
      <c r="R1725" t="s">
        <v>8344</v>
      </c>
    </row>
    <row r="1726" spans="1:18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52"/>
        <v>0.58333333333333337</v>
      </c>
      <c r="P1726" s="5">
        <f t="shared" si="53"/>
        <v>8.75</v>
      </c>
      <c r="Q1726" t="s">
        <v>8322</v>
      </c>
      <c r="R1726" t="s">
        <v>8344</v>
      </c>
    </row>
    <row r="1727" spans="1:18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52"/>
        <v>10.181818181818182</v>
      </c>
      <c r="P1727" s="5">
        <f t="shared" si="53"/>
        <v>62.222222222222221</v>
      </c>
      <c r="Q1727" t="s">
        <v>8322</v>
      </c>
      <c r="R1727" t="s">
        <v>8344</v>
      </c>
    </row>
    <row r="1728" spans="1:18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52"/>
        <v>33.784615384615385</v>
      </c>
      <c r="P1728" s="5">
        <f t="shared" si="53"/>
        <v>137.25</v>
      </c>
      <c r="Q1728" t="s">
        <v>8322</v>
      </c>
      <c r="R1728" t="s">
        <v>8344</v>
      </c>
    </row>
    <row r="1729" spans="1:18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52"/>
        <v>3.3333333333333333E-2</v>
      </c>
      <c r="P1729" s="5">
        <f t="shared" si="53"/>
        <v>1</v>
      </c>
      <c r="Q1729" t="s">
        <v>8322</v>
      </c>
      <c r="R1729" t="s">
        <v>8344</v>
      </c>
    </row>
    <row r="1730" spans="1:18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52"/>
        <v>68.400000000000006</v>
      </c>
      <c r="P1730" s="5">
        <f t="shared" si="53"/>
        <v>122.14285714285714</v>
      </c>
      <c r="Q1730" t="s">
        <v>8322</v>
      </c>
      <c r="R1730" t="s">
        <v>8344</v>
      </c>
    </row>
    <row r="1731" spans="1:18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54">(E1731/D1731)*100</f>
        <v>0</v>
      </c>
      <c r="P1731" s="5">
        <f t="shared" ref="P1731:P1794" si="55">IF(E1731&gt;0, E1731/L1731, 0)</f>
        <v>0</v>
      </c>
      <c r="Q1731" t="s">
        <v>8322</v>
      </c>
      <c r="R1731" t="s">
        <v>8344</v>
      </c>
    </row>
    <row r="1732" spans="1:18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54"/>
        <v>0</v>
      </c>
      <c r="P1732" s="5">
        <f t="shared" si="55"/>
        <v>0</v>
      </c>
      <c r="Q1732" t="s">
        <v>8322</v>
      </c>
      <c r="R1732" t="s">
        <v>8344</v>
      </c>
    </row>
    <row r="1733" spans="1:18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54"/>
        <v>0</v>
      </c>
      <c r="P1733" s="5">
        <f t="shared" si="55"/>
        <v>0</v>
      </c>
      <c r="Q1733" t="s">
        <v>8322</v>
      </c>
      <c r="R1733" t="s">
        <v>8344</v>
      </c>
    </row>
    <row r="1734" spans="1:18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54"/>
        <v>0</v>
      </c>
      <c r="P1734" s="5">
        <f t="shared" si="55"/>
        <v>0</v>
      </c>
      <c r="Q1734" t="s">
        <v>8322</v>
      </c>
      <c r="R1734" t="s">
        <v>8344</v>
      </c>
    </row>
    <row r="1735" spans="1:18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54"/>
        <v>0</v>
      </c>
      <c r="P1735" s="5">
        <f t="shared" si="55"/>
        <v>0</v>
      </c>
      <c r="Q1735" t="s">
        <v>8322</v>
      </c>
      <c r="R1735" t="s">
        <v>8344</v>
      </c>
    </row>
    <row r="1736" spans="1:18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54"/>
        <v>2.2222222222222223E-2</v>
      </c>
      <c r="P1736" s="5">
        <f t="shared" si="55"/>
        <v>1</v>
      </c>
      <c r="Q1736" t="s">
        <v>8322</v>
      </c>
      <c r="R1736" t="s">
        <v>8344</v>
      </c>
    </row>
    <row r="1737" spans="1:18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54"/>
        <v>11</v>
      </c>
      <c r="P1737" s="5">
        <f t="shared" si="55"/>
        <v>55</v>
      </c>
      <c r="Q1737" t="s">
        <v>8322</v>
      </c>
      <c r="R1737" t="s">
        <v>8344</v>
      </c>
    </row>
    <row r="1738" spans="1:18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54"/>
        <v>0.73333333333333328</v>
      </c>
      <c r="P1738" s="5">
        <f t="shared" si="55"/>
        <v>22</v>
      </c>
      <c r="Q1738" t="s">
        <v>8322</v>
      </c>
      <c r="R1738" t="s">
        <v>8344</v>
      </c>
    </row>
    <row r="1739" spans="1:18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54"/>
        <v>21.25</v>
      </c>
      <c r="P1739" s="5">
        <f t="shared" si="55"/>
        <v>56.666666666666664</v>
      </c>
      <c r="Q1739" t="s">
        <v>8322</v>
      </c>
      <c r="R1739" t="s">
        <v>8344</v>
      </c>
    </row>
    <row r="1740" spans="1:18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54"/>
        <v>0.4</v>
      </c>
      <c r="P1740" s="5">
        <f t="shared" si="55"/>
        <v>20</v>
      </c>
      <c r="Q1740" t="s">
        <v>8322</v>
      </c>
      <c r="R1740" t="s">
        <v>8344</v>
      </c>
    </row>
    <row r="1741" spans="1:18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54"/>
        <v>0.1</v>
      </c>
      <c r="P1741" s="5">
        <f t="shared" si="55"/>
        <v>1</v>
      </c>
      <c r="Q1741" t="s">
        <v>8322</v>
      </c>
      <c r="R1741" t="s">
        <v>8344</v>
      </c>
    </row>
    <row r="1742" spans="1:18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54"/>
        <v>0</v>
      </c>
      <c r="P1742" s="5">
        <f t="shared" si="55"/>
        <v>0</v>
      </c>
      <c r="Q1742" t="s">
        <v>8322</v>
      </c>
      <c r="R1742" t="s">
        <v>8344</v>
      </c>
    </row>
    <row r="1743" spans="1:18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54"/>
        <v>110.83333333333334</v>
      </c>
      <c r="P1743" s="5">
        <f t="shared" si="55"/>
        <v>25.576923076923077</v>
      </c>
      <c r="Q1743" t="s">
        <v>8335</v>
      </c>
      <c r="R1743" t="s">
        <v>8336</v>
      </c>
    </row>
    <row r="1744" spans="1:18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54"/>
        <v>108.74999999999999</v>
      </c>
      <c r="P1744" s="5">
        <f t="shared" si="55"/>
        <v>63.970588235294116</v>
      </c>
      <c r="Q1744" t="s">
        <v>8335</v>
      </c>
      <c r="R1744" t="s">
        <v>8336</v>
      </c>
    </row>
    <row r="1745" spans="1:18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54"/>
        <v>100.41666666666667</v>
      </c>
      <c r="P1745" s="5">
        <f t="shared" si="55"/>
        <v>89.925373134328353</v>
      </c>
      <c r="Q1745" t="s">
        <v>8335</v>
      </c>
      <c r="R1745" t="s">
        <v>8336</v>
      </c>
    </row>
    <row r="1746" spans="1:18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54"/>
        <v>118.45454545454545</v>
      </c>
      <c r="P1746" s="5">
        <f t="shared" si="55"/>
        <v>93.071428571428569</v>
      </c>
      <c r="Q1746" t="s">
        <v>8335</v>
      </c>
      <c r="R1746" t="s">
        <v>8336</v>
      </c>
    </row>
    <row r="1747" spans="1:18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54"/>
        <v>114.01428571428571</v>
      </c>
      <c r="P1747" s="5">
        <f t="shared" si="55"/>
        <v>89.674157303370791</v>
      </c>
      <c r="Q1747" t="s">
        <v>8335</v>
      </c>
      <c r="R1747" t="s">
        <v>8336</v>
      </c>
    </row>
    <row r="1748" spans="1:18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54"/>
        <v>148.10000000000002</v>
      </c>
      <c r="P1748" s="5">
        <f t="shared" si="55"/>
        <v>207.61682242990653</v>
      </c>
      <c r="Q1748" t="s">
        <v>8335</v>
      </c>
      <c r="R1748" t="s">
        <v>8336</v>
      </c>
    </row>
    <row r="1749" spans="1:18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54"/>
        <v>104.95555555555556</v>
      </c>
      <c r="P1749" s="5">
        <f t="shared" si="55"/>
        <v>59.408805031446541</v>
      </c>
      <c r="Q1749" t="s">
        <v>8335</v>
      </c>
      <c r="R1749" t="s">
        <v>8336</v>
      </c>
    </row>
    <row r="1750" spans="1:18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54"/>
        <v>129.94800000000001</v>
      </c>
      <c r="P1750" s="5">
        <f t="shared" si="55"/>
        <v>358.97237569060775</v>
      </c>
      <c r="Q1750" t="s">
        <v>8335</v>
      </c>
      <c r="R1750" t="s">
        <v>8336</v>
      </c>
    </row>
    <row r="1751" spans="1:18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54"/>
        <v>123.48756218905473</v>
      </c>
      <c r="P1751" s="5">
        <f t="shared" si="55"/>
        <v>94.736641221374043</v>
      </c>
      <c r="Q1751" t="s">
        <v>8335</v>
      </c>
      <c r="R1751" t="s">
        <v>8336</v>
      </c>
    </row>
    <row r="1752" spans="1:18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54"/>
        <v>201.62</v>
      </c>
      <c r="P1752" s="5">
        <f t="shared" si="55"/>
        <v>80.647999999999996</v>
      </c>
      <c r="Q1752" t="s">
        <v>8335</v>
      </c>
      <c r="R1752" t="s">
        <v>8336</v>
      </c>
    </row>
    <row r="1753" spans="1:18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54"/>
        <v>102.89999999999999</v>
      </c>
      <c r="P1753" s="5">
        <f t="shared" si="55"/>
        <v>168.68852459016392</v>
      </c>
      <c r="Q1753" t="s">
        <v>8335</v>
      </c>
      <c r="R1753" t="s">
        <v>8336</v>
      </c>
    </row>
    <row r="1754" spans="1:18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54"/>
        <v>260.16666666666663</v>
      </c>
      <c r="P1754" s="5">
        <f t="shared" si="55"/>
        <v>34.68888888888889</v>
      </c>
      <c r="Q1754" t="s">
        <v>8335</v>
      </c>
      <c r="R1754" t="s">
        <v>8336</v>
      </c>
    </row>
    <row r="1755" spans="1:18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54"/>
        <v>108</v>
      </c>
      <c r="P1755" s="5">
        <f t="shared" si="55"/>
        <v>462.85714285714283</v>
      </c>
      <c r="Q1755" t="s">
        <v>8335</v>
      </c>
      <c r="R1755" t="s">
        <v>8336</v>
      </c>
    </row>
    <row r="1756" spans="1:18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54"/>
        <v>110.52941176470587</v>
      </c>
      <c r="P1756" s="5">
        <f t="shared" si="55"/>
        <v>104.38888888888889</v>
      </c>
      <c r="Q1756" t="s">
        <v>8335</v>
      </c>
      <c r="R1756" t="s">
        <v>8336</v>
      </c>
    </row>
    <row r="1757" spans="1:18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54"/>
        <v>120</v>
      </c>
      <c r="P1757" s="5">
        <f t="shared" si="55"/>
        <v>7.5</v>
      </c>
      <c r="Q1757" t="s">
        <v>8335</v>
      </c>
      <c r="R1757" t="s">
        <v>8336</v>
      </c>
    </row>
    <row r="1758" spans="1:18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54"/>
        <v>102.82909090909091</v>
      </c>
      <c r="P1758" s="5">
        <f t="shared" si="55"/>
        <v>47.13</v>
      </c>
      <c r="Q1758" t="s">
        <v>8335</v>
      </c>
      <c r="R1758" t="s">
        <v>8336</v>
      </c>
    </row>
    <row r="1759" spans="1:18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54"/>
        <v>115.99999999999999</v>
      </c>
      <c r="P1759" s="5">
        <f t="shared" si="55"/>
        <v>414.28571428571428</v>
      </c>
      <c r="Q1759" t="s">
        <v>8335</v>
      </c>
      <c r="R1759" t="s">
        <v>8336</v>
      </c>
    </row>
    <row r="1760" spans="1:18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54"/>
        <v>114.7</v>
      </c>
      <c r="P1760" s="5">
        <f t="shared" si="55"/>
        <v>42.481481481481481</v>
      </c>
      <c r="Q1760" t="s">
        <v>8335</v>
      </c>
      <c r="R1760" t="s">
        <v>8336</v>
      </c>
    </row>
    <row r="1761" spans="1:18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54"/>
        <v>106.60000000000001</v>
      </c>
      <c r="P1761" s="5">
        <f t="shared" si="55"/>
        <v>108.77551020408163</v>
      </c>
      <c r="Q1761" t="s">
        <v>8335</v>
      </c>
      <c r="R1761" t="s">
        <v>8336</v>
      </c>
    </row>
    <row r="1762" spans="1:18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54"/>
        <v>165.44</v>
      </c>
      <c r="P1762" s="5">
        <f t="shared" si="55"/>
        <v>81.098039215686271</v>
      </c>
      <c r="Q1762" t="s">
        <v>8335</v>
      </c>
      <c r="R1762" t="s">
        <v>8336</v>
      </c>
    </row>
    <row r="1763" spans="1:18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54"/>
        <v>155</v>
      </c>
      <c r="P1763" s="5">
        <f t="shared" si="55"/>
        <v>51.666666666666664</v>
      </c>
      <c r="Q1763" t="s">
        <v>8335</v>
      </c>
      <c r="R1763" t="s">
        <v>8336</v>
      </c>
    </row>
    <row r="1764" spans="1:18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54"/>
        <v>885</v>
      </c>
      <c r="P1764" s="5">
        <f t="shared" si="55"/>
        <v>35.4</v>
      </c>
      <c r="Q1764" t="s">
        <v>8335</v>
      </c>
      <c r="R1764" t="s">
        <v>8336</v>
      </c>
    </row>
    <row r="1765" spans="1:18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54"/>
        <v>101.90833333333333</v>
      </c>
      <c r="P1765" s="5">
        <f t="shared" si="55"/>
        <v>103.63559322033899</v>
      </c>
      <c r="Q1765" t="s">
        <v>8335</v>
      </c>
      <c r="R1765" t="s">
        <v>8336</v>
      </c>
    </row>
    <row r="1766" spans="1:18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54"/>
        <v>19.600000000000001</v>
      </c>
      <c r="P1766" s="5">
        <f t="shared" si="55"/>
        <v>55.282051282051285</v>
      </c>
      <c r="Q1766" t="s">
        <v>8335</v>
      </c>
      <c r="R1766" t="s">
        <v>8336</v>
      </c>
    </row>
    <row r="1767" spans="1:18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54"/>
        <v>59.467839999999995</v>
      </c>
      <c r="P1767" s="5">
        <f t="shared" si="55"/>
        <v>72.16970873786407</v>
      </c>
      <c r="Q1767" t="s">
        <v>8335</v>
      </c>
      <c r="R1767" t="s">
        <v>8336</v>
      </c>
    </row>
    <row r="1768" spans="1:18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54"/>
        <v>0</v>
      </c>
      <c r="P1768" s="5">
        <f t="shared" si="55"/>
        <v>0</v>
      </c>
      <c r="Q1768" t="s">
        <v>8335</v>
      </c>
      <c r="R1768" t="s">
        <v>8336</v>
      </c>
    </row>
    <row r="1769" spans="1:18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54"/>
        <v>45.72</v>
      </c>
      <c r="P1769" s="5">
        <f t="shared" si="55"/>
        <v>58.615384615384613</v>
      </c>
      <c r="Q1769" t="s">
        <v>8335</v>
      </c>
      <c r="R1769" t="s">
        <v>8336</v>
      </c>
    </row>
    <row r="1770" spans="1:18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54"/>
        <v>3.74</v>
      </c>
      <c r="P1770" s="5">
        <f t="shared" si="55"/>
        <v>12.466666666666667</v>
      </c>
      <c r="Q1770" t="s">
        <v>8335</v>
      </c>
      <c r="R1770" t="s">
        <v>8336</v>
      </c>
    </row>
    <row r="1771" spans="1:18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54"/>
        <v>2.7025000000000001</v>
      </c>
      <c r="P1771" s="5">
        <f t="shared" si="55"/>
        <v>49.136363636363633</v>
      </c>
      <c r="Q1771" t="s">
        <v>8335</v>
      </c>
      <c r="R1771" t="s">
        <v>8336</v>
      </c>
    </row>
    <row r="1772" spans="1:18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54"/>
        <v>56.51428571428572</v>
      </c>
      <c r="P1772" s="5">
        <f t="shared" si="55"/>
        <v>150.5</v>
      </c>
      <c r="Q1772" t="s">
        <v>8335</v>
      </c>
      <c r="R1772" t="s">
        <v>8336</v>
      </c>
    </row>
    <row r="1773" spans="1:18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54"/>
        <v>21.30952380952381</v>
      </c>
      <c r="P1773" s="5">
        <f t="shared" si="55"/>
        <v>35.799999999999997</v>
      </c>
      <c r="Q1773" t="s">
        <v>8335</v>
      </c>
      <c r="R1773" t="s">
        <v>8336</v>
      </c>
    </row>
    <row r="1774" spans="1:18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54"/>
        <v>15.6</v>
      </c>
      <c r="P1774" s="5">
        <f t="shared" si="55"/>
        <v>45.157894736842103</v>
      </c>
      <c r="Q1774" t="s">
        <v>8335</v>
      </c>
      <c r="R1774" t="s">
        <v>8336</v>
      </c>
    </row>
    <row r="1775" spans="1:18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54"/>
        <v>6.2566666666666677</v>
      </c>
      <c r="P1775" s="5">
        <f t="shared" si="55"/>
        <v>98.78947368421052</v>
      </c>
      <c r="Q1775" t="s">
        <v>8335</v>
      </c>
      <c r="R1775" t="s">
        <v>8336</v>
      </c>
    </row>
    <row r="1776" spans="1:18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54"/>
        <v>45.92</v>
      </c>
      <c r="P1776" s="5">
        <f t="shared" si="55"/>
        <v>88.307692307692307</v>
      </c>
      <c r="Q1776" t="s">
        <v>8335</v>
      </c>
      <c r="R1776" t="s">
        <v>8336</v>
      </c>
    </row>
    <row r="1777" spans="1:18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54"/>
        <v>65.101538461538468</v>
      </c>
      <c r="P1777" s="5">
        <f t="shared" si="55"/>
        <v>170.62903225806451</v>
      </c>
      <c r="Q1777" t="s">
        <v>8335</v>
      </c>
      <c r="R1777" t="s">
        <v>8336</v>
      </c>
    </row>
    <row r="1778" spans="1:18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54"/>
        <v>6.7</v>
      </c>
      <c r="P1778" s="5">
        <f t="shared" si="55"/>
        <v>83.75</v>
      </c>
      <c r="Q1778" t="s">
        <v>8335</v>
      </c>
      <c r="R1778" t="s">
        <v>8336</v>
      </c>
    </row>
    <row r="1779" spans="1:18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54"/>
        <v>13.5625</v>
      </c>
      <c r="P1779" s="5">
        <f t="shared" si="55"/>
        <v>65.099999999999994</v>
      </c>
      <c r="Q1779" t="s">
        <v>8335</v>
      </c>
      <c r="R1779" t="s">
        <v>8336</v>
      </c>
    </row>
    <row r="1780" spans="1:18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54"/>
        <v>1.9900000000000002</v>
      </c>
      <c r="P1780" s="5">
        <f t="shared" si="55"/>
        <v>66.333333333333329</v>
      </c>
      <c r="Q1780" t="s">
        <v>8335</v>
      </c>
      <c r="R1780" t="s">
        <v>8336</v>
      </c>
    </row>
    <row r="1781" spans="1:18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54"/>
        <v>36.236363636363642</v>
      </c>
      <c r="P1781" s="5">
        <f t="shared" si="55"/>
        <v>104.89473684210526</v>
      </c>
      <c r="Q1781" t="s">
        <v>8335</v>
      </c>
      <c r="R1781" t="s">
        <v>8336</v>
      </c>
    </row>
    <row r="1782" spans="1:18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54"/>
        <v>39.743333333333339</v>
      </c>
      <c r="P1782" s="5">
        <f t="shared" si="55"/>
        <v>78.440789473684205</v>
      </c>
      <c r="Q1782" t="s">
        <v>8335</v>
      </c>
      <c r="R1782" t="s">
        <v>8336</v>
      </c>
    </row>
    <row r="1783" spans="1:18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54"/>
        <v>25.763636363636365</v>
      </c>
      <c r="P1783" s="5">
        <f t="shared" si="55"/>
        <v>59.041666666666664</v>
      </c>
      <c r="Q1783" t="s">
        <v>8335</v>
      </c>
      <c r="R1783" t="s">
        <v>8336</v>
      </c>
    </row>
    <row r="1784" spans="1:18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54"/>
        <v>15.491428571428573</v>
      </c>
      <c r="P1784" s="5">
        <f t="shared" si="55"/>
        <v>71.34210526315789</v>
      </c>
      <c r="Q1784" t="s">
        <v>8335</v>
      </c>
      <c r="R1784" t="s">
        <v>8336</v>
      </c>
    </row>
    <row r="1785" spans="1:18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54"/>
        <v>23.692499999999999</v>
      </c>
      <c r="P1785" s="5">
        <f t="shared" si="55"/>
        <v>51.227027027027027</v>
      </c>
      <c r="Q1785" t="s">
        <v>8335</v>
      </c>
      <c r="R1785" t="s">
        <v>8336</v>
      </c>
    </row>
    <row r="1786" spans="1:18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54"/>
        <v>39.76</v>
      </c>
      <c r="P1786" s="5">
        <f t="shared" si="55"/>
        <v>60.242424242424242</v>
      </c>
      <c r="Q1786" t="s">
        <v>8335</v>
      </c>
      <c r="R1786" t="s">
        <v>8336</v>
      </c>
    </row>
    <row r="1787" spans="1:18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54"/>
        <v>20.220833333333331</v>
      </c>
      <c r="P1787" s="5">
        <f t="shared" si="55"/>
        <v>44.935185185185183</v>
      </c>
      <c r="Q1787" t="s">
        <v>8335</v>
      </c>
      <c r="R1787" t="s">
        <v>8336</v>
      </c>
    </row>
    <row r="1788" spans="1:18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54"/>
        <v>47.631578947368418</v>
      </c>
      <c r="P1788" s="5">
        <f t="shared" si="55"/>
        <v>31.206896551724139</v>
      </c>
      <c r="Q1788" t="s">
        <v>8335</v>
      </c>
      <c r="R1788" t="s">
        <v>8336</v>
      </c>
    </row>
    <row r="1789" spans="1:18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54"/>
        <v>15.329999999999998</v>
      </c>
      <c r="P1789" s="5">
        <f t="shared" si="55"/>
        <v>63.875</v>
      </c>
      <c r="Q1789" t="s">
        <v>8335</v>
      </c>
      <c r="R1789" t="s">
        <v>8336</v>
      </c>
    </row>
    <row r="1790" spans="1:18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54"/>
        <v>1.3818181818181818</v>
      </c>
      <c r="P1790" s="5">
        <f t="shared" si="55"/>
        <v>19</v>
      </c>
      <c r="Q1790" t="s">
        <v>8335</v>
      </c>
      <c r="R1790" t="s">
        <v>8336</v>
      </c>
    </row>
    <row r="1791" spans="1:18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54"/>
        <v>0.5</v>
      </c>
      <c r="P1791" s="5">
        <f t="shared" si="55"/>
        <v>10</v>
      </c>
      <c r="Q1791" t="s">
        <v>8335</v>
      </c>
      <c r="R1791" t="s">
        <v>8336</v>
      </c>
    </row>
    <row r="1792" spans="1:18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54"/>
        <v>4.957575757575758</v>
      </c>
      <c r="P1792" s="5">
        <f t="shared" si="55"/>
        <v>109.06666666666666</v>
      </c>
      <c r="Q1792" t="s">
        <v>8335</v>
      </c>
      <c r="R1792" t="s">
        <v>8336</v>
      </c>
    </row>
    <row r="1793" spans="1:18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54"/>
        <v>3.5666666666666664</v>
      </c>
      <c r="P1793" s="5">
        <f t="shared" si="55"/>
        <v>26.75</v>
      </c>
      <c r="Q1793" t="s">
        <v>8335</v>
      </c>
      <c r="R1793" t="s">
        <v>8336</v>
      </c>
    </row>
    <row r="1794" spans="1:18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54"/>
        <v>61.124000000000002</v>
      </c>
      <c r="P1794" s="5">
        <f t="shared" si="55"/>
        <v>109.93525179856115</v>
      </c>
      <c r="Q1794" t="s">
        <v>8335</v>
      </c>
      <c r="R1794" t="s">
        <v>8336</v>
      </c>
    </row>
    <row r="1795" spans="1:18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56">(E1795/D1795)*100</f>
        <v>1.3333333333333335</v>
      </c>
      <c r="P1795" s="5">
        <f t="shared" ref="P1795:P1858" si="57">IF(E1795&gt;0, E1795/L1795, 0)</f>
        <v>20</v>
      </c>
      <c r="Q1795" t="s">
        <v>8335</v>
      </c>
      <c r="R1795" t="s">
        <v>8336</v>
      </c>
    </row>
    <row r="1796" spans="1:18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56"/>
        <v>11.077777777777778</v>
      </c>
      <c r="P1796" s="5">
        <f t="shared" si="57"/>
        <v>55.388888888888886</v>
      </c>
      <c r="Q1796" t="s">
        <v>8335</v>
      </c>
      <c r="R1796" t="s">
        <v>8336</v>
      </c>
    </row>
    <row r="1797" spans="1:18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56"/>
        <v>38.735714285714288</v>
      </c>
      <c r="P1797" s="5">
        <f t="shared" si="57"/>
        <v>133.90123456790124</v>
      </c>
      <c r="Q1797" t="s">
        <v>8335</v>
      </c>
      <c r="R1797" t="s">
        <v>8336</v>
      </c>
    </row>
    <row r="1798" spans="1:18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56"/>
        <v>22.05263157894737</v>
      </c>
      <c r="P1798" s="5">
        <f t="shared" si="57"/>
        <v>48.720930232558139</v>
      </c>
      <c r="Q1798" t="s">
        <v>8335</v>
      </c>
      <c r="R1798" t="s">
        <v>8336</v>
      </c>
    </row>
    <row r="1799" spans="1:18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56"/>
        <v>67.55</v>
      </c>
      <c r="P1799" s="5">
        <f t="shared" si="57"/>
        <v>48.25</v>
      </c>
      <c r="Q1799" t="s">
        <v>8335</v>
      </c>
      <c r="R1799" t="s">
        <v>8336</v>
      </c>
    </row>
    <row r="1800" spans="1:18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56"/>
        <v>13.637499999999999</v>
      </c>
      <c r="P1800" s="5">
        <f t="shared" si="57"/>
        <v>58.972972972972975</v>
      </c>
      <c r="Q1800" t="s">
        <v>8335</v>
      </c>
      <c r="R1800" t="s">
        <v>8336</v>
      </c>
    </row>
    <row r="1801" spans="1:18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56"/>
        <v>1.7457500000000001</v>
      </c>
      <c r="P1801" s="5">
        <f t="shared" si="57"/>
        <v>11.638333333333334</v>
      </c>
      <c r="Q1801" t="s">
        <v>8335</v>
      </c>
      <c r="R1801" t="s">
        <v>8336</v>
      </c>
    </row>
    <row r="1802" spans="1:18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56"/>
        <v>20.44963251188932</v>
      </c>
      <c r="P1802" s="5">
        <f t="shared" si="57"/>
        <v>83.716814159292042</v>
      </c>
      <c r="Q1802" t="s">
        <v>8335</v>
      </c>
      <c r="R1802" t="s">
        <v>8336</v>
      </c>
    </row>
    <row r="1803" spans="1:18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56"/>
        <v>13.852941176470587</v>
      </c>
      <c r="P1803" s="5">
        <f t="shared" si="57"/>
        <v>63.648648648648646</v>
      </c>
      <c r="Q1803" t="s">
        <v>8335</v>
      </c>
      <c r="R1803" t="s">
        <v>8336</v>
      </c>
    </row>
    <row r="1804" spans="1:18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56"/>
        <v>48.485714285714288</v>
      </c>
      <c r="P1804" s="5">
        <f t="shared" si="57"/>
        <v>94.277777777777771</v>
      </c>
      <c r="Q1804" t="s">
        <v>8335</v>
      </c>
      <c r="R1804" t="s">
        <v>8336</v>
      </c>
    </row>
    <row r="1805" spans="1:18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56"/>
        <v>30.8</v>
      </c>
      <c r="P1805" s="5">
        <f t="shared" si="57"/>
        <v>71.86666666666666</v>
      </c>
      <c r="Q1805" t="s">
        <v>8335</v>
      </c>
      <c r="R1805" t="s">
        <v>8336</v>
      </c>
    </row>
    <row r="1806" spans="1:18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56"/>
        <v>35.174193548387095</v>
      </c>
      <c r="P1806" s="5">
        <f t="shared" si="57"/>
        <v>104.84615384615384</v>
      </c>
      <c r="Q1806" t="s">
        <v>8335</v>
      </c>
      <c r="R1806" t="s">
        <v>8336</v>
      </c>
    </row>
    <row r="1807" spans="1:18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56"/>
        <v>36.404444444444444</v>
      </c>
      <c r="P1807" s="5">
        <f t="shared" si="57"/>
        <v>67.139344262295083</v>
      </c>
      <c r="Q1807" t="s">
        <v>8335</v>
      </c>
      <c r="R1807" t="s">
        <v>8336</v>
      </c>
    </row>
    <row r="1808" spans="1:18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56"/>
        <v>2.9550000000000001</v>
      </c>
      <c r="P1808" s="5">
        <f t="shared" si="57"/>
        <v>73.875</v>
      </c>
      <c r="Q1808" t="s">
        <v>8335</v>
      </c>
      <c r="R1808" t="s">
        <v>8336</v>
      </c>
    </row>
    <row r="1809" spans="1:18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56"/>
        <v>11.06</v>
      </c>
      <c r="P1809" s="5">
        <f t="shared" si="57"/>
        <v>69.125</v>
      </c>
      <c r="Q1809" t="s">
        <v>8335</v>
      </c>
      <c r="R1809" t="s">
        <v>8336</v>
      </c>
    </row>
    <row r="1810" spans="1:18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56"/>
        <v>41.407142857142858</v>
      </c>
      <c r="P1810" s="5">
        <f t="shared" si="57"/>
        <v>120.77083333333333</v>
      </c>
      <c r="Q1810" t="s">
        <v>8335</v>
      </c>
      <c r="R1810" t="s">
        <v>8336</v>
      </c>
    </row>
    <row r="1811" spans="1:18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56"/>
        <v>10.857142857142858</v>
      </c>
      <c r="P1811" s="5">
        <f t="shared" si="57"/>
        <v>42.222222222222221</v>
      </c>
      <c r="Q1811" t="s">
        <v>8335</v>
      </c>
      <c r="R1811" t="s">
        <v>8336</v>
      </c>
    </row>
    <row r="1812" spans="1:18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56"/>
        <v>3.3333333333333335</v>
      </c>
      <c r="P1812" s="5">
        <f t="shared" si="57"/>
        <v>7.5</v>
      </c>
      <c r="Q1812" t="s">
        <v>8335</v>
      </c>
      <c r="R1812" t="s">
        <v>8336</v>
      </c>
    </row>
    <row r="1813" spans="1:18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56"/>
        <v>7.407407407407407E-2</v>
      </c>
      <c r="P1813" s="5">
        <f t="shared" si="57"/>
        <v>1.5384615384615385</v>
      </c>
      <c r="Q1813" t="s">
        <v>8335</v>
      </c>
      <c r="R1813" t="s">
        <v>8336</v>
      </c>
    </row>
    <row r="1814" spans="1:18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56"/>
        <v>13.307692307692307</v>
      </c>
      <c r="P1814" s="5">
        <f t="shared" si="57"/>
        <v>37.608695652173914</v>
      </c>
      <c r="Q1814" t="s">
        <v>8335</v>
      </c>
      <c r="R1814" t="s">
        <v>8336</v>
      </c>
    </row>
    <row r="1815" spans="1:18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56"/>
        <v>0</v>
      </c>
      <c r="P1815" s="5">
        <f t="shared" si="57"/>
        <v>0</v>
      </c>
      <c r="Q1815" t="s">
        <v>8335</v>
      </c>
      <c r="R1815" t="s">
        <v>8336</v>
      </c>
    </row>
    <row r="1816" spans="1:18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56"/>
        <v>49.183333333333337</v>
      </c>
      <c r="P1816" s="5">
        <f t="shared" si="57"/>
        <v>42.157142857142858</v>
      </c>
      <c r="Q1816" t="s">
        <v>8335</v>
      </c>
      <c r="R1816" t="s">
        <v>8336</v>
      </c>
    </row>
    <row r="1817" spans="1:18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56"/>
        <v>0</v>
      </c>
      <c r="P1817" s="5">
        <f t="shared" si="57"/>
        <v>0</v>
      </c>
      <c r="Q1817" t="s">
        <v>8335</v>
      </c>
      <c r="R1817" t="s">
        <v>8336</v>
      </c>
    </row>
    <row r="1818" spans="1:18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56"/>
        <v>2.036</v>
      </c>
      <c r="P1818" s="5">
        <f t="shared" si="57"/>
        <v>84.833333333333329</v>
      </c>
      <c r="Q1818" t="s">
        <v>8335</v>
      </c>
      <c r="R1818" t="s">
        <v>8336</v>
      </c>
    </row>
    <row r="1819" spans="1:18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56"/>
        <v>52.327777777777776</v>
      </c>
      <c r="P1819" s="5">
        <f t="shared" si="57"/>
        <v>94.19</v>
      </c>
      <c r="Q1819" t="s">
        <v>8335</v>
      </c>
      <c r="R1819" t="s">
        <v>8336</v>
      </c>
    </row>
    <row r="1820" spans="1:18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56"/>
        <v>0</v>
      </c>
      <c r="P1820" s="5">
        <f t="shared" si="57"/>
        <v>0</v>
      </c>
      <c r="Q1820" t="s">
        <v>8335</v>
      </c>
      <c r="R1820" t="s">
        <v>8336</v>
      </c>
    </row>
    <row r="1821" spans="1:18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56"/>
        <v>2.083333333333333</v>
      </c>
      <c r="P1821" s="5">
        <f t="shared" si="57"/>
        <v>6.25</v>
      </c>
      <c r="Q1821" t="s">
        <v>8335</v>
      </c>
      <c r="R1821" t="s">
        <v>8336</v>
      </c>
    </row>
    <row r="1822" spans="1:18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56"/>
        <v>6.565384615384616</v>
      </c>
      <c r="P1822" s="5">
        <f t="shared" si="57"/>
        <v>213.375</v>
      </c>
      <c r="Q1822" t="s">
        <v>8335</v>
      </c>
      <c r="R1822" t="s">
        <v>8336</v>
      </c>
    </row>
    <row r="1823" spans="1:18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56"/>
        <v>134.88999999999999</v>
      </c>
      <c r="P1823" s="5">
        <f t="shared" si="57"/>
        <v>59.162280701754383</v>
      </c>
      <c r="Q1823" t="s">
        <v>8322</v>
      </c>
      <c r="R1823" t="s">
        <v>8323</v>
      </c>
    </row>
    <row r="1824" spans="1:18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56"/>
        <v>100</v>
      </c>
      <c r="P1824" s="5">
        <f t="shared" si="57"/>
        <v>27.272727272727273</v>
      </c>
      <c r="Q1824" t="s">
        <v>8322</v>
      </c>
      <c r="R1824" t="s">
        <v>8323</v>
      </c>
    </row>
    <row r="1825" spans="1:18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56"/>
        <v>115.85714285714286</v>
      </c>
      <c r="P1825" s="5">
        <f t="shared" si="57"/>
        <v>24.575757575757574</v>
      </c>
      <c r="Q1825" t="s">
        <v>8322</v>
      </c>
      <c r="R1825" t="s">
        <v>8323</v>
      </c>
    </row>
    <row r="1826" spans="1:18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56"/>
        <v>100.06666666666666</v>
      </c>
      <c r="P1826" s="5">
        <f t="shared" si="57"/>
        <v>75.05</v>
      </c>
      <c r="Q1826" t="s">
        <v>8322</v>
      </c>
      <c r="R1826" t="s">
        <v>8323</v>
      </c>
    </row>
    <row r="1827" spans="1:18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56"/>
        <v>105.05</v>
      </c>
      <c r="P1827" s="5">
        <f t="shared" si="57"/>
        <v>42.02</v>
      </c>
      <c r="Q1827" t="s">
        <v>8322</v>
      </c>
      <c r="R1827" t="s">
        <v>8323</v>
      </c>
    </row>
    <row r="1828" spans="1:18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56"/>
        <v>101</v>
      </c>
      <c r="P1828" s="5">
        <f t="shared" si="57"/>
        <v>53.157894736842103</v>
      </c>
      <c r="Q1828" t="s">
        <v>8322</v>
      </c>
      <c r="R1828" t="s">
        <v>8323</v>
      </c>
    </row>
    <row r="1829" spans="1:18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56"/>
        <v>100.66250000000001</v>
      </c>
      <c r="P1829" s="5">
        <f t="shared" si="57"/>
        <v>83.885416666666671</v>
      </c>
      <c r="Q1829" t="s">
        <v>8322</v>
      </c>
      <c r="R1829" t="s">
        <v>8323</v>
      </c>
    </row>
    <row r="1830" spans="1:18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56"/>
        <v>100.16000000000001</v>
      </c>
      <c r="P1830" s="5">
        <f t="shared" si="57"/>
        <v>417.33333333333331</v>
      </c>
      <c r="Q1830" t="s">
        <v>8322</v>
      </c>
      <c r="R1830" t="s">
        <v>8323</v>
      </c>
    </row>
    <row r="1831" spans="1:18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56"/>
        <v>166.68333333333334</v>
      </c>
      <c r="P1831" s="5">
        <f t="shared" si="57"/>
        <v>75.765151515151516</v>
      </c>
      <c r="Q1831" t="s">
        <v>8322</v>
      </c>
      <c r="R1831" t="s">
        <v>8323</v>
      </c>
    </row>
    <row r="1832" spans="1:18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56"/>
        <v>101.53333333333335</v>
      </c>
      <c r="P1832" s="5">
        <f t="shared" si="57"/>
        <v>67.389380530973455</v>
      </c>
      <c r="Q1832" t="s">
        <v>8322</v>
      </c>
      <c r="R1832" t="s">
        <v>8323</v>
      </c>
    </row>
    <row r="1833" spans="1:18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56"/>
        <v>103</v>
      </c>
      <c r="P1833" s="5">
        <f t="shared" si="57"/>
        <v>73.571428571428569</v>
      </c>
      <c r="Q1833" t="s">
        <v>8322</v>
      </c>
      <c r="R1833" t="s">
        <v>8323</v>
      </c>
    </row>
    <row r="1834" spans="1:18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56"/>
        <v>142.85714285714286</v>
      </c>
      <c r="P1834" s="5">
        <f t="shared" si="57"/>
        <v>25</v>
      </c>
      <c r="Q1834" t="s">
        <v>8322</v>
      </c>
      <c r="R1834" t="s">
        <v>8323</v>
      </c>
    </row>
    <row r="1835" spans="1:18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56"/>
        <v>262.5</v>
      </c>
      <c r="P1835" s="5">
        <f t="shared" si="57"/>
        <v>42</v>
      </c>
      <c r="Q1835" t="s">
        <v>8322</v>
      </c>
      <c r="R1835" t="s">
        <v>8323</v>
      </c>
    </row>
    <row r="1836" spans="1:18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56"/>
        <v>118.05000000000001</v>
      </c>
      <c r="P1836" s="5">
        <f t="shared" si="57"/>
        <v>131.16666666666666</v>
      </c>
      <c r="Q1836" t="s">
        <v>8322</v>
      </c>
      <c r="R1836" t="s">
        <v>8323</v>
      </c>
    </row>
    <row r="1837" spans="1:18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56"/>
        <v>104</v>
      </c>
      <c r="P1837" s="5">
        <f t="shared" si="57"/>
        <v>47.272727272727273</v>
      </c>
      <c r="Q1837" t="s">
        <v>8322</v>
      </c>
      <c r="R1837" t="s">
        <v>8323</v>
      </c>
    </row>
    <row r="1838" spans="1:18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56"/>
        <v>200.34</v>
      </c>
      <c r="P1838" s="5">
        <f t="shared" si="57"/>
        <v>182.12727272727273</v>
      </c>
      <c r="Q1838" t="s">
        <v>8322</v>
      </c>
      <c r="R1838" t="s">
        <v>8323</v>
      </c>
    </row>
    <row r="1839" spans="1:18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56"/>
        <v>306.83333333333331</v>
      </c>
      <c r="P1839" s="5">
        <f t="shared" si="57"/>
        <v>61.366666666666667</v>
      </c>
      <c r="Q1839" t="s">
        <v>8322</v>
      </c>
      <c r="R1839" t="s">
        <v>8323</v>
      </c>
    </row>
    <row r="1840" spans="1:18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56"/>
        <v>100.149</v>
      </c>
      <c r="P1840" s="5">
        <f t="shared" si="57"/>
        <v>35.767499999999998</v>
      </c>
      <c r="Q1840" t="s">
        <v>8322</v>
      </c>
      <c r="R1840" t="s">
        <v>8323</v>
      </c>
    </row>
    <row r="1841" spans="1:18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56"/>
        <v>205.29999999999998</v>
      </c>
      <c r="P1841" s="5">
        <f t="shared" si="57"/>
        <v>45.62222222222222</v>
      </c>
      <c r="Q1841" t="s">
        <v>8322</v>
      </c>
      <c r="R1841" t="s">
        <v>8323</v>
      </c>
    </row>
    <row r="1842" spans="1:18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56"/>
        <v>108.88888888888889</v>
      </c>
      <c r="P1842" s="5">
        <f t="shared" si="57"/>
        <v>75.384615384615387</v>
      </c>
      <c r="Q1842" t="s">
        <v>8322</v>
      </c>
      <c r="R1842" t="s">
        <v>8323</v>
      </c>
    </row>
    <row r="1843" spans="1:18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56"/>
        <v>101.75</v>
      </c>
      <c r="P1843" s="5">
        <f t="shared" si="57"/>
        <v>50.875</v>
      </c>
      <c r="Q1843" t="s">
        <v>8322</v>
      </c>
      <c r="R1843" t="s">
        <v>8323</v>
      </c>
    </row>
    <row r="1844" spans="1:18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56"/>
        <v>125.25</v>
      </c>
      <c r="P1844" s="5">
        <f t="shared" si="57"/>
        <v>119.28571428571429</v>
      </c>
      <c r="Q1844" t="s">
        <v>8322</v>
      </c>
      <c r="R1844" t="s">
        <v>8323</v>
      </c>
    </row>
    <row r="1845" spans="1:18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56"/>
        <v>124.0061</v>
      </c>
      <c r="P1845" s="5">
        <f t="shared" si="57"/>
        <v>92.541865671641801</v>
      </c>
      <c r="Q1845" t="s">
        <v>8322</v>
      </c>
      <c r="R1845" t="s">
        <v>8323</v>
      </c>
    </row>
    <row r="1846" spans="1:18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56"/>
        <v>101.4</v>
      </c>
      <c r="P1846" s="5">
        <f t="shared" si="57"/>
        <v>76.05</v>
      </c>
      <c r="Q1846" t="s">
        <v>8322</v>
      </c>
      <c r="R1846" t="s">
        <v>8323</v>
      </c>
    </row>
    <row r="1847" spans="1:18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56"/>
        <v>100</v>
      </c>
      <c r="P1847" s="5">
        <f t="shared" si="57"/>
        <v>52.631578947368418</v>
      </c>
      <c r="Q1847" t="s">
        <v>8322</v>
      </c>
      <c r="R1847" t="s">
        <v>8323</v>
      </c>
    </row>
    <row r="1848" spans="1:18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56"/>
        <v>137.92666666666668</v>
      </c>
      <c r="P1848" s="5">
        <f t="shared" si="57"/>
        <v>98.990430622009569</v>
      </c>
      <c r="Q1848" t="s">
        <v>8322</v>
      </c>
      <c r="R1848" t="s">
        <v>8323</v>
      </c>
    </row>
    <row r="1849" spans="1:18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56"/>
        <v>120.88000000000001</v>
      </c>
      <c r="P1849" s="5">
        <f t="shared" si="57"/>
        <v>79.526315789473685</v>
      </c>
      <c r="Q1849" t="s">
        <v>8322</v>
      </c>
      <c r="R1849" t="s">
        <v>8323</v>
      </c>
    </row>
    <row r="1850" spans="1:18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56"/>
        <v>107.36666666666667</v>
      </c>
      <c r="P1850" s="5">
        <f t="shared" si="57"/>
        <v>134.20833333333334</v>
      </c>
      <c r="Q1850" t="s">
        <v>8322</v>
      </c>
      <c r="R1850" t="s">
        <v>8323</v>
      </c>
    </row>
    <row r="1851" spans="1:18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56"/>
        <v>100.33333333333334</v>
      </c>
      <c r="P1851" s="5">
        <f t="shared" si="57"/>
        <v>37.625</v>
      </c>
      <c r="Q1851" t="s">
        <v>8322</v>
      </c>
      <c r="R1851" t="s">
        <v>8323</v>
      </c>
    </row>
    <row r="1852" spans="1:18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56"/>
        <v>101.52222222222223</v>
      </c>
      <c r="P1852" s="5">
        <f t="shared" si="57"/>
        <v>51.044692737430168</v>
      </c>
      <c r="Q1852" t="s">
        <v>8322</v>
      </c>
      <c r="R1852" t="s">
        <v>8323</v>
      </c>
    </row>
    <row r="1853" spans="1:18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56"/>
        <v>100.07692307692308</v>
      </c>
      <c r="P1853" s="5">
        <f t="shared" si="57"/>
        <v>50.03846153846154</v>
      </c>
      <c r="Q1853" t="s">
        <v>8322</v>
      </c>
      <c r="R1853" t="s">
        <v>8323</v>
      </c>
    </row>
    <row r="1854" spans="1:18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56"/>
        <v>116.96666666666667</v>
      </c>
      <c r="P1854" s="5">
        <f t="shared" si="57"/>
        <v>133.93129770992365</v>
      </c>
      <c r="Q1854" t="s">
        <v>8322</v>
      </c>
      <c r="R1854" t="s">
        <v>8323</v>
      </c>
    </row>
    <row r="1855" spans="1:18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56"/>
        <v>101.875</v>
      </c>
      <c r="P1855" s="5">
        <f t="shared" si="57"/>
        <v>58.214285714285715</v>
      </c>
      <c r="Q1855" t="s">
        <v>8322</v>
      </c>
      <c r="R1855" t="s">
        <v>8323</v>
      </c>
    </row>
    <row r="1856" spans="1:18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56"/>
        <v>102.12366666666665</v>
      </c>
      <c r="P1856" s="5">
        <f t="shared" si="57"/>
        <v>88.037643678160919</v>
      </c>
      <c r="Q1856" t="s">
        <v>8322</v>
      </c>
      <c r="R1856" t="s">
        <v>8323</v>
      </c>
    </row>
    <row r="1857" spans="1:18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56"/>
        <v>154.05897142857143</v>
      </c>
      <c r="P1857" s="5">
        <f t="shared" si="57"/>
        <v>70.576753926701571</v>
      </c>
      <c r="Q1857" t="s">
        <v>8322</v>
      </c>
      <c r="R1857" t="s">
        <v>8323</v>
      </c>
    </row>
    <row r="1858" spans="1:18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56"/>
        <v>101.25</v>
      </c>
      <c r="P1858" s="5">
        <f t="shared" si="57"/>
        <v>53.289473684210527</v>
      </c>
      <c r="Q1858" t="s">
        <v>8322</v>
      </c>
      <c r="R1858" t="s">
        <v>8323</v>
      </c>
    </row>
    <row r="1859" spans="1:18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58">(E1859/D1859)*100</f>
        <v>100</v>
      </c>
      <c r="P1859" s="5">
        <f t="shared" ref="P1859:P1922" si="59">IF(E1859&gt;0, E1859/L1859, 0)</f>
        <v>136.36363636363637</v>
      </c>
      <c r="Q1859" t="s">
        <v>8322</v>
      </c>
      <c r="R1859" t="s">
        <v>8323</v>
      </c>
    </row>
    <row r="1860" spans="1:18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58"/>
        <v>108.74800874800874</v>
      </c>
      <c r="P1860" s="5">
        <f t="shared" si="59"/>
        <v>40.547315436241611</v>
      </c>
      <c r="Q1860" t="s">
        <v>8322</v>
      </c>
      <c r="R1860" t="s">
        <v>8323</v>
      </c>
    </row>
    <row r="1861" spans="1:18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58"/>
        <v>131.83333333333334</v>
      </c>
      <c r="P1861" s="5">
        <f t="shared" si="59"/>
        <v>70.625</v>
      </c>
      <c r="Q1861" t="s">
        <v>8322</v>
      </c>
      <c r="R1861" t="s">
        <v>8323</v>
      </c>
    </row>
    <row r="1862" spans="1:18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58"/>
        <v>133.46666666666667</v>
      </c>
      <c r="P1862" s="5">
        <f t="shared" si="59"/>
        <v>52.684210526315788</v>
      </c>
      <c r="Q1862" t="s">
        <v>8322</v>
      </c>
      <c r="R1862" t="s">
        <v>8323</v>
      </c>
    </row>
    <row r="1863" spans="1:18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58"/>
        <v>0</v>
      </c>
      <c r="P1863" s="5">
        <f t="shared" si="59"/>
        <v>0</v>
      </c>
      <c r="Q1863" t="s">
        <v>8330</v>
      </c>
      <c r="R1863" t="s">
        <v>8332</v>
      </c>
    </row>
    <row r="1864" spans="1:18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58"/>
        <v>8.0833333333333321</v>
      </c>
      <c r="P1864" s="5">
        <f t="shared" si="59"/>
        <v>90.9375</v>
      </c>
      <c r="Q1864" t="s">
        <v>8330</v>
      </c>
      <c r="R1864" t="s">
        <v>8332</v>
      </c>
    </row>
    <row r="1865" spans="1:18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58"/>
        <v>0.4</v>
      </c>
      <c r="P1865" s="5">
        <f t="shared" si="59"/>
        <v>5</v>
      </c>
      <c r="Q1865" t="s">
        <v>8330</v>
      </c>
      <c r="R1865" t="s">
        <v>8332</v>
      </c>
    </row>
    <row r="1866" spans="1:18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58"/>
        <v>42.892307692307689</v>
      </c>
      <c r="P1866" s="5">
        <f t="shared" si="59"/>
        <v>58.083333333333336</v>
      </c>
      <c r="Q1866" t="s">
        <v>8330</v>
      </c>
      <c r="R1866" t="s">
        <v>8332</v>
      </c>
    </row>
    <row r="1867" spans="1:18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58"/>
        <v>3.6363636363636364E-3</v>
      </c>
      <c r="P1867" s="5">
        <f t="shared" si="59"/>
        <v>2</v>
      </c>
      <c r="Q1867" t="s">
        <v>8330</v>
      </c>
      <c r="R1867" t="s">
        <v>8332</v>
      </c>
    </row>
    <row r="1868" spans="1:18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58"/>
        <v>0.5</v>
      </c>
      <c r="P1868" s="5">
        <f t="shared" si="59"/>
        <v>62.5</v>
      </c>
      <c r="Q1868" t="s">
        <v>8330</v>
      </c>
      <c r="R1868" t="s">
        <v>8332</v>
      </c>
    </row>
    <row r="1869" spans="1:18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58"/>
        <v>0.05</v>
      </c>
      <c r="P1869" s="5">
        <f t="shared" si="59"/>
        <v>10</v>
      </c>
      <c r="Q1869" t="s">
        <v>8330</v>
      </c>
      <c r="R1869" t="s">
        <v>8332</v>
      </c>
    </row>
    <row r="1870" spans="1:18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58"/>
        <v>4.8680000000000003</v>
      </c>
      <c r="P1870" s="5">
        <f t="shared" si="59"/>
        <v>71.588235294117652</v>
      </c>
      <c r="Q1870" t="s">
        <v>8330</v>
      </c>
      <c r="R1870" t="s">
        <v>8332</v>
      </c>
    </row>
    <row r="1871" spans="1:18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58"/>
        <v>0</v>
      </c>
      <c r="P1871" s="5">
        <f t="shared" si="59"/>
        <v>0</v>
      </c>
      <c r="Q1871" t="s">
        <v>8330</v>
      </c>
      <c r="R1871" t="s">
        <v>8332</v>
      </c>
    </row>
    <row r="1872" spans="1:18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58"/>
        <v>10.314285714285715</v>
      </c>
      <c r="P1872" s="5">
        <f t="shared" si="59"/>
        <v>32.81818181818182</v>
      </c>
      <c r="Q1872" t="s">
        <v>8330</v>
      </c>
      <c r="R1872" t="s">
        <v>8332</v>
      </c>
    </row>
    <row r="1873" spans="1:18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58"/>
        <v>71.784615384615378</v>
      </c>
      <c r="P1873" s="5">
        <f t="shared" si="59"/>
        <v>49.11578947368421</v>
      </c>
      <c r="Q1873" t="s">
        <v>8330</v>
      </c>
      <c r="R1873" t="s">
        <v>8332</v>
      </c>
    </row>
    <row r="1874" spans="1:18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58"/>
        <v>1.06</v>
      </c>
      <c r="P1874" s="5">
        <f t="shared" si="59"/>
        <v>16.307692307692307</v>
      </c>
      <c r="Q1874" t="s">
        <v>8330</v>
      </c>
      <c r="R1874" t="s">
        <v>8332</v>
      </c>
    </row>
    <row r="1875" spans="1:18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58"/>
        <v>0.44999999999999996</v>
      </c>
      <c r="P1875" s="5">
        <f t="shared" si="59"/>
        <v>18</v>
      </c>
      <c r="Q1875" t="s">
        <v>8330</v>
      </c>
      <c r="R1875" t="s">
        <v>8332</v>
      </c>
    </row>
    <row r="1876" spans="1:18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58"/>
        <v>1.6250000000000001E-2</v>
      </c>
      <c r="P1876" s="5">
        <f t="shared" si="59"/>
        <v>13</v>
      </c>
      <c r="Q1876" t="s">
        <v>8330</v>
      </c>
      <c r="R1876" t="s">
        <v>8332</v>
      </c>
    </row>
    <row r="1877" spans="1:18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58"/>
        <v>0.51</v>
      </c>
      <c r="P1877" s="5">
        <f t="shared" si="59"/>
        <v>17</v>
      </c>
      <c r="Q1877" t="s">
        <v>8330</v>
      </c>
      <c r="R1877" t="s">
        <v>8332</v>
      </c>
    </row>
    <row r="1878" spans="1:18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58"/>
        <v>0</v>
      </c>
      <c r="P1878" s="5">
        <f t="shared" si="59"/>
        <v>0</v>
      </c>
      <c r="Q1878" t="s">
        <v>8330</v>
      </c>
      <c r="R1878" t="s">
        <v>8332</v>
      </c>
    </row>
    <row r="1879" spans="1:18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58"/>
        <v>0</v>
      </c>
      <c r="P1879" s="5">
        <f t="shared" si="59"/>
        <v>0</v>
      </c>
      <c r="Q1879" t="s">
        <v>8330</v>
      </c>
      <c r="R1879" t="s">
        <v>8332</v>
      </c>
    </row>
    <row r="1880" spans="1:18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58"/>
        <v>0</v>
      </c>
      <c r="P1880" s="5">
        <f t="shared" si="59"/>
        <v>0</v>
      </c>
      <c r="Q1880" t="s">
        <v>8330</v>
      </c>
      <c r="R1880" t="s">
        <v>8332</v>
      </c>
    </row>
    <row r="1881" spans="1:18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58"/>
        <v>0.12</v>
      </c>
      <c r="P1881" s="5">
        <f t="shared" si="59"/>
        <v>3</v>
      </c>
      <c r="Q1881" t="s">
        <v>8330</v>
      </c>
      <c r="R1881" t="s">
        <v>8332</v>
      </c>
    </row>
    <row r="1882" spans="1:18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58"/>
        <v>20.080000000000002</v>
      </c>
      <c r="P1882" s="5">
        <f t="shared" si="59"/>
        <v>41.833333333333336</v>
      </c>
      <c r="Q1882" t="s">
        <v>8330</v>
      </c>
      <c r="R1882" t="s">
        <v>8332</v>
      </c>
    </row>
    <row r="1883" spans="1:18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58"/>
        <v>172.68449999999999</v>
      </c>
      <c r="P1883" s="5">
        <f t="shared" si="59"/>
        <v>49.338428571428572</v>
      </c>
      <c r="Q1883" t="s">
        <v>8322</v>
      </c>
      <c r="R1883" t="s">
        <v>8326</v>
      </c>
    </row>
    <row r="1884" spans="1:18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58"/>
        <v>100.8955223880597</v>
      </c>
      <c r="P1884" s="5">
        <f t="shared" si="59"/>
        <v>41.728395061728392</v>
      </c>
      <c r="Q1884" t="s">
        <v>8322</v>
      </c>
      <c r="R1884" t="s">
        <v>8326</v>
      </c>
    </row>
    <row r="1885" spans="1:18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58"/>
        <v>104.8048048048048</v>
      </c>
      <c r="P1885" s="5">
        <f t="shared" si="59"/>
        <v>32.71875</v>
      </c>
      <c r="Q1885" t="s">
        <v>8322</v>
      </c>
      <c r="R1885" t="s">
        <v>8326</v>
      </c>
    </row>
    <row r="1886" spans="1:18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58"/>
        <v>135.1</v>
      </c>
      <c r="P1886" s="5">
        <f t="shared" si="59"/>
        <v>51.96153846153846</v>
      </c>
      <c r="Q1886" t="s">
        <v>8322</v>
      </c>
      <c r="R1886" t="s">
        <v>8326</v>
      </c>
    </row>
    <row r="1887" spans="1:18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58"/>
        <v>116.32786885245903</v>
      </c>
      <c r="P1887" s="5">
        <f t="shared" si="59"/>
        <v>50.685714285714283</v>
      </c>
      <c r="Q1887" t="s">
        <v>8322</v>
      </c>
      <c r="R1887" t="s">
        <v>8326</v>
      </c>
    </row>
    <row r="1888" spans="1:18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58"/>
        <v>102.08333333333333</v>
      </c>
      <c r="P1888" s="5">
        <f t="shared" si="59"/>
        <v>42.241379310344826</v>
      </c>
      <c r="Q1888" t="s">
        <v>8322</v>
      </c>
      <c r="R1888" t="s">
        <v>8326</v>
      </c>
    </row>
    <row r="1889" spans="1:18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58"/>
        <v>111.16666666666666</v>
      </c>
      <c r="P1889" s="5">
        <f t="shared" si="59"/>
        <v>416.875</v>
      </c>
      <c r="Q1889" t="s">
        <v>8322</v>
      </c>
      <c r="R1889" t="s">
        <v>8326</v>
      </c>
    </row>
    <row r="1890" spans="1:18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58"/>
        <v>166.08</v>
      </c>
      <c r="P1890" s="5">
        <f t="shared" si="59"/>
        <v>46.651685393258425</v>
      </c>
      <c r="Q1890" t="s">
        <v>8322</v>
      </c>
      <c r="R1890" t="s">
        <v>8326</v>
      </c>
    </row>
    <row r="1891" spans="1:18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58"/>
        <v>106.60000000000001</v>
      </c>
      <c r="P1891" s="5">
        <f t="shared" si="59"/>
        <v>48.454545454545453</v>
      </c>
      <c r="Q1891" t="s">
        <v>8322</v>
      </c>
      <c r="R1891" t="s">
        <v>8326</v>
      </c>
    </row>
    <row r="1892" spans="1:18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58"/>
        <v>144.58441666666667</v>
      </c>
      <c r="P1892" s="5">
        <f t="shared" si="59"/>
        <v>70.5289837398374</v>
      </c>
      <c r="Q1892" t="s">
        <v>8322</v>
      </c>
      <c r="R1892" t="s">
        <v>8326</v>
      </c>
    </row>
    <row r="1893" spans="1:18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58"/>
        <v>105.55000000000001</v>
      </c>
      <c r="P1893" s="5">
        <f t="shared" si="59"/>
        <v>87.958333333333329</v>
      </c>
      <c r="Q1893" t="s">
        <v>8322</v>
      </c>
      <c r="R1893" t="s">
        <v>8326</v>
      </c>
    </row>
    <row r="1894" spans="1:18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58"/>
        <v>136.60000000000002</v>
      </c>
      <c r="P1894" s="5">
        <f t="shared" si="59"/>
        <v>26.26923076923077</v>
      </c>
      <c r="Q1894" t="s">
        <v>8322</v>
      </c>
      <c r="R1894" t="s">
        <v>8326</v>
      </c>
    </row>
    <row r="1895" spans="1:18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58"/>
        <v>104</v>
      </c>
      <c r="P1895" s="5">
        <f t="shared" si="59"/>
        <v>57.777777777777779</v>
      </c>
      <c r="Q1895" t="s">
        <v>8322</v>
      </c>
      <c r="R1895" t="s">
        <v>8326</v>
      </c>
    </row>
    <row r="1896" spans="1:18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58"/>
        <v>114.5</v>
      </c>
      <c r="P1896" s="5">
        <f t="shared" si="59"/>
        <v>57.25</v>
      </c>
      <c r="Q1896" t="s">
        <v>8322</v>
      </c>
      <c r="R1896" t="s">
        <v>8326</v>
      </c>
    </row>
    <row r="1897" spans="1:18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58"/>
        <v>101.71957671957672</v>
      </c>
      <c r="P1897" s="5">
        <f t="shared" si="59"/>
        <v>196.34042553191489</v>
      </c>
      <c r="Q1897" t="s">
        <v>8322</v>
      </c>
      <c r="R1897" t="s">
        <v>8326</v>
      </c>
    </row>
    <row r="1898" spans="1:18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58"/>
        <v>123.94678492239468</v>
      </c>
      <c r="P1898" s="5">
        <f t="shared" si="59"/>
        <v>43</v>
      </c>
      <c r="Q1898" t="s">
        <v>8322</v>
      </c>
      <c r="R1898" t="s">
        <v>8326</v>
      </c>
    </row>
    <row r="1899" spans="1:18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58"/>
        <v>102.45669291338582</v>
      </c>
      <c r="P1899" s="5">
        <f t="shared" si="59"/>
        <v>35.551912568306008</v>
      </c>
      <c r="Q1899" t="s">
        <v>8322</v>
      </c>
      <c r="R1899" t="s">
        <v>8326</v>
      </c>
    </row>
    <row r="1900" spans="1:18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58"/>
        <v>144.5</v>
      </c>
      <c r="P1900" s="5">
        <f t="shared" si="59"/>
        <v>68.80952380952381</v>
      </c>
      <c r="Q1900" t="s">
        <v>8322</v>
      </c>
      <c r="R1900" t="s">
        <v>8326</v>
      </c>
    </row>
    <row r="1901" spans="1:18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58"/>
        <v>133.33333333333331</v>
      </c>
      <c r="P1901" s="5">
        <f t="shared" si="59"/>
        <v>28.571428571428573</v>
      </c>
      <c r="Q1901" t="s">
        <v>8322</v>
      </c>
      <c r="R1901" t="s">
        <v>8326</v>
      </c>
    </row>
    <row r="1902" spans="1:18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58"/>
        <v>109.3644</v>
      </c>
      <c r="P1902" s="5">
        <f t="shared" si="59"/>
        <v>50.631666666666668</v>
      </c>
      <c r="Q1902" t="s">
        <v>8322</v>
      </c>
      <c r="R1902" t="s">
        <v>8326</v>
      </c>
    </row>
    <row r="1903" spans="1:18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58"/>
        <v>2.6969696969696968</v>
      </c>
      <c r="P1903" s="5">
        <f t="shared" si="59"/>
        <v>106.8</v>
      </c>
      <c r="Q1903" t="s">
        <v>8316</v>
      </c>
      <c r="R1903" t="s">
        <v>8345</v>
      </c>
    </row>
    <row r="1904" spans="1:18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58"/>
        <v>1.2</v>
      </c>
      <c r="P1904" s="5">
        <f t="shared" si="59"/>
        <v>4</v>
      </c>
      <c r="Q1904" t="s">
        <v>8316</v>
      </c>
      <c r="R1904" t="s">
        <v>8345</v>
      </c>
    </row>
    <row r="1905" spans="1:18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58"/>
        <v>46.6</v>
      </c>
      <c r="P1905" s="5">
        <f t="shared" si="59"/>
        <v>34.097560975609753</v>
      </c>
      <c r="Q1905" t="s">
        <v>8316</v>
      </c>
      <c r="R1905" t="s">
        <v>8345</v>
      </c>
    </row>
    <row r="1906" spans="1:18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58"/>
        <v>0.1</v>
      </c>
      <c r="P1906" s="5">
        <f t="shared" si="59"/>
        <v>25</v>
      </c>
      <c r="Q1906" t="s">
        <v>8316</v>
      </c>
      <c r="R1906" t="s">
        <v>8345</v>
      </c>
    </row>
    <row r="1907" spans="1:18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58"/>
        <v>0.16800000000000001</v>
      </c>
      <c r="P1907" s="5">
        <f t="shared" si="59"/>
        <v>10.5</v>
      </c>
      <c r="Q1907" t="s">
        <v>8316</v>
      </c>
      <c r="R1907" t="s">
        <v>8345</v>
      </c>
    </row>
    <row r="1908" spans="1:18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58"/>
        <v>42.76</v>
      </c>
      <c r="P1908" s="5">
        <f t="shared" si="59"/>
        <v>215.95959595959596</v>
      </c>
      <c r="Q1908" t="s">
        <v>8316</v>
      </c>
      <c r="R1908" t="s">
        <v>8345</v>
      </c>
    </row>
    <row r="1909" spans="1:18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58"/>
        <v>0.28333333333333333</v>
      </c>
      <c r="P1909" s="5">
        <f t="shared" si="59"/>
        <v>21.25</v>
      </c>
      <c r="Q1909" t="s">
        <v>8316</v>
      </c>
      <c r="R1909" t="s">
        <v>8345</v>
      </c>
    </row>
    <row r="1910" spans="1:18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58"/>
        <v>1.7319999999999998</v>
      </c>
      <c r="P1910" s="5">
        <f t="shared" si="59"/>
        <v>108.25</v>
      </c>
      <c r="Q1910" t="s">
        <v>8316</v>
      </c>
      <c r="R1910" t="s">
        <v>8345</v>
      </c>
    </row>
    <row r="1911" spans="1:18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58"/>
        <v>14.111428571428572</v>
      </c>
      <c r="P1911" s="5">
        <f t="shared" si="59"/>
        <v>129.97368421052633</v>
      </c>
      <c r="Q1911" t="s">
        <v>8316</v>
      </c>
      <c r="R1911" t="s">
        <v>8345</v>
      </c>
    </row>
    <row r="1912" spans="1:18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58"/>
        <v>39.395294117647055</v>
      </c>
      <c r="P1912" s="5">
        <f t="shared" si="59"/>
        <v>117.49473684210527</v>
      </c>
      <c r="Q1912" t="s">
        <v>8316</v>
      </c>
      <c r="R1912" t="s">
        <v>8345</v>
      </c>
    </row>
    <row r="1913" spans="1:18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58"/>
        <v>2.3529411764705882E-2</v>
      </c>
      <c r="P1913" s="5">
        <f t="shared" si="59"/>
        <v>10</v>
      </c>
      <c r="Q1913" t="s">
        <v>8316</v>
      </c>
      <c r="R1913" t="s">
        <v>8345</v>
      </c>
    </row>
    <row r="1914" spans="1:18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58"/>
        <v>59.3</v>
      </c>
      <c r="P1914" s="5">
        <f t="shared" si="59"/>
        <v>70.595238095238102</v>
      </c>
      <c r="Q1914" t="s">
        <v>8316</v>
      </c>
      <c r="R1914" t="s">
        <v>8345</v>
      </c>
    </row>
    <row r="1915" spans="1:18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58"/>
        <v>1.3270833333333334</v>
      </c>
      <c r="P1915" s="5">
        <f t="shared" si="59"/>
        <v>24.5</v>
      </c>
      <c r="Q1915" t="s">
        <v>8316</v>
      </c>
      <c r="R1915" t="s">
        <v>8345</v>
      </c>
    </row>
    <row r="1916" spans="1:18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58"/>
        <v>9.0090090090090094</v>
      </c>
      <c r="P1916" s="5">
        <f t="shared" si="59"/>
        <v>30</v>
      </c>
      <c r="Q1916" t="s">
        <v>8316</v>
      </c>
      <c r="R1916" t="s">
        <v>8345</v>
      </c>
    </row>
    <row r="1917" spans="1:18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58"/>
        <v>1.6</v>
      </c>
      <c r="P1917" s="5">
        <f t="shared" si="59"/>
        <v>2</v>
      </c>
      <c r="Q1917" t="s">
        <v>8316</v>
      </c>
      <c r="R1917" t="s">
        <v>8345</v>
      </c>
    </row>
    <row r="1918" spans="1:18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58"/>
        <v>0.51</v>
      </c>
      <c r="P1918" s="5">
        <f t="shared" si="59"/>
        <v>17</v>
      </c>
      <c r="Q1918" t="s">
        <v>8316</v>
      </c>
      <c r="R1918" t="s">
        <v>8345</v>
      </c>
    </row>
    <row r="1919" spans="1:18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58"/>
        <v>52.570512820512818</v>
      </c>
      <c r="P1919" s="5">
        <f t="shared" si="59"/>
        <v>2928.9285714285716</v>
      </c>
      <c r="Q1919" t="s">
        <v>8316</v>
      </c>
      <c r="R1919" t="s">
        <v>8345</v>
      </c>
    </row>
    <row r="1920" spans="1:18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58"/>
        <v>1.04</v>
      </c>
      <c r="P1920" s="5">
        <f t="shared" si="59"/>
        <v>28.888888888888889</v>
      </c>
      <c r="Q1920" t="s">
        <v>8316</v>
      </c>
      <c r="R1920" t="s">
        <v>8345</v>
      </c>
    </row>
    <row r="1921" spans="1:18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58"/>
        <v>47.4</v>
      </c>
      <c r="P1921" s="5">
        <f t="shared" si="59"/>
        <v>29.625</v>
      </c>
      <c r="Q1921" t="s">
        <v>8316</v>
      </c>
      <c r="R1921" t="s">
        <v>8345</v>
      </c>
    </row>
    <row r="1922" spans="1:18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58"/>
        <v>43.03</v>
      </c>
      <c r="P1922" s="5">
        <f t="shared" si="59"/>
        <v>40.980952380952381</v>
      </c>
      <c r="Q1922" t="s">
        <v>8316</v>
      </c>
      <c r="R1922" t="s">
        <v>8345</v>
      </c>
    </row>
    <row r="1923" spans="1:18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60">(E1923/D1923)*100</f>
        <v>136.80000000000001</v>
      </c>
      <c r="P1923" s="5">
        <f t="shared" ref="P1923:P1986" si="61">IF(E1923&gt;0, E1923/L1923, 0)</f>
        <v>54</v>
      </c>
      <c r="Q1923" t="s">
        <v>8322</v>
      </c>
      <c r="R1923" t="s">
        <v>8326</v>
      </c>
    </row>
    <row r="1924" spans="1:18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60"/>
        <v>115.55</v>
      </c>
      <c r="P1924" s="5">
        <f t="shared" si="61"/>
        <v>36.109375</v>
      </c>
      <c r="Q1924" t="s">
        <v>8322</v>
      </c>
      <c r="R1924" t="s">
        <v>8326</v>
      </c>
    </row>
    <row r="1925" spans="1:18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60"/>
        <v>240.79999999999998</v>
      </c>
      <c r="P1925" s="5">
        <f t="shared" si="61"/>
        <v>23.153846153846153</v>
      </c>
      <c r="Q1925" t="s">
        <v>8322</v>
      </c>
      <c r="R1925" t="s">
        <v>8326</v>
      </c>
    </row>
    <row r="1926" spans="1:18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60"/>
        <v>114.39999999999999</v>
      </c>
      <c r="P1926" s="5">
        <f t="shared" si="61"/>
        <v>104</v>
      </c>
      <c r="Q1926" t="s">
        <v>8322</v>
      </c>
      <c r="R1926" t="s">
        <v>8326</v>
      </c>
    </row>
    <row r="1927" spans="1:18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60"/>
        <v>110.33333333333333</v>
      </c>
      <c r="P1927" s="5">
        <f t="shared" si="61"/>
        <v>31.826923076923077</v>
      </c>
      <c r="Q1927" t="s">
        <v>8322</v>
      </c>
      <c r="R1927" t="s">
        <v>8326</v>
      </c>
    </row>
    <row r="1928" spans="1:18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60"/>
        <v>195.37933333333334</v>
      </c>
      <c r="P1928" s="5">
        <f t="shared" si="61"/>
        <v>27.3896261682243</v>
      </c>
      <c r="Q1928" t="s">
        <v>8322</v>
      </c>
      <c r="R1928" t="s">
        <v>8326</v>
      </c>
    </row>
    <row r="1929" spans="1:18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60"/>
        <v>103.33333333333334</v>
      </c>
      <c r="P1929" s="5">
        <f t="shared" si="61"/>
        <v>56.363636363636367</v>
      </c>
      <c r="Q1929" t="s">
        <v>8322</v>
      </c>
      <c r="R1929" t="s">
        <v>8326</v>
      </c>
    </row>
    <row r="1930" spans="1:18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60"/>
        <v>103.1372549019608</v>
      </c>
      <c r="P1930" s="5">
        <f t="shared" si="61"/>
        <v>77.352941176470594</v>
      </c>
      <c r="Q1930" t="s">
        <v>8322</v>
      </c>
      <c r="R1930" t="s">
        <v>8326</v>
      </c>
    </row>
    <row r="1931" spans="1:18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60"/>
        <v>100.3125</v>
      </c>
      <c r="P1931" s="5">
        <f t="shared" si="61"/>
        <v>42.8</v>
      </c>
      <c r="Q1931" t="s">
        <v>8322</v>
      </c>
      <c r="R1931" t="s">
        <v>8326</v>
      </c>
    </row>
    <row r="1932" spans="1:18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60"/>
        <v>127</v>
      </c>
      <c r="P1932" s="5">
        <f t="shared" si="61"/>
        <v>48.846153846153847</v>
      </c>
      <c r="Q1932" t="s">
        <v>8322</v>
      </c>
      <c r="R1932" t="s">
        <v>8326</v>
      </c>
    </row>
    <row r="1933" spans="1:18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60"/>
        <v>120.601</v>
      </c>
      <c r="P1933" s="5">
        <f t="shared" si="61"/>
        <v>48.240400000000001</v>
      </c>
      <c r="Q1933" t="s">
        <v>8322</v>
      </c>
      <c r="R1933" t="s">
        <v>8326</v>
      </c>
    </row>
    <row r="1934" spans="1:18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60"/>
        <v>106.99047619047619</v>
      </c>
      <c r="P1934" s="5">
        <f t="shared" si="61"/>
        <v>70.212500000000006</v>
      </c>
      <c r="Q1934" t="s">
        <v>8322</v>
      </c>
      <c r="R1934" t="s">
        <v>8326</v>
      </c>
    </row>
    <row r="1935" spans="1:18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60"/>
        <v>172.43333333333334</v>
      </c>
      <c r="P1935" s="5">
        <f t="shared" si="61"/>
        <v>94.054545454545448</v>
      </c>
      <c r="Q1935" t="s">
        <v>8322</v>
      </c>
      <c r="R1935" t="s">
        <v>8326</v>
      </c>
    </row>
    <row r="1936" spans="1:18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60"/>
        <v>123.61999999999999</v>
      </c>
      <c r="P1936" s="5">
        <f t="shared" si="61"/>
        <v>80.272727272727266</v>
      </c>
      <c r="Q1936" t="s">
        <v>8322</v>
      </c>
      <c r="R1936" t="s">
        <v>8326</v>
      </c>
    </row>
    <row r="1937" spans="1:18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60"/>
        <v>108.4</v>
      </c>
      <c r="P1937" s="5">
        <f t="shared" si="61"/>
        <v>54.2</v>
      </c>
      <c r="Q1937" t="s">
        <v>8322</v>
      </c>
      <c r="R1937" t="s">
        <v>8326</v>
      </c>
    </row>
    <row r="1938" spans="1:18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60"/>
        <v>116.52013333333333</v>
      </c>
      <c r="P1938" s="5">
        <f t="shared" si="61"/>
        <v>60.26903448275862</v>
      </c>
      <c r="Q1938" t="s">
        <v>8322</v>
      </c>
      <c r="R1938" t="s">
        <v>8326</v>
      </c>
    </row>
    <row r="1939" spans="1:18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60"/>
        <v>187.245</v>
      </c>
      <c r="P1939" s="5">
        <f t="shared" si="61"/>
        <v>38.740344827586206</v>
      </c>
      <c r="Q1939" t="s">
        <v>8322</v>
      </c>
      <c r="R1939" t="s">
        <v>8326</v>
      </c>
    </row>
    <row r="1940" spans="1:18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60"/>
        <v>115.93333333333334</v>
      </c>
      <c r="P1940" s="5">
        <f t="shared" si="61"/>
        <v>152.54385964912279</v>
      </c>
      <c r="Q1940" t="s">
        <v>8322</v>
      </c>
      <c r="R1940" t="s">
        <v>8326</v>
      </c>
    </row>
    <row r="1941" spans="1:18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60"/>
        <v>110.7</v>
      </c>
      <c r="P1941" s="5">
        <f t="shared" si="61"/>
        <v>115.3125</v>
      </c>
      <c r="Q1941" t="s">
        <v>8322</v>
      </c>
      <c r="R1941" t="s">
        <v>8326</v>
      </c>
    </row>
    <row r="1942" spans="1:18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60"/>
        <v>170.92307692307693</v>
      </c>
      <c r="P1942" s="5">
        <f t="shared" si="61"/>
        <v>35.838709677419352</v>
      </c>
      <c r="Q1942" t="s">
        <v>8322</v>
      </c>
      <c r="R1942" t="s">
        <v>8326</v>
      </c>
    </row>
    <row r="1943" spans="1:18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60"/>
        <v>126.11835600000001</v>
      </c>
      <c r="P1943" s="5">
        <f t="shared" si="61"/>
        <v>64.570118779438872</v>
      </c>
      <c r="Q1943" t="s">
        <v>8316</v>
      </c>
      <c r="R1943" t="s">
        <v>8346</v>
      </c>
    </row>
    <row r="1944" spans="1:18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60"/>
        <v>138.44033333333334</v>
      </c>
      <c r="P1944" s="5">
        <f t="shared" si="61"/>
        <v>87.436000000000007</v>
      </c>
      <c r="Q1944" t="s">
        <v>8316</v>
      </c>
      <c r="R1944" t="s">
        <v>8346</v>
      </c>
    </row>
    <row r="1945" spans="1:18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60"/>
        <v>1705.2499999999998</v>
      </c>
      <c r="P1945" s="5">
        <f t="shared" si="61"/>
        <v>68.815577078288939</v>
      </c>
      <c r="Q1945" t="s">
        <v>8316</v>
      </c>
      <c r="R1945" t="s">
        <v>8346</v>
      </c>
    </row>
    <row r="1946" spans="1:18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60"/>
        <v>788.05550000000005</v>
      </c>
      <c r="P1946" s="5">
        <f t="shared" si="61"/>
        <v>176.200223588597</v>
      </c>
      <c r="Q1946" t="s">
        <v>8316</v>
      </c>
      <c r="R1946" t="s">
        <v>8346</v>
      </c>
    </row>
    <row r="1947" spans="1:18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60"/>
        <v>348.01799999999997</v>
      </c>
      <c r="P1947" s="5">
        <f t="shared" si="61"/>
        <v>511.79117647058825</v>
      </c>
      <c r="Q1947" t="s">
        <v>8316</v>
      </c>
      <c r="R1947" t="s">
        <v>8346</v>
      </c>
    </row>
    <row r="1948" spans="1:18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60"/>
        <v>149.74666666666667</v>
      </c>
      <c r="P1948" s="5">
        <f t="shared" si="61"/>
        <v>160.44285714285715</v>
      </c>
      <c r="Q1948" t="s">
        <v>8316</v>
      </c>
      <c r="R1948" t="s">
        <v>8346</v>
      </c>
    </row>
    <row r="1949" spans="1:18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60"/>
        <v>100.63375000000001</v>
      </c>
      <c r="P1949" s="5">
        <f t="shared" si="61"/>
        <v>35.003043478260871</v>
      </c>
      <c r="Q1949" t="s">
        <v>8316</v>
      </c>
      <c r="R1949" t="s">
        <v>8346</v>
      </c>
    </row>
    <row r="1950" spans="1:18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60"/>
        <v>800.21100000000001</v>
      </c>
      <c r="P1950" s="5">
        <f t="shared" si="61"/>
        <v>188.50671378091872</v>
      </c>
      <c r="Q1950" t="s">
        <v>8316</v>
      </c>
      <c r="R1950" t="s">
        <v>8346</v>
      </c>
    </row>
    <row r="1951" spans="1:18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60"/>
        <v>106.00260000000002</v>
      </c>
      <c r="P1951" s="5">
        <f t="shared" si="61"/>
        <v>56.204984093319197</v>
      </c>
      <c r="Q1951" t="s">
        <v>8316</v>
      </c>
      <c r="R1951" t="s">
        <v>8346</v>
      </c>
    </row>
    <row r="1952" spans="1:18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60"/>
        <v>200.51866666666669</v>
      </c>
      <c r="P1952" s="5">
        <f t="shared" si="61"/>
        <v>51.3054157782516</v>
      </c>
      <c r="Q1952" t="s">
        <v>8316</v>
      </c>
      <c r="R1952" t="s">
        <v>8346</v>
      </c>
    </row>
    <row r="1953" spans="1:18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60"/>
        <v>212.44399999999999</v>
      </c>
      <c r="P1953" s="5">
        <f t="shared" si="61"/>
        <v>127.36450839328538</v>
      </c>
      <c r="Q1953" t="s">
        <v>8316</v>
      </c>
      <c r="R1953" t="s">
        <v>8346</v>
      </c>
    </row>
    <row r="1954" spans="1:18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60"/>
        <v>198.47237142857145</v>
      </c>
      <c r="P1954" s="5">
        <f t="shared" si="61"/>
        <v>101.85532258064516</v>
      </c>
      <c r="Q1954" t="s">
        <v>8316</v>
      </c>
      <c r="R1954" t="s">
        <v>8346</v>
      </c>
    </row>
    <row r="1955" spans="1:18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60"/>
        <v>225.94666666666666</v>
      </c>
      <c r="P1955" s="5">
        <f t="shared" si="61"/>
        <v>230.55782312925169</v>
      </c>
      <c r="Q1955" t="s">
        <v>8316</v>
      </c>
      <c r="R1955" t="s">
        <v>8346</v>
      </c>
    </row>
    <row r="1956" spans="1:18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60"/>
        <v>698.94800000000009</v>
      </c>
      <c r="P1956" s="5">
        <f t="shared" si="61"/>
        <v>842.10602409638557</v>
      </c>
      <c r="Q1956" t="s">
        <v>8316</v>
      </c>
      <c r="R1956" t="s">
        <v>8346</v>
      </c>
    </row>
    <row r="1957" spans="1:18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60"/>
        <v>398.59528571428569</v>
      </c>
      <c r="P1957" s="5">
        <f t="shared" si="61"/>
        <v>577.27593103448271</v>
      </c>
      <c r="Q1957" t="s">
        <v>8316</v>
      </c>
      <c r="R1957" t="s">
        <v>8346</v>
      </c>
    </row>
    <row r="1958" spans="1:18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60"/>
        <v>294.0333333333333</v>
      </c>
      <c r="P1958" s="5">
        <f t="shared" si="61"/>
        <v>483.34246575342468</v>
      </c>
      <c r="Q1958" t="s">
        <v>8316</v>
      </c>
      <c r="R1958" t="s">
        <v>8346</v>
      </c>
    </row>
    <row r="1959" spans="1:18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60"/>
        <v>167.50470000000001</v>
      </c>
      <c r="P1959" s="5">
        <f t="shared" si="61"/>
        <v>76.138500000000008</v>
      </c>
      <c r="Q1959" t="s">
        <v>8316</v>
      </c>
      <c r="R1959" t="s">
        <v>8346</v>
      </c>
    </row>
    <row r="1960" spans="1:18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60"/>
        <v>1435.5717142857143</v>
      </c>
      <c r="P1960" s="5">
        <f t="shared" si="61"/>
        <v>74.107684365781708</v>
      </c>
      <c r="Q1960" t="s">
        <v>8316</v>
      </c>
      <c r="R1960" t="s">
        <v>8346</v>
      </c>
    </row>
    <row r="1961" spans="1:18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60"/>
        <v>156.73439999999999</v>
      </c>
      <c r="P1961" s="5">
        <f t="shared" si="61"/>
        <v>36.965660377358489</v>
      </c>
      <c r="Q1961" t="s">
        <v>8316</v>
      </c>
      <c r="R1961" t="s">
        <v>8346</v>
      </c>
    </row>
    <row r="1962" spans="1:18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60"/>
        <v>117.90285714285716</v>
      </c>
      <c r="P1962" s="5">
        <f t="shared" si="61"/>
        <v>2500.969696969697</v>
      </c>
      <c r="Q1962" t="s">
        <v>8316</v>
      </c>
      <c r="R1962" t="s">
        <v>8346</v>
      </c>
    </row>
    <row r="1963" spans="1:18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60"/>
        <v>1105.3811999999998</v>
      </c>
      <c r="P1963" s="5">
        <f t="shared" si="61"/>
        <v>67.690214329454989</v>
      </c>
      <c r="Q1963" t="s">
        <v>8316</v>
      </c>
      <c r="R1963" t="s">
        <v>8346</v>
      </c>
    </row>
    <row r="1964" spans="1:18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60"/>
        <v>192.92499999999998</v>
      </c>
      <c r="P1964" s="5">
        <f t="shared" si="61"/>
        <v>63.04738562091503</v>
      </c>
      <c r="Q1964" t="s">
        <v>8316</v>
      </c>
      <c r="R1964" t="s">
        <v>8346</v>
      </c>
    </row>
    <row r="1965" spans="1:18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60"/>
        <v>126.8842105263158</v>
      </c>
      <c r="P1965" s="5">
        <f t="shared" si="61"/>
        <v>117.6</v>
      </c>
      <c r="Q1965" t="s">
        <v>8316</v>
      </c>
      <c r="R1965" t="s">
        <v>8346</v>
      </c>
    </row>
    <row r="1966" spans="1:18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60"/>
        <v>259.57748878923763</v>
      </c>
      <c r="P1966" s="5">
        <f t="shared" si="61"/>
        <v>180.75185011709601</v>
      </c>
      <c r="Q1966" t="s">
        <v>8316</v>
      </c>
      <c r="R1966" t="s">
        <v>8346</v>
      </c>
    </row>
    <row r="1967" spans="1:18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60"/>
        <v>262.27999999999997</v>
      </c>
      <c r="P1967" s="5">
        <f t="shared" si="61"/>
        <v>127.32038834951456</v>
      </c>
      <c r="Q1967" t="s">
        <v>8316</v>
      </c>
      <c r="R1967" t="s">
        <v>8346</v>
      </c>
    </row>
    <row r="1968" spans="1:18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60"/>
        <v>206.74309000000002</v>
      </c>
      <c r="P1968" s="5">
        <f t="shared" si="61"/>
        <v>136.6444745538665</v>
      </c>
      <c r="Q1968" t="s">
        <v>8316</v>
      </c>
      <c r="R1968" t="s">
        <v>8346</v>
      </c>
    </row>
    <row r="1969" spans="1:18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60"/>
        <v>370.13</v>
      </c>
      <c r="P1969" s="5">
        <f t="shared" si="61"/>
        <v>182.78024691358024</v>
      </c>
      <c r="Q1969" t="s">
        <v>8316</v>
      </c>
      <c r="R1969" t="s">
        <v>8346</v>
      </c>
    </row>
    <row r="1970" spans="1:18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60"/>
        <v>284.96600000000001</v>
      </c>
      <c r="P1970" s="5">
        <f t="shared" si="61"/>
        <v>279.37843137254902</v>
      </c>
      <c r="Q1970" t="s">
        <v>8316</v>
      </c>
      <c r="R1970" t="s">
        <v>8346</v>
      </c>
    </row>
    <row r="1971" spans="1:18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60"/>
        <v>579.08000000000004</v>
      </c>
      <c r="P1971" s="5">
        <f t="shared" si="61"/>
        <v>61.375728669846318</v>
      </c>
      <c r="Q1971" t="s">
        <v>8316</v>
      </c>
      <c r="R1971" t="s">
        <v>8346</v>
      </c>
    </row>
    <row r="1972" spans="1:18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60"/>
        <v>1131.8</v>
      </c>
      <c r="P1972" s="5">
        <f t="shared" si="61"/>
        <v>80.727532097004286</v>
      </c>
      <c r="Q1972" t="s">
        <v>8316</v>
      </c>
      <c r="R1972" t="s">
        <v>8346</v>
      </c>
    </row>
    <row r="1973" spans="1:18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60"/>
        <v>263.02771750000005</v>
      </c>
      <c r="P1973" s="5">
        <f t="shared" si="61"/>
        <v>272.35590732591254</v>
      </c>
      <c r="Q1973" t="s">
        <v>8316</v>
      </c>
      <c r="R1973" t="s">
        <v>8346</v>
      </c>
    </row>
    <row r="1974" spans="1:18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60"/>
        <v>674.48</v>
      </c>
      <c r="P1974" s="5">
        <f t="shared" si="61"/>
        <v>70.848739495798313</v>
      </c>
      <c r="Q1974" t="s">
        <v>8316</v>
      </c>
      <c r="R1974" t="s">
        <v>8346</v>
      </c>
    </row>
    <row r="1975" spans="1:18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60"/>
        <v>256.83081313131316</v>
      </c>
      <c r="P1975" s="5">
        <f t="shared" si="61"/>
        <v>247.94003412969283</v>
      </c>
      <c r="Q1975" t="s">
        <v>8316</v>
      </c>
      <c r="R1975" t="s">
        <v>8346</v>
      </c>
    </row>
    <row r="1976" spans="1:18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60"/>
        <v>375.49599999999998</v>
      </c>
      <c r="P1976" s="5">
        <f t="shared" si="61"/>
        <v>186.81393034825871</v>
      </c>
      <c r="Q1976" t="s">
        <v>8316</v>
      </c>
      <c r="R1976" t="s">
        <v>8346</v>
      </c>
    </row>
    <row r="1977" spans="1:18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60"/>
        <v>208.70837499999996</v>
      </c>
      <c r="P1977" s="5">
        <f t="shared" si="61"/>
        <v>131.98948616600788</v>
      </c>
      <c r="Q1977" t="s">
        <v>8316</v>
      </c>
      <c r="R1977" t="s">
        <v>8346</v>
      </c>
    </row>
    <row r="1978" spans="1:18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60"/>
        <v>346.6</v>
      </c>
      <c r="P1978" s="5">
        <f t="shared" si="61"/>
        <v>29.310782241014799</v>
      </c>
      <c r="Q1978" t="s">
        <v>8316</v>
      </c>
      <c r="R1978" t="s">
        <v>8346</v>
      </c>
    </row>
    <row r="1979" spans="1:18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60"/>
        <v>402.33</v>
      </c>
      <c r="P1979" s="5">
        <f t="shared" si="61"/>
        <v>245.02436053593178</v>
      </c>
      <c r="Q1979" t="s">
        <v>8316</v>
      </c>
      <c r="R1979" t="s">
        <v>8346</v>
      </c>
    </row>
    <row r="1980" spans="1:18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60"/>
        <v>1026.8451399999999</v>
      </c>
      <c r="P1980" s="5">
        <f t="shared" si="61"/>
        <v>1323.2540463917526</v>
      </c>
      <c r="Q1980" t="s">
        <v>8316</v>
      </c>
      <c r="R1980" t="s">
        <v>8346</v>
      </c>
    </row>
    <row r="1981" spans="1:18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60"/>
        <v>114.901155</v>
      </c>
      <c r="P1981" s="5">
        <f t="shared" si="61"/>
        <v>282.65966789667897</v>
      </c>
      <c r="Q1981" t="s">
        <v>8316</v>
      </c>
      <c r="R1981" t="s">
        <v>8346</v>
      </c>
    </row>
    <row r="1982" spans="1:18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60"/>
        <v>354.82402000000002</v>
      </c>
      <c r="P1982" s="5">
        <f t="shared" si="61"/>
        <v>91.214401028277635</v>
      </c>
      <c r="Q1982" t="s">
        <v>8316</v>
      </c>
      <c r="R1982" t="s">
        <v>8346</v>
      </c>
    </row>
    <row r="1983" spans="1:18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60"/>
        <v>5.08</v>
      </c>
      <c r="P1983" s="5">
        <f t="shared" si="61"/>
        <v>31.75</v>
      </c>
      <c r="Q1983" t="s">
        <v>8335</v>
      </c>
      <c r="R1983" t="s">
        <v>8347</v>
      </c>
    </row>
    <row r="1984" spans="1:18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60"/>
        <v>0</v>
      </c>
      <c r="P1984" s="5">
        <f t="shared" si="61"/>
        <v>0</v>
      </c>
      <c r="Q1984" t="s">
        <v>8335</v>
      </c>
      <c r="R1984" t="s">
        <v>8347</v>
      </c>
    </row>
    <row r="1985" spans="1:18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60"/>
        <v>4.3</v>
      </c>
      <c r="P1985" s="5">
        <f t="shared" si="61"/>
        <v>88.6875</v>
      </c>
      <c r="Q1985" t="s">
        <v>8335</v>
      </c>
      <c r="R1985" t="s">
        <v>8347</v>
      </c>
    </row>
    <row r="1986" spans="1:18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60"/>
        <v>21.146666666666665</v>
      </c>
      <c r="P1986" s="5">
        <f t="shared" si="61"/>
        <v>453.14285714285717</v>
      </c>
      <c r="Q1986" t="s">
        <v>8335</v>
      </c>
      <c r="R1986" t="s">
        <v>8347</v>
      </c>
    </row>
    <row r="1987" spans="1:18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62">(E1987/D1987)*100</f>
        <v>3.1875</v>
      </c>
      <c r="P1987" s="5">
        <f t="shared" ref="P1987:P2050" si="63">IF(E1987&gt;0, E1987/L1987, 0)</f>
        <v>12.75</v>
      </c>
      <c r="Q1987" t="s">
        <v>8335</v>
      </c>
      <c r="R1987" t="s">
        <v>8347</v>
      </c>
    </row>
    <row r="1988" spans="1:18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62"/>
        <v>0.05</v>
      </c>
      <c r="P1988" s="5">
        <f t="shared" si="63"/>
        <v>1</v>
      </c>
      <c r="Q1988" t="s">
        <v>8335</v>
      </c>
      <c r="R1988" t="s">
        <v>8347</v>
      </c>
    </row>
    <row r="1989" spans="1:18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62"/>
        <v>42.472727272727276</v>
      </c>
      <c r="P1989" s="5">
        <f t="shared" si="63"/>
        <v>83.428571428571431</v>
      </c>
      <c r="Q1989" t="s">
        <v>8335</v>
      </c>
      <c r="R1989" t="s">
        <v>8347</v>
      </c>
    </row>
    <row r="1990" spans="1:18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62"/>
        <v>0.41666666666666669</v>
      </c>
      <c r="P1990" s="5">
        <f t="shared" si="63"/>
        <v>25</v>
      </c>
      <c r="Q1990" t="s">
        <v>8335</v>
      </c>
      <c r="R1990" t="s">
        <v>8347</v>
      </c>
    </row>
    <row r="1991" spans="1:18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62"/>
        <v>1</v>
      </c>
      <c r="P1991" s="5">
        <f t="shared" si="63"/>
        <v>50</v>
      </c>
      <c r="Q1991" t="s">
        <v>8335</v>
      </c>
      <c r="R1991" t="s">
        <v>8347</v>
      </c>
    </row>
    <row r="1992" spans="1:18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62"/>
        <v>16.966666666666665</v>
      </c>
      <c r="P1992" s="5">
        <f t="shared" si="63"/>
        <v>101.8</v>
      </c>
      <c r="Q1992" t="s">
        <v>8335</v>
      </c>
      <c r="R1992" t="s">
        <v>8347</v>
      </c>
    </row>
    <row r="1993" spans="1:18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62"/>
        <v>7.0000000000000009</v>
      </c>
      <c r="P1993" s="5">
        <f t="shared" si="63"/>
        <v>46.666666666666664</v>
      </c>
      <c r="Q1993" t="s">
        <v>8335</v>
      </c>
      <c r="R1993" t="s">
        <v>8347</v>
      </c>
    </row>
    <row r="1994" spans="1:18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62"/>
        <v>0.13333333333333333</v>
      </c>
      <c r="P1994" s="5">
        <f t="shared" si="63"/>
        <v>1</v>
      </c>
      <c r="Q1994" t="s">
        <v>8335</v>
      </c>
      <c r="R1994" t="s">
        <v>8347</v>
      </c>
    </row>
    <row r="1995" spans="1:18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62"/>
        <v>0</v>
      </c>
      <c r="P1995" s="5">
        <f t="shared" si="63"/>
        <v>0</v>
      </c>
      <c r="Q1995" t="s">
        <v>8335</v>
      </c>
      <c r="R1995" t="s">
        <v>8347</v>
      </c>
    </row>
    <row r="1996" spans="1:18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62"/>
        <v>0</v>
      </c>
      <c r="P1996" s="5">
        <f t="shared" si="63"/>
        <v>0</v>
      </c>
      <c r="Q1996" t="s">
        <v>8335</v>
      </c>
      <c r="R1996" t="s">
        <v>8347</v>
      </c>
    </row>
    <row r="1997" spans="1:18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62"/>
        <v>7.8</v>
      </c>
      <c r="P1997" s="5">
        <f t="shared" si="63"/>
        <v>26</v>
      </c>
      <c r="Q1997" t="s">
        <v>8335</v>
      </c>
      <c r="R1997" t="s">
        <v>8347</v>
      </c>
    </row>
    <row r="1998" spans="1:18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62"/>
        <v>0</v>
      </c>
      <c r="P1998" s="5">
        <f t="shared" si="63"/>
        <v>0</v>
      </c>
      <c r="Q1998" t="s">
        <v>8335</v>
      </c>
      <c r="R1998" t="s">
        <v>8347</v>
      </c>
    </row>
    <row r="1999" spans="1:18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62"/>
        <v>0</v>
      </c>
      <c r="P1999" s="5">
        <f t="shared" si="63"/>
        <v>0</v>
      </c>
      <c r="Q1999" t="s">
        <v>8335</v>
      </c>
      <c r="R1999" t="s">
        <v>8347</v>
      </c>
    </row>
    <row r="2000" spans="1:18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62"/>
        <v>26.200000000000003</v>
      </c>
      <c r="P2000" s="5">
        <f t="shared" si="63"/>
        <v>218.33333333333334</v>
      </c>
      <c r="Q2000" t="s">
        <v>8335</v>
      </c>
      <c r="R2000" t="s">
        <v>8347</v>
      </c>
    </row>
    <row r="2001" spans="1:18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62"/>
        <v>0.76129032258064511</v>
      </c>
      <c r="P2001" s="5">
        <f t="shared" si="63"/>
        <v>33.714285714285715</v>
      </c>
      <c r="Q2001" t="s">
        <v>8335</v>
      </c>
      <c r="R2001" t="s">
        <v>8347</v>
      </c>
    </row>
    <row r="2002" spans="1:18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62"/>
        <v>12.5</v>
      </c>
      <c r="P2002" s="5">
        <f t="shared" si="63"/>
        <v>25</v>
      </c>
      <c r="Q2002" t="s">
        <v>8335</v>
      </c>
      <c r="R2002" t="s">
        <v>8347</v>
      </c>
    </row>
    <row r="2003" spans="1:18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62"/>
        <v>382.12909090909091</v>
      </c>
      <c r="P2003" s="5">
        <f t="shared" si="63"/>
        <v>128.38790470372632</v>
      </c>
      <c r="Q2003" t="s">
        <v>8316</v>
      </c>
      <c r="R2003" t="s">
        <v>8346</v>
      </c>
    </row>
    <row r="2004" spans="1:18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62"/>
        <v>216.79422000000002</v>
      </c>
      <c r="P2004" s="5">
        <f t="shared" si="63"/>
        <v>78.834261818181815</v>
      </c>
      <c r="Q2004" t="s">
        <v>8316</v>
      </c>
      <c r="R2004" t="s">
        <v>8346</v>
      </c>
    </row>
    <row r="2005" spans="1:18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62"/>
        <v>312</v>
      </c>
      <c r="P2005" s="5">
        <f t="shared" si="63"/>
        <v>91.764705882352942</v>
      </c>
      <c r="Q2005" t="s">
        <v>8316</v>
      </c>
      <c r="R2005" t="s">
        <v>8346</v>
      </c>
    </row>
    <row r="2006" spans="1:18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62"/>
        <v>234.42048</v>
      </c>
      <c r="P2006" s="5">
        <f t="shared" si="63"/>
        <v>331.10237288135596</v>
      </c>
      <c r="Q2006" t="s">
        <v>8316</v>
      </c>
      <c r="R2006" t="s">
        <v>8346</v>
      </c>
    </row>
    <row r="2007" spans="1:18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62"/>
        <v>123.68010000000001</v>
      </c>
      <c r="P2007" s="5">
        <f t="shared" si="63"/>
        <v>194.26193717277485</v>
      </c>
      <c r="Q2007" t="s">
        <v>8316</v>
      </c>
      <c r="R2007" t="s">
        <v>8346</v>
      </c>
    </row>
    <row r="2008" spans="1:18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62"/>
        <v>247.84</v>
      </c>
      <c r="P2008" s="5">
        <f t="shared" si="63"/>
        <v>408.97689768976898</v>
      </c>
      <c r="Q2008" t="s">
        <v>8316</v>
      </c>
      <c r="R2008" t="s">
        <v>8346</v>
      </c>
    </row>
    <row r="2009" spans="1:18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62"/>
        <v>115.7092</v>
      </c>
      <c r="P2009" s="5">
        <f t="shared" si="63"/>
        <v>84.459270072992695</v>
      </c>
      <c r="Q2009" t="s">
        <v>8316</v>
      </c>
      <c r="R2009" t="s">
        <v>8346</v>
      </c>
    </row>
    <row r="2010" spans="1:18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62"/>
        <v>117.07484768810599</v>
      </c>
      <c r="P2010" s="5">
        <f t="shared" si="63"/>
        <v>44.853658536585364</v>
      </c>
      <c r="Q2010" t="s">
        <v>8316</v>
      </c>
      <c r="R2010" t="s">
        <v>8346</v>
      </c>
    </row>
    <row r="2011" spans="1:18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62"/>
        <v>305.15800000000002</v>
      </c>
      <c r="P2011" s="5">
        <f t="shared" si="63"/>
        <v>383.3643216080402</v>
      </c>
      <c r="Q2011" t="s">
        <v>8316</v>
      </c>
      <c r="R2011" t="s">
        <v>8346</v>
      </c>
    </row>
    <row r="2012" spans="1:18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62"/>
        <v>320.05299999999994</v>
      </c>
      <c r="P2012" s="5">
        <f t="shared" si="63"/>
        <v>55.276856649395505</v>
      </c>
      <c r="Q2012" t="s">
        <v>8316</v>
      </c>
      <c r="R2012" t="s">
        <v>8346</v>
      </c>
    </row>
    <row r="2013" spans="1:18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62"/>
        <v>819.56399999999996</v>
      </c>
      <c r="P2013" s="5">
        <f t="shared" si="63"/>
        <v>422.02059732234807</v>
      </c>
      <c r="Q2013" t="s">
        <v>8316</v>
      </c>
      <c r="R2013" t="s">
        <v>8346</v>
      </c>
    </row>
    <row r="2014" spans="1:18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62"/>
        <v>234.90000000000003</v>
      </c>
      <c r="P2014" s="5">
        <f t="shared" si="63"/>
        <v>64.180327868852459</v>
      </c>
      <c r="Q2014" t="s">
        <v>8316</v>
      </c>
      <c r="R2014" t="s">
        <v>8346</v>
      </c>
    </row>
    <row r="2015" spans="1:18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62"/>
        <v>494.91374999999999</v>
      </c>
      <c r="P2015" s="5">
        <f t="shared" si="63"/>
        <v>173.57781674704077</v>
      </c>
      <c r="Q2015" t="s">
        <v>8316</v>
      </c>
      <c r="R2015" t="s">
        <v>8346</v>
      </c>
    </row>
    <row r="2016" spans="1:18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62"/>
        <v>7813.7822333333334</v>
      </c>
      <c r="P2016" s="5">
        <f t="shared" si="63"/>
        <v>88.601680840609291</v>
      </c>
      <c r="Q2016" t="s">
        <v>8316</v>
      </c>
      <c r="R2016" t="s">
        <v>8346</v>
      </c>
    </row>
    <row r="2017" spans="1:18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62"/>
        <v>113.00013888888888</v>
      </c>
      <c r="P2017" s="5">
        <f t="shared" si="63"/>
        <v>50.222283950617282</v>
      </c>
      <c r="Q2017" t="s">
        <v>8316</v>
      </c>
      <c r="R2017" t="s">
        <v>8346</v>
      </c>
    </row>
    <row r="2018" spans="1:18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62"/>
        <v>921.54219999999998</v>
      </c>
      <c r="P2018" s="5">
        <f t="shared" si="63"/>
        <v>192.38876826722338</v>
      </c>
      <c r="Q2018" t="s">
        <v>8316</v>
      </c>
      <c r="R2018" t="s">
        <v>8346</v>
      </c>
    </row>
    <row r="2019" spans="1:18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62"/>
        <v>125.10239999999999</v>
      </c>
      <c r="P2019" s="5">
        <f t="shared" si="63"/>
        <v>73.416901408450698</v>
      </c>
      <c r="Q2019" t="s">
        <v>8316</v>
      </c>
      <c r="R2019" t="s">
        <v>8346</v>
      </c>
    </row>
    <row r="2020" spans="1:18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62"/>
        <v>102.24343076923077</v>
      </c>
      <c r="P2020" s="5">
        <f t="shared" si="63"/>
        <v>147.68495555555555</v>
      </c>
      <c r="Q2020" t="s">
        <v>8316</v>
      </c>
      <c r="R2020" t="s">
        <v>8346</v>
      </c>
    </row>
    <row r="2021" spans="1:18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62"/>
        <v>484.90975000000003</v>
      </c>
      <c r="P2021" s="5">
        <f t="shared" si="63"/>
        <v>108.96848314606741</v>
      </c>
      <c r="Q2021" t="s">
        <v>8316</v>
      </c>
      <c r="R2021" t="s">
        <v>8346</v>
      </c>
    </row>
    <row r="2022" spans="1:18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62"/>
        <v>192.33333333333334</v>
      </c>
      <c r="P2022" s="5">
        <f t="shared" si="63"/>
        <v>23.647540983606557</v>
      </c>
      <c r="Q2022" t="s">
        <v>8316</v>
      </c>
      <c r="R2022" t="s">
        <v>8346</v>
      </c>
    </row>
    <row r="2023" spans="1:18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62"/>
        <v>281.10000000000002</v>
      </c>
      <c r="P2023" s="5">
        <f t="shared" si="63"/>
        <v>147.94736842105263</v>
      </c>
      <c r="Q2023" t="s">
        <v>8316</v>
      </c>
      <c r="R2023" t="s">
        <v>8346</v>
      </c>
    </row>
    <row r="2024" spans="1:18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62"/>
        <v>125.13700000000001</v>
      </c>
      <c r="P2024" s="5">
        <f t="shared" si="63"/>
        <v>385.03692307692307</v>
      </c>
      <c r="Q2024" t="s">
        <v>8316</v>
      </c>
      <c r="R2024" t="s">
        <v>8346</v>
      </c>
    </row>
    <row r="2025" spans="1:18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62"/>
        <v>161.459</v>
      </c>
      <c r="P2025" s="5">
        <f t="shared" si="63"/>
        <v>457.39093484419266</v>
      </c>
      <c r="Q2025" t="s">
        <v>8316</v>
      </c>
      <c r="R2025" t="s">
        <v>8346</v>
      </c>
    </row>
    <row r="2026" spans="1:18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62"/>
        <v>585.35</v>
      </c>
      <c r="P2026" s="5">
        <f t="shared" si="63"/>
        <v>222.99047619047619</v>
      </c>
      <c r="Q2026" t="s">
        <v>8316</v>
      </c>
      <c r="R2026" t="s">
        <v>8346</v>
      </c>
    </row>
    <row r="2027" spans="1:18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62"/>
        <v>201.14999999999998</v>
      </c>
      <c r="P2027" s="5">
        <f t="shared" si="63"/>
        <v>220.74074074074073</v>
      </c>
      <c r="Q2027" t="s">
        <v>8316</v>
      </c>
      <c r="R2027" t="s">
        <v>8346</v>
      </c>
    </row>
    <row r="2028" spans="1:18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62"/>
        <v>133.48307999999997</v>
      </c>
      <c r="P2028" s="5">
        <f t="shared" si="63"/>
        <v>73.503898678414089</v>
      </c>
      <c r="Q2028" t="s">
        <v>8316</v>
      </c>
      <c r="R2028" t="s">
        <v>8346</v>
      </c>
    </row>
    <row r="2029" spans="1:18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62"/>
        <v>120.24900000000001</v>
      </c>
      <c r="P2029" s="5">
        <f t="shared" si="63"/>
        <v>223.09647495361781</v>
      </c>
      <c r="Q2029" t="s">
        <v>8316</v>
      </c>
      <c r="R2029" t="s">
        <v>8346</v>
      </c>
    </row>
    <row r="2030" spans="1:18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62"/>
        <v>126.16666666666667</v>
      </c>
      <c r="P2030" s="5">
        <f t="shared" si="63"/>
        <v>47.911392405063289</v>
      </c>
      <c r="Q2030" t="s">
        <v>8316</v>
      </c>
      <c r="R2030" t="s">
        <v>8346</v>
      </c>
    </row>
    <row r="2031" spans="1:18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62"/>
        <v>361.2</v>
      </c>
      <c r="P2031" s="5">
        <f t="shared" si="63"/>
        <v>96.063829787234042</v>
      </c>
      <c r="Q2031" t="s">
        <v>8316</v>
      </c>
      <c r="R2031" t="s">
        <v>8346</v>
      </c>
    </row>
    <row r="2032" spans="1:18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62"/>
        <v>226.239013671875</v>
      </c>
      <c r="P2032" s="5">
        <f t="shared" si="63"/>
        <v>118.6144</v>
      </c>
      <c r="Q2032" t="s">
        <v>8316</v>
      </c>
      <c r="R2032" t="s">
        <v>8346</v>
      </c>
    </row>
    <row r="2033" spans="1:18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62"/>
        <v>120.35</v>
      </c>
      <c r="P2033" s="5">
        <f t="shared" si="63"/>
        <v>118.45472440944881</v>
      </c>
      <c r="Q2033" t="s">
        <v>8316</v>
      </c>
      <c r="R2033" t="s">
        <v>8346</v>
      </c>
    </row>
    <row r="2034" spans="1:18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62"/>
        <v>304.18799999999999</v>
      </c>
      <c r="P2034" s="5">
        <f t="shared" si="63"/>
        <v>143.21468926553672</v>
      </c>
      <c r="Q2034" t="s">
        <v>8316</v>
      </c>
      <c r="R2034" t="s">
        <v>8346</v>
      </c>
    </row>
    <row r="2035" spans="1:18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62"/>
        <v>178.67599999999999</v>
      </c>
      <c r="P2035" s="5">
        <f t="shared" si="63"/>
        <v>282.71518987341773</v>
      </c>
      <c r="Q2035" t="s">
        <v>8316</v>
      </c>
      <c r="R2035" t="s">
        <v>8346</v>
      </c>
    </row>
    <row r="2036" spans="1:18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62"/>
        <v>386.81998717948721</v>
      </c>
      <c r="P2036" s="5">
        <f t="shared" si="63"/>
        <v>593.93620078740162</v>
      </c>
      <c r="Q2036" t="s">
        <v>8316</v>
      </c>
      <c r="R2036" t="s">
        <v>8346</v>
      </c>
    </row>
    <row r="2037" spans="1:18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62"/>
        <v>211.03642500000004</v>
      </c>
      <c r="P2037" s="5">
        <f t="shared" si="63"/>
        <v>262.15704968944101</v>
      </c>
      <c r="Q2037" t="s">
        <v>8316</v>
      </c>
      <c r="R2037" t="s">
        <v>8346</v>
      </c>
    </row>
    <row r="2038" spans="1:18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62"/>
        <v>131.66833333333335</v>
      </c>
      <c r="P2038" s="5">
        <f t="shared" si="63"/>
        <v>46.580778301886795</v>
      </c>
      <c r="Q2038" t="s">
        <v>8316</v>
      </c>
      <c r="R2038" t="s">
        <v>8346</v>
      </c>
    </row>
    <row r="2039" spans="1:18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62"/>
        <v>300.47639999999996</v>
      </c>
      <c r="P2039" s="5">
        <f t="shared" si="63"/>
        <v>70.041118881118877</v>
      </c>
      <c r="Q2039" t="s">
        <v>8316</v>
      </c>
      <c r="R2039" t="s">
        <v>8346</v>
      </c>
    </row>
    <row r="2040" spans="1:18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62"/>
        <v>420.51249999999999</v>
      </c>
      <c r="P2040" s="5">
        <f t="shared" si="63"/>
        <v>164.90686274509804</v>
      </c>
      <c r="Q2040" t="s">
        <v>8316</v>
      </c>
      <c r="R2040" t="s">
        <v>8346</v>
      </c>
    </row>
    <row r="2041" spans="1:18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62"/>
        <v>136.21680000000001</v>
      </c>
      <c r="P2041" s="5">
        <f t="shared" si="63"/>
        <v>449.26385224274406</v>
      </c>
      <c r="Q2041" t="s">
        <v>8316</v>
      </c>
      <c r="R2041" t="s">
        <v>8346</v>
      </c>
    </row>
    <row r="2042" spans="1:18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62"/>
        <v>248.17133333333334</v>
      </c>
      <c r="P2042" s="5">
        <f t="shared" si="63"/>
        <v>27.472841328413285</v>
      </c>
      <c r="Q2042" t="s">
        <v>8316</v>
      </c>
      <c r="R2042" t="s">
        <v>8346</v>
      </c>
    </row>
    <row r="2043" spans="1:18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62"/>
        <v>181.86315789473684</v>
      </c>
      <c r="P2043" s="5">
        <f t="shared" si="63"/>
        <v>143.97499999999999</v>
      </c>
      <c r="Q2043" t="s">
        <v>8316</v>
      </c>
      <c r="R2043" t="s">
        <v>8346</v>
      </c>
    </row>
    <row r="2044" spans="1:18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62"/>
        <v>123.53</v>
      </c>
      <c r="P2044" s="5">
        <f t="shared" si="63"/>
        <v>88.23571428571428</v>
      </c>
      <c r="Q2044" t="s">
        <v>8316</v>
      </c>
      <c r="R2044" t="s">
        <v>8346</v>
      </c>
    </row>
    <row r="2045" spans="1:18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62"/>
        <v>506.20938628158842</v>
      </c>
      <c r="P2045" s="5">
        <f t="shared" si="63"/>
        <v>36.326424870466319</v>
      </c>
      <c r="Q2045" t="s">
        <v>8316</v>
      </c>
      <c r="R2045" t="s">
        <v>8346</v>
      </c>
    </row>
    <row r="2046" spans="1:18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62"/>
        <v>108.21333333333334</v>
      </c>
      <c r="P2046" s="5">
        <f t="shared" si="63"/>
        <v>90.177777777777777</v>
      </c>
      <c r="Q2046" t="s">
        <v>8316</v>
      </c>
      <c r="R2046" t="s">
        <v>8346</v>
      </c>
    </row>
    <row r="2047" spans="1:18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62"/>
        <v>819.18387755102037</v>
      </c>
      <c r="P2047" s="5">
        <f t="shared" si="63"/>
        <v>152.62361216730039</v>
      </c>
      <c r="Q2047" t="s">
        <v>8316</v>
      </c>
      <c r="R2047" t="s">
        <v>8346</v>
      </c>
    </row>
    <row r="2048" spans="1:18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62"/>
        <v>121.10000000000001</v>
      </c>
      <c r="P2048" s="5">
        <f t="shared" si="63"/>
        <v>55.806451612903224</v>
      </c>
      <c r="Q2048" t="s">
        <v>8316</v>
      </c>
      <c r="R2048" t="s">
        <v>8346</v>
      </c>
    </row>
    <row r="2049" spans="1:18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62"/>
        <v>102.99897959183673</v>
      </c>
      <c r="P2049" s="5">
        <f t="shared" si="63"/>
        <v>227.85327313769753</v>
      </c>
      <c r="Q2049" t="s">
        <v>8316</v>
      </c>
      <c r="R2049" t="s">
        <v>8346</v>
      </c>
    </row>
    <row r="2050" spans="1:18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62"/>
        <v>148.33229411764705</v>
      </c>
      <c r="P2050" s="5">
        <f t="shared" si="63"/>
        <v>91.82989803350327</v>
      </c>
      <c r="Q2050" t="s">
        <v>8316</v>
      </c>
      <c r="R2050" t="s">
        <v>8346</v>
      </c>
    </row>
    <row r="2051" spans="1:18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64">(E2051/D2051)*100</f>
        <v>120.19070000000001</v>
      </c>
      <c r="P2051" s="5">
        <f t="shared" ref="P2051:P2114" si="65">IF(E2051&gt;0, E2051/L2051, 0)</f>
        <v>80.991037735849048</v>
      </c>
      <c r="Q2051" t="s">
        <v>8316</v>
      </c>
      <c r="R2051" t="s">
        <v>8346</v>
      </c>
    </row>
    <row r="2052" spans="1:18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64"/>
        <v>473.27000000000004</v>
      </c>
      <c r="P2052" s="5">
        <f t="shared" si="65"/>
        <v>278.39411764705881</v>
      </c>
      <c r="Q2052" t="s">
        <v>8316</v>
      </c>
      <c r="R2052" t="s">
        <v>8346</v>
      </c>
    </row>
    <row r="2053" spans="1:18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64"/>
        <v>130.36250000000001</v>
      </c>
      <c r="P2053" s="5">
        <f t="shared" si="65"/>
        <v>43.095041322314053</v>
      </c>
      <c r="Q2053" t="s">
        <v>8316</v>
      </c>
      <c r="R2053" t="s">
        <v>8346</v>
      </c>
    </row>
    <row r="2054" spans="1:18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64"/>
        <v>353.048</v>
      </c>
      <c r="P2054" s="5">
        <f t="shared" si="65"/>
        <v>326.29205175600737</v>
      </c>
      <c r="Q2054" t="s">
        <v>8316</v>
      </c>
      <c r="R2054" t="s">
        <v>8346</v>
      </c>
    </row>
    <row r="2055" spans="1:18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64"/>
        <v>101.02</v>
      </c>
      <c r="P2055" s="5">
        <f t="shared" si="65"/>
        <v>41.743801652892564</v>
      </c>
      <c r="Q2055" t="s">
        <v>8316</v>
      </c>
      <c r="R2055" t="s">
        <v>8346</v>
      </c>
    </row>
    <row r="2056" spans="1:18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64"/>
        <v>113.59142857142857</v>
      </c>
      <c r="P2056" s="5">
        <f t="shared" si="65"/>
        <v>64.020933977455712</v>
      </c>
      <c r="Q2056" t="s">
        <v>8316</v>
      </c>
      <c r="R2056" t="s">
        <v>8346</v>
      </c>
    </row>
    <row r="2057" spans="1:18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64"/>
        <v>167.41666666666666</v>
      </c>
      <c r="P2057" s="5">
        <f t="shared" si="65"/>
        <v>99.455445544554451</v>
      </c>
      <c r="Q2057" t="s">
        <v>8316</v>
      </c>
      <c r="R2057" t="s">
        <v>8346</v>
      </c>
    </row>
    <row r="2058" spans="1:18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64"/>
        <v>153.452</v>
      </c>
      <c r="P2058" s="5">
        <f t="shared" si="65"/>
        <v>138.49458483754512</v>
      </c>
      <c r="Q2058" t="s">
        <v>8316</v>
      </c>
      <c r="R2058" t="s">
        <v>8346</v>
      </c>
    </row>
    <row r="2059" spans="1:18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64"/>
        <v>202.23220000000001</v>
      </c>
      <c r="P2059" s="5">
        <f t="shared" si="65"/>
        <v>45.547792792792798</v>
      </c>
      <c r="Q2059" t="s">
        <v>8316</v>
      </c>
      <c r="R2059" t="s">
        <v>8346</v>
      </c>
    </row>
    <row r="2060" spans="1:18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64"/>
        <v>168.28125</v>
      </c>
      <c r="P2060" s="5">
        <f t="shared" si="65"/>
        <v>10.507317073170732</v>
      </c>
      <c r="Q2060" t="s">
        <v>8316</v>
      </c>
      <c r="R2060" t="s">
        <v>8346</v>
      </c>
    </row>
    <row r="2061" spans="1:18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64"/>
        <v>143.45666666666668</v>
      </c>
      <c r="P2061" s="5">
        <f t="shared" si="65"/>
        <v>114.76533333333333</v>
      </c>
      <c r="Q2061" t="s">
        <v>8316</v>
      </c>
      <c r="R2061" t="s">
        <v>8346</v>
      </c>
    </row>
    <row r="2062" spans="1:18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64"/>
        <v>196.4</v>
      </c>
      <c r="P2062" s="5">
        <f t="shared" si="65"/>
        <v>35.997067448680355</v>
      </c>
      <c r="Q2062" t="s">
        <v>8316</v>
      </c>
      <c r="R2062" t="s">
        <v>8346</v>
      </c>
    </row>
    <row r="2063" spans="1:18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64"/>
        <v>107.91999999999999</v>
      </c>
      <c r="P2063" s="5">
        <f t="shared" si="65"/>
        <v>154.17142857142858</v>
      </c>
      <c r="Q2063" t="s">
        <v>8316</v>
      </c>
      <c r="R2063" t="s">
        <v>8346</v>
      </c>
    </row>
    <row r="2064" spans="1:18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64"/>
        <v>114.97699999999999</v>
      </c>
      <c r="P2064" s="5">
        <f t="shared" si="65"/>
        <v>566.38916256157631</v>
      </c>
      <c r="Q2064" t="s">
        <v>8316</v>
      </c>
      <c r="R2064" t="s">
        <v>8346</v>
      </c>
    </row>
    <row r="2065" spans="1:18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64"/>
        <v>148.04999999999998</v>
      </c>
      <c r="P2065" s="5">
        <f t="shared" si="65"/>
        <v>120.85714285714286</v>
      </c>
      <c r="Q2065" t="s">
        <v>8316</v>
      </c>
      <c r="R2065" t="s">
        <v>8346</v>
      </c>
    </row>
    <row r="2066" spans="1:18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64"/>
        <v>191.16676082790633</v>
      </c>
      <c r="P2066" s="5">
        <f t="shared" si="65"/>
        <v>86.163845492085343</v>
      </c>
      <c r="Q2066" t="s">
        <v>8316</v>
      </c>
      <c r="R2066" t="s">
        <v>8346</v>
      </c>
    </row>
    <row r="2067" spans="1:18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64"/>
        <v>199.215125</v>
      </c>
      <c r="P2067" s="5">
        <f t="shared" si="65"/>
        <v>51.212114395886893</v>
      </c>
      <c r="Q2067" t="s">
        <v>8316</v>
      </c>
      <c r="R2067" t="s">
        <v>8346</v>
      </c>
    </row>
    <row r="2068" spans="1:18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64"/>
        <v>218.6</v>
      </c>
      <c r="P2068" s="5">
        <f t="shared" si="65"/>
        <v>67.261538461538464</v>
      </c>
      <c r="Q2068" t="s">
        <v>8316</v>
      </c>
      <c r="R2068" t="s">
        <v>8346</v>
      </c>
    </row>
    <row r="2069" spans="1:18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64"/>
        <v>126.86868686868686</v>
      </c>
      <c r="P2069" s="5">
        <f t="shared" si="65"/>
        <v>62.8</v>
      </c>
      <c r="Q2069" t="s">
        <v>8316</v>
      </c>
      <c r="R2069" t="s">
        <v>8346</v>
      </c>
    </row>
    <row r="2070" spans="1:18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64"/>
        <v>105.22388000000001</v>
      </c>
      <c r="P2070" s="5">
        <f t="shared" si="65"/>
        <v>346.13118421052633</v>
      </c>
      <c r="Q2070" t="s">
        <v>8316</v>
      </c>
      <c r="R2070" t="s">
        <v>8346</v>
      </c>
    </row>
    <row r="2071" spans="1:18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64"/>
        <v>128.40666000000002</v>
      </c>
      <c r="P2071" s="5">
        <f t="shared" si="65"/>
        <v>244.11912547528519</v>
      </c>
      <c r="Q2071" t="s">
        <v>8316</v>
      </c>
      <c r="R2071" t="s">
        <v>8346</v>
      </c>
    </row>
    <row r="2072" spans="1:18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64"/>
        <v>317.3272</v>
      </c>
      <c r="P2072" s="5">
        <f t="shared" si="65"/>
        <v>259.25424836601309</v>
      </c>
      <c r="Q2072" t="s">
        <v>8316</v>
      </c>
      <c r="R2072" t="s">
        <v>8346</v>
      </c>
    </row>
    <row r="2073" spans="1:18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64"/>
        <v>280.73</v>
      </c>
      <c r="P2073" s="5">
        <f t="shared" si="65"/>
        <v>201.96402877697841</v>
      </c>
      <c r="Q2073" t="s">
        <v>8316</v>
      </c>
      <c r="R2073" t="s">
        <v>8346</v>
      </c>
    </row>
    <row r="2074" spans="1:18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64"/>
        <v>110.73146853146854</v>
      </c>
      <c r="P2074" s="5">
        <f t="shared" si="65"/>
        <v>226.20857142857142</v>
      </c>
      <c r="Q2074" t="s">
        <v>8316</v>
      </c>
      <c r="R2074" t="s">
        <v>8346</v>
      </c>
    </row>
    <row r="2075" spans="1:18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64"/>
        <v>152.60429999999999</v>
      </c>
      <c r="P2075" s="5">
        <f t="shared" si="65"/>
        <v>324.69</v>
      </c>
      <c r="Q2075" t="s">
        <v>8316</v>
      </c>
      <c r="R2075" t="s">
        <v>8346</v>
      </c>
    </row>
    <row r="2076" spans="1:18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64"/>
        <v>102.49999999999999</v>
      </c>
      <c r="P2076" s="5">
        <f t="shared" si="65"/>
        <v>205</v>
      </c>
      <c r="Q2076" t="s">
        <v>8316</v>
      </c>
      <c r="R2076" t="s">
        <v>8346</v>
      </c>
    </row>
    <row r="2077" spans="1:18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64"/>
        <v>1678.3738373837384</v>
      </c>
      <c r="P2077" s="5">
        <f t="shared" si="65"/>
        <v>20.465926829268295</v>
      </c>
      <c r="Q2077" t="s">
        <v>8316</v>
      </c>
      <c r="R2077" t="s">
        <v>8346</v>
      </c>
    </row>
    <row r="2078" spans="1:18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64"/>
        <v>543.349156424581</v>
      </c>
      <c r="P2078" s="5">
        <f t="shared" si="65"/>
        <v>116.35303146309367</v>
      </c>
      <c r="Q2078" t="s">
        <v>8316</v>
      </c>
      <c r="R2078" t="s">
        <v>8346</v>
      </c>
    </row>
    <row r="2079" spans="1:18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64"/>
        <v>115.50800000000001</v>
      </c>
      <c r="P2079" s="5">
        <f t="shared" si="65"/>
        <v>307.20212765957444</v>
      </c>
      <c r="Q2079" t="s">
        <v>8316</v>
      </c>
      <c r="R2079" t="s">
        <v>8346</v>
      </c>
    </row>
    <row r="2080" spans="1:18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64"/>
        <v>131.20499999999998</v>
      </c>
      <c r="P2080" s="5">
        <f t="shared" si="65"/>
        <v>546.6875</v>
      </c>
      <c r="Q2080" t="s">
        <v>8316</v>
      </c>
      <c r="R2080" t="s">
        <v>8346</v>
      </c>
    </row>
    <row r="2081" spans="1:18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64"/>
        <v>288.17</v>
      </c>
      <c r="P2081" s="5">
        <f t="shared" si="65"/>
        <v>47.474464579901152</v>
      </c>
      <c r="Q2081" t="s">
        <v>8316</v>
      </c>
      <c r="R2081" t="s">
        <v>8346</v>
      </c>
    </row>
    <row r="2082" spans="1:18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64"/>
        <v>507.8</v>
      </c>
      <c r="P2082" s="5">
        <f t="shared" si="65"/>
        <v>101.56</v>
      </c>
      <c r="Q2082" t="s">
        <v>8316</v>
      </c>
      <c r="R2082" t="s">
        <v>8346</v>
      </c>
    </row>
    <row r="2083" spans="1:18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64"/>
        <v>114.57142857142857</v>
      </c>
      <c r="P2083" s="5">
        <f t="shared" si="65"/>
        <v>72.909090909090907</v>
      </c>
      <c r="Q2083" t="s">
        <v>8322</v>
      </c>
      <c r="R2083" t="s">
        <v>8326</v>
      </c>
    </row>
    <row r="2084" spans="1:18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64"/>
        <v>110.73333333333333</v>
      </c>
      <c r="P2084" s="5">
        <f t="shared" si="65"/>
        <v>43.710526315789473</v>
      </c>
      <c r="Q2084" t="s">
        <v>8322</v>
      </c>
      <c r="R2084" t="s">
        <v>8326</v>
      </c>
    </row>
    <row r="2085" spans="1:18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64"/>
        <v>113.33333333333333</v>
      </c>
      <c r="P2085" s="5">
        <f t="shared" si="65"/>
        <v>34</v>
      </c>
      <c r="Q2085" t="s">
        <v>8322</v>
      </c>
      <c r="R2085" t="s">
        <v>8326</v>
      </c>
    </row>
    <row r="2086" spans="1:18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64"/>
        <v>108.33333333333333</v>
      </c>
      <c r="P2086" s="5">
        <f t="shared" si="65"/>
        <v>70.652173913043484</v>
      </c>
      <c r="Q2086" t="s">
        <v>8322</v>
      </c>
      <c r="R2086" t="s">
        <v>8326</v>
      </c>
    </row>
    <row r="2087" spans="1:18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64"/>
        <v>123.53333333333335</v>
      </c>
      <c r="P2087" s="5">
        <f t="shared" si="65"/>
        <v>89.301204819277103</v>
      </c>
      <c r="Q2087" t="s">
        <v>8322</v>
      </c>
      <c r="R2087" t="s">
        <v>8326</v>
      </c>
    </row>
    <row r="2088" spans="1:18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64"/>
        <v>100.69999999999999</v>
      </c>
      <c r="P2088" s="5">
        <f t="shared" si="65"/>
        <v>115.08571428571429</v>
      </c>
      <c r="Q2088" t="s">
        <v>8322</v>
      </c>
      <c r="R2088" t="s">
        <v>8326</v>
      </c>
    </row>
    <row r="2089" spans="1:18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64"/>
        <v>103.53333333333335</v>
      </c>
      <c r="P2089" s="5">
        <f t="shared" si="65"/>
        <v>62.12</v>
      </c>
      <c r="Q2089" t="s">
        <v>8322</v>
      </c>
      <c r="R2089" t="s">
        <v>8326</v>
      </c>
    </row>
    <row r="2090" spans="1:18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64"/>
        <v>115.51066666666668</v>
      </c>
      <c r="P2090" s="5">
        <f t="shared" si="65"/>
        <v>46.204266666666669</v>
      </c>
      <c r="Q2090" t="s">
        <v>8322</v>
      </c>
      <c r="R2090" t="s">
        <v>8326</v>
      </c>
    </row>
    <row r="2091" spans="1:18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64"/>
        <v>120.4004</v>
      </c>
      <c r="P2091" s="5">
        <f t="shared" si="65"/>
        <v>48.54854838709678</v>
      </c>
      <c r="Q2091" t="s">
        <v>8322</v>
      </c>
      <c r="R2091" t="s">
        <v>8326</v>
      </c>
    </row>
    <row r="2092" spans="1:18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64"/>
        <v>115.040375</v>
      </c>
      <c r="P2092" s="5">
        <f t="shared" si="65"/>
        <v>57.520187499999999</v>
      </c>
      <c r="Q2092" t="s">
        <v>8322</v>
      </c>
      <c r="R2092" t="s">
        <v>8326</v>
      </c>
    </row>
    <row r="2093" spans="1:18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64"/>
        <v>120.46777777777777</v>
      </c>
      <c r="P2093" s="5">
        <f t="shared" si="65"/>
        <v>88.147154471544724</v>
      </c>
      <c r="Q2093" t="s">
        <v>8322</v>
      </c>
      <c r="R2093" t="s">
        <v>8326</v>
      </c>
    </row>
    <row r="2094" spans="1:18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64"/>
        <v>101.28333333333333</v>
      </c>
      <c r="P2094" s="5">
        <f t="shared" si="65"/>
        <v>110.49090909090908</v>
      </c>
      <c r="Q2094" t="s">
        <v>8322</v>
      </c>
      <c r="R2094" t="s">
        <v>8326</v>
      </c>
    </row>
    <row r="2095" spans="1:18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64"/>
        <v>102.46666666666667</v>
      </c>
      <c r="P2095" s="5">
        <f t="shared" si="65"/>
        <v>66.826086956521735</v>
      </c>
      <c r="Q2095" t="s">
        <v>8322</v>
      </c>
      <c r="R2095" t="s">
        <v>8326</v>
      </c>
    </row>
    <row r="2096" spans="1:18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64"/>
        <v>120.54285714285714</v>
      </c>
      <c r="P2096" s="5">
        <f t="shared" si="65"/>
        <v>58.597222222222221</v>
      </c>
      <c r="Q2096" t="s">
        <v>8322</v>
      </c>
      <c r="R2096" t="s">
        <v>8326</v>
      </c>
    </row>
    <row r="2097" spans="1:18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64"/>
        <v>100</v>
      </c>
      <c r="P2097" s="5">
        <f t="shared" si="65"/>
        <v>113.63636363636364</v>
      </c>
      <c r="Q2097" t="s">
        <v>8322</v>
      </c>
      <c r="R2097" t="s">
        <v>8326</v>
      </c>
    </row>
    <row r="2098" spans="1:18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64"/>
        <v>101.66666666666666</v>
      </c>
      <c r="P2098" s="5">
        <f t="shared" si="65"/>
        <v>43.571428571428569</v>
      </c>
      <c r="Q2098" t="s">
        <v>8322</v>
      </c>
      <c r="R2098" t="s">
        <v>8326</v>
      </c>
    </row>
    <row r="2099" spans="1:18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64"/>
        <v>100</v>
      </c>
      <c r="P2099" s="5">
        <f t="shared" si="65"/>
        <v>78.94736842105263</v>
      </c>
      <c r="Q2099" t="s">
        <v>8322</v>
      </c>
      <c r="R2099" t="s">
        <v>8326</v>
      </c>
    </row>
    <row r="2100" spans="1:18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64"/>
        <v>100.33333333333334</v>
      </c>
      <c r="P2100" s="5">
        <f t="shared" si="65"/>
        <v>188.125</v>
      </c>
      <c r="Q2100" t="s">
        <v>8322</v>
      </c>
      <c r="R2100" t="s">
        <v>8326</v>
      </c>
    </row>
    <row r="2101" spans="1:18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64"/>
        <v>132.36666666666667</v>
      </c>
      <c r="P2101" s="5">
        <f t="shared" si="65"/>
        <v>63.031746031746032</v>
      </c>
      <c r="Q2101" t="s">
        <v>8322</v>
      </c>
      <c r="R2101" t="s">
        <v>8326</v>
      </c>
    </row>
    <row r="2102" spans="1:18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64"/>
        <v>136.66666666666666</v>
      </c>
      <c r="P2102" s="5">
        <f t="shared" si="65"/>
        <v>30.37037037037037</v>
      </c>
      <c r="Q2102" t="s">
        <v>8322</v>
      </c>
      <c r="R2102" t="s">
        <v>8326</v>
      </c>
    </row>
    <row r="2103" spans="1:18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64"/>
        <v>113.25</v>
      </c>
      <c r="P2103" s="5">
        <f t="shared" si="65"/>
        <v>51.477272727272727</v>
      </c>
      <c r="Q2103" t="s">
        <v>8322</v>
      </c>
      <c r="R2103" t="s">
        <v>8326</v>
      </c>
    </row>
    <row r="2104" spans="1:18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64"/>
        <v>136</v>
      </c>
      <c r="P2104" s="5">
        <f t="shared" si="65"/>
        <v>35.789473684210527</v>
      </c>
      <c r="Q2104" t="s">
        <v>8322</v>
      </c>
      <c r="R2104" t="s">
        <v>8326</v>
      </c>
    </row>
    <row r="2105" spans="1:18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64"/>
        <v>146.12318374694613</v>
      </c>
      <c r="P2105" s="5">
        <f t="shared" si="65"/>
        <v>98.817391304347822</v>
      </c>
      <c r="Q2105" t="s">
        <v>8322</v>
      </c>
      <c r="R2105" t="s">
        <v>8326</v>
      </c>
    </row>
    <row r="2106" spans="1:18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64"/>
        <v>129.5</v>
      </c>
      <c r="P2106" s="5">
        <f t="shared" si="65"/>
        <v>28</v>
      </c>
      <c r="Q2106" t="s">
        <v>8322</v>
      </c>
      <c r="R2106" t="s">
        <v>8326</v>
      </c>
    </row>
    <row r="2107" spans="1:18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64"/>
        <v>254</v>
      </c>
      <c r="P2107" s="5">
        <f t="shared" si="65"/>
        <v>51.313131313131315</v>
      </c>
      <c r="Q2107" t="s">
        <v>8322</v>
      </c>
      <c r="R2107" t="s">
        <v>8326</v>
      </c>
    </row>
    <row r="2108" spans="1:18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64"/>
        <v>107.04545454545456</v>
      </c>
      <c r="P2108" s="5">
        <f t="shared" si="65"/>
        <v>53.522727272727273</v>
      </c>
      <c r="Q2108" t="s">
        <v>8322</v>
      </c>
      <c r="R2108" t="s">
        <v>8326</v>
      </c>
    </row>
    <row r="2109" spans="1:18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64"/>
        <v>107.73299999999999</v>
      </c>
      <c r="P2109" s="5">
        <f t="shared" si="65"/>
        <v>37.149310344827583</v>
      </c>
      <c r="Q2109" t="s">
        <v>8322</v>
      </c>
      <c r="R2109" t="s">
        <v>8326</v>
      </c>
    </row>
    <row r="2110" spans="1:18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64"/>
        <v>107.31250000000001</v>
      </c>
      <c r="P2110" s="5">
        <f t="shared" si="65"/>
        <v>89.895287958115176</v>
      </c>
      <c r="Q2110" t="s">
        <v>8322</v>
      </c>
      <c r="R2110" t="s">
        <v>8326</v>
      </c>
    </row>
    <row r="2111" spans="1:18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64"/>
        <v>106.52500000000001</v>
      </c>
      <c r="P2111" s="5">
        <f t="shared" si="65"/>
        <v>106.52500000000001</v>
      </c>
      <c r="Q2111" t="s">
        <v>8322</v>
      </c>
      <c r="R2111" t="s">
        <v>8326</v>
      </c>
    </row>
    <row r="2112" spans="1:18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64"/>
        <v>100.35000000000001</v>
      </c>
      <c r="P2112" s="5">
        <f t="shared" si="65"/>
        <v>52.815789473684212</v>
      </c>
      <c r="Q2112" t="s">
        <v>8322</v>
      </c>
      <c r="R2112" t="s">
        <v>8326</v>
      </c>
    </row>
    <row r="2113" spans="1:18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64"/>
        <v>106.5</v>
      </c>
      <c r="P2113" s="5">
        <f t="shared" si="65"/>
        <v>54.615384615384613</v>
      </c>
      <c r="Q2113" t="s">
        <v>8322</v>
      </c>
      <c r="R2113" t="s">
        <v>8326</v>
      </c>
    </row>
    <row r="2114" spans="1:18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64"/>
        <v>100</v>
      </c>
      <c r="P2114" s="5">
        <f t="shared" si="65"/>
        <v>27.272727272727273</v>
      </c>
      <c r="Q2114" t="s">
        <v>8322</v>
      </c>
      <c r="R2114" t="s">
        <v>8326</v>
      </c>
    </row>
    <row r="2115" spans="1:18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66">(E2115/D2115)*100</f>
        <v>104.85714285714285</v>
      </c>
      <c r="P2115" s="5">
        <f t="shared" ref="P2115:P2178" si="67">IF(E2115&gt;0, E2115/L2115, 0)</f>
        <v>68.598130841121488</v>
      </c>
      <c r="Q2115" t="s">
        <v>8322</v>
      </c>
      <c r="R2115" t="s">
        <v>8326</v>
      </c>
    </row>
    <row r="2116" spans="1:18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66"/>
        <v>104.69999999999999</v>
      </c>
      <c r="P2116" s="5">
        <f t="shared" si="67"/>
        <v>35.612244897959187</v>
      </c>
      <c r="Q2116" t="s">
        <v>8322</v>
      </c>
      <c r="R2116" t="s">
        <v>8326</v>
      </c>
    </row>
    <row r="2117" spans="1:18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66"/>
        <v>225.66666666666669</v>
      </c>
      <c r="P2117" s="5">
        <f t="shared" si="67"/>
        <v>94.027777777777771</v>
      </c>
      <c r="Q2117" t="s">
        <v>8322</v>
      </c>
      <c r="R2117" t="s">
        <v>8326</v>
      </c>
    </row>
    <row r="2118" spans="1:18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66"/>
        <v>100.90416666666667</v>
      </c>
      <c r="P2118" s="5">
        <f t="shared" si="67"/>
        <v>526.45652173913038</v>
      </c>
      <c r="Q2118" t="s">
        <v>8322</v>
      </c>
      <c r="R2118" t="s">
        <v>8326</v>
      </c>
    </row>
    <row r="2119" spans="1:18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66"/>
        <v>147.75</v>
      </c>
      <c r="P2119" s="5">
        <f t="shared" si="67"/>
        <v>50.657142857142858</v>
      </c>
      <c r="Q2119" t="s">
        <v>8322</v>
      </c>
      <c r="R2119" t="s">
        <v>8326</v>
      </c>
    </row>
    <row r="2120" spans="1:18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66"/>
        <v>134.61099999999999</v>
      </c>
      <c r="P2120" s="5">
        <f t="shared" si="67"/>
        <v>79.182941176470578</v>
      </c>
      <c r="Q2120" t="s">
        <v>8322</v>
      </c>
      <c r="R2120" t="s">
        <v>8326</v>
      </c>
    </row>
    <row r="2121" spans="1:18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66"/>
        <v>100.75</v>
      </c>
      <c r="P2121" s="5">
        <f t="shared" si="67"/>
        <v>91.590909090909093</v>
      </c>
      <c r="Q2121" t="s">
        <v>8322</v>
      </c>
      <c r="R2121" t="s">
        <v>8326</v>
      </c>
    </row>
    <row r="2122" spans="1:18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66"/>
        <v>100.880375</v>
      </c>
      <c r="P2122" s="5">
        <f t="shared" si="67"/>
        <v>116.96275362318841</v>
      </c>
      <c r="Q2122" t="s">
        <v>8322</v>
      </c>
      <c r="R2122" t="s">
        <v>8326</v>
      </c>
    </row>
    <row r="2123" spans="1:18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66"/>
        <v>0.56800000000000006</v>
      </c>
      <c r="P2123" s="5">
        <f t="shared" si="67"/>
        <v>28.4</v>
      </c>
      <c r="Q2123" t="s">
        <v>8330</v>
      </c>
      <c r="R2123" t="s">
        <v>8331</v>
      </c>
    </row>
    <row r="2124" spans="1:18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66"/>
        <v>0.38750000000000001</v>
      </c>
      <c r="P2124" s="5">
        <f t="shared" si="67"/>
        <v>103.33333333333333</v>
      </c>
      <c r="Q2124" t="s">
        <v>8330</v>
      </c>
      <c r="R2124" t="s">
        <v>8331</v>
      </c>
    </row>
    <row r="2125" spans="1:18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66"/>
        <v>10</v>
      </c>
      <c r="P2125" s="5">
        <f t="shared" si="67"/>
        <v>10</v>
      </c>
      <c r="Q2125" t="s">
        <v>8330</v>
      </c>
      <c r="R2125" t="s">
        <v>8331</v>
      </c>
    </row>
    <row r="2126" spans="1:18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66"/>
        <v>10.454545454545453</v>
      </c>
      <c r="P2126" s="5">
        <f t="shared" si="67"/>
        <v>23</v>
      </c>
      <c r="Q2126" t="s">
        <v>8330</v>
      </c>
      <c r="R2126" t="s">
        <v>8331</v>
      </c>
    </row>
    <row r="2127" spans="1:18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66"/>
        <v>1.4200000000000002</v>
      </c>
      <c r="P2127" s="5">
        <f t="shared" si="67"/>
        <v>31.555555555555557</v>
      </c>
      <c r="Q2127" t="s">
        <v>8330</v>
      </c>
      <c r="R2127" t="s">
        <v>8331</v>
      </c>
    </row>
    <row r="2128" spans="1:18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66"/>
        <v>0.05</v>
      </c>
      <c r="P2128" s="5">
        <f t="shared" si="67"/>
        <v>5</v>
      </c>
      <c r="Q2128" t="s">
        <v>8330</v>
      </c>
      <c r="R2128" t="s">
        <v>8331</v>
      </c>
    </row>
    <row r="2129" spans="1:18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66"/>
        <v>28.842857142857142</v>
      </c>
      <c r="P2129" s="5">
        <f t="shared" si="67"/>
        <v>34.220338983050844</v>
      </c>
      <c r="Q2129" t="s">
        <v>8330</v>
      </c>
      <c r="R2129" t="s">
        <v>8331</v>
      </c>
    </row>
    <row r="2130" spans="1:18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66"/>
        <v>0.16666666666666669</v>
      </c>
      <c r="P2130" s="5">
        <f t="shared" si="67"/>
        <v>25</v>
      </c>
      <c r="Q2130" t="s">
        <v>8330</v>
      </c>
      <c r="R2130" t="s">
        <v>8331</v>
      </c>
    </row>
    <row r="2131" spans="1:18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66"/>
        <v>11.799999999999999</v>
      </c>
      <c r="P2131" s="5">
        <f t="shared" si="67"/>
        <v>19.666666666666668</v>
      </c>
      <c r="Q2131" t="s">
        <v>8330</v>
      </c>
      <c r="R2131" t="s">
        <v>8331</v>
      </c>
    </row>
    <row r="2132" spans="1:18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66"/>
        <v>0.20238095238095236</v>
      </c>
      <c r="P2132" s="5">
        <f t="shared" si="67"/>
        <v>21.25</v>
      </c>
      <c r="Q2132" t="s">
        <v>8330</v>
      </c>
      <c r="R2132" t="s">
        <v>8331</v>
      </c>
    </row>
    <row r="2133" spans="1:18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66"/>
        <v>5</v>
      </c>
      <c r="P2133" s="5">
        <f t="shared" si="67"/>
        <v>8.3333333333333339</v>
      </c>
      <c r="Q2133" t="s">
        <v>8330</v>
      </c>
      <c r="R2133" t="s">
        <v>8331</v>
      </c>
    </row>
    <row r="2134" spans="1:18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66"/>
        <v>2.1129899999999995</v>
      </c>
      <c r="P2134" s="5">
        <f t="shared" si="67"/>
        <v>21.34333333333333</v>
      </c>
      <c r="Q2134" t="s">
        <v>8330</v>
      </c>
      <c r="R2134" t="s">
        <v>8331</v>
      </c>
    </row>
    <row r="2135" spans="1:18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66"/>
        <v>1.6</v>
      </c>
      <c r="P2135" s="5">
        <f t="shared" si="67"/>
        <v>5.333333333333333</v>
      </c>
      <c r="Q2135" t="s">
        <v>8330</v>
      </c>
      <c r="R2135" t="s">
        <v>8331</v>
      </c>
    </row>
    <row r="2136" spans="1:18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66"/>
        <v>1.7333333333333332</v>
      </c>
      <c r="P2136" s="5">
        <f t="shared" si="67"/>
        <v>34.666666666666664</v>
      </c>
      <c r="Q2136" t="s">
        <v>8330</v>
      </c>
      <c r="R2136" t="s">
        <v>8331</v>
      </c>
    </row>
    <row r="2137" spans="1:18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66"/>
        <v>9.56</v>
      </c>
      <c r="P2137" s="5">
        <f t="shared" si="67"/>
        <v>21.727272727272727</v>
      </c>
      <c r="Q2137" t="s">
        <v>8330</v>
      </c>
      <c r="R2137" t="s">
        <v>8331</v>
      </c>
    </row>
    <row r="2138" spans="1:18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66"/>
        <v>5.9612499999999999E-2</v>
      </c>
      <c r="P2138" s="5">
        <f t="shared" si="67"/>
        <v>11.922499999999999</v>
      </c>
      <c r="Q2138" t="s">
        <v>8330</v>
      </c>
      <c r="R2138" t="s">
        <v>8331</v>
      </c>
    </row>
    <row r="2139" spans="1:18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66"/>
        <v>28.405999999999999</v>
      </c>
      <c r="P2139" s="5">
        <f t="shared" si="67"/>
        <v>26.59737827715356</v>
      </c>
      <c r="Q2139" t="s">
        <v>8330</v>
      </c>
      <c r="R2139" t="s">
        <v>8331</v>
      </c>
    </row>
    <row r="2140" spans="1:18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66"/>
        <v>12.8</v>
      </c>
      <c r="P2140" s="5">
        <f t="shared" si="67"/>
        <v>10.666666666666666</v>
      </c>
      <c r="Q2140" t="s">
        <v>8330</v>
      </c>
      <c r="R2140" t="s">
        <v>8331</v>
      </c>
    </row>
    <row r="2141" spans="1:18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66"/>
        <v>5.42</v>
      </c>
      <c r="P2141" s="5">
        <f t="shared" si="67"/>
        <v>29.035714285714285</v>
      </c>
      <c r="Q2141" t="s">
        <v>8330</v>
      </c>
      <c r="R2141" t="s">
        <v>8331</v>
      </c>
    </row>
    <row r="2142" spans="1:18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66"/>
        <v>0.11199999999999999</v>
      </c>
      <c r="P2142" s="5">
        <f t="shared" si="67"/>
        <v>50.909090909090907</v>
      </c>
      <c r="Q2142" t="s">
        <v>8330</v>
      </c>
      <c r="R2142" t="s">
        <v>8331</v>
      </c>
    </row>
    <row r="2143" spans="1:18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66"/>
        <v>0</v>
      </c>
      <c r="P2143" s="5">
        <f t="shared" si="67"/>
        <v>0</v>
      </c>
      <c r="Q2143" t="s">
        <v>8330</v>
      </c>
      <c r="R2143" t="s">
        <v>8331</v>
      </c>
    </row>
    <row r="2144" spans="1:18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66"/>
        <v>5.7238095238095239</v>
      </c>
      <c r="P2144" s="5">
        <f t="shared" si="67"/>
        <v>50.083333333333336</v>
      </c>
      <c r="Q2144" t="s">
        <v>8330</v>
      </c>
      <c r="R2144" t="s">
        <v>8331</v>
      </c>
    </row>
    <row r="2145" spans="1:18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66"/>
        <v>11.25</v>
      </c>
      <c r="P2145" s="5">
        <f t="shared" si="67"/>
        <v>45</v>
      </c>
      <c r="Q2145" t="s">
        <v>8330</v>
      </c>
      <c r="R2145" t="s">
        <v>8331</v>
      </c>
    </row>
    <row r="2146" spans="1:18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66"/>
        <v>1.7098591549295776</v>
      </c>
      <c r="P2146" s="5">
        <f t="shared" si="67"/>
        <v>25.291666666666668</v>
      </c>
      <c r="Q2146" t="s">
        <v>8330</v>
      </c>
      <c r="R2146" t="s">
        <v>8331</v>
      </c>
    </row>
    <row r="2147" spans="1:18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66"/>
        <v>30.433333333333334</v>
      </c>
      <c r="P2147" s="5">
        <f t="shared" si="67"/>
        <v>51.292134831460672</v>
      </c>
      <c r="Q2147" t="s">
        <v>8330</v>
      </c>
      <c r="R2147" t="s">
        <v>8331</v>
      </c>
    </row>
    <row r="2148" spans="1:18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66"/>
        <v>0.02</v>
      </c>
      <c r="P2148" s="5">
        <f t="shared" si="67"/>
        <v>1</v>
      </c>
      <c r="Q2148" t="s">
        <v>8330</v>
      </c>
      <c r="R2148" t="s">
        <v>8331</v>
      </c>
    </row>
    <row r="2149" spans="1:18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66"/>
        <v>0.69641025641025645</v>
      </c>
      <c r="P2149" s="5">
        <f t="shared" si="67"/>
        <v>49.381818181818183</v>
      </c>
      <c r="Q2149" t="s">
        <v>8330</v>
      </c>
      <c r="R2149" t="s">
        <v>8331</v>
      </c>
    </row>
    <row r="2150" spans="1:18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66"/>
        <v>2</v>
      </c>
      <c r="P2150" s="5">
        <f t="shared" si="67"/>
        <v>1</v>
      </c>
      <c r="Q2150" t="s">
        <v>8330</v>
      </c>
      <c r="R2150" t="s">
        <v>8331</v>
      </c>
    </row>
    <row r="2151" spans="1:18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66"/>
        <v>0</v>
      </c>
      <c r="P2151" s="5">
        <f t="shared" si="67"/>
        <v>0</v>
      </c>
      <c r="Q2151" t="s">
        <v>8330</v>
      </c>
      <c r="R2151" t="s">
        <v>8331</v>
      </c>
    </row>
    <row r="2152" spans="1:18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66"/>
        <v>0.80999999999999994</v>
      </c>
      <c r="P2152" s="5">
        <f t="shared" si="67"/>
        <v>101.25</v>
      </c>
      <c r="Q2152" t="s">
        <v>8330</v>
      </c>
      <c r="R2152" t="s">
        <v>8331</v>
      </c>
    </row>
    <row r="2153" spans="1:18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66"/>
        <v>0.26222222222222225</v>
      </c>
      <c r="P2153" s="5">
        <f t="shared" si="67"/>
        <v>19.666666666666668</v>
      </c>
      <c r="Q2153" t="s">
        <v>8330</v>
      </c>
      <c r="R2153" t="s">
        <v>8331</v>
      </c>
    </row>
    <row r="2154" spans="1:18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66"/>
        <v>0.16666666666666669</v>
      </c>
      <c r="P2154" s="5">
        <f t="shared" si="67"/>
        <v>12.5</v>
      </c>
      <c r="Q2154" t="s">
        <v>8330</v>
      </c>
      <c r="R2154" t="s">
        <v>8331</v>
      </c>
    </row>
    <row r="2155" spans="1:18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66"/>
        <v>9.124454880912446E-3</v>
      </c>
      <c r="P2155" s="5">
        <f t="shared" si="67"/>
        <v>8.5</v>
      </c>
      <c r="Q2155" t="s">
        <v>8330</v>
      </c>
      <c r="R2155" t="s">
        <v>8331</v>
      </c>
    </row>
    <row r="2156" spans="1:18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66"/>
        <v>0.8</v>
      </c>
      <c r="P2156" s="5">
        <f t="shared" si="67"/>
        <v>1</v>
      </c>
      <c r="Q2156" t="s">
        <v>8330</v>
      </c>
      <c r="R2156" t="s">
        <v>8331</v>
      </c>
    </row>
    <row r="2157" spans="1:18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66"/>
        <v>2.2999999999999998</v>
      </c>
      <c r="P2157" s="5">
        <f t="shared" si="67"/>
        <v>23</v>
      </c>
      <c r="Q2157" t="s">
        <v>8330</v>
      </c>
      <c r="R2157" t="s">
        <v>8331</v>
      </c>
    </row>
    <row r="2158" spans="1:18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66"/>
        <v>2.6660714285714282</v>
      </c>
      <c r="P2158" s="5">
        <f t="shared" si="67"/>
        <v>17.987951807228917</v>
      </c>
      <c r="Q2158" t="s">
        <v>8330</v>
      </c>
      <c r="R2158" t="s">
        <v>8331</v>
      </c>
    </row>
    <row r="2159" spans="1:18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66"/>
        <v>28.192</v>
      </c>
      <c r="P2159" s="5">
        <f t="shared" si="67"/>
        <v>370.94736842105266</v>
      </c>
      <c r="Q2159" t="s">
        <v>8330</v>
      </c>
      <c r="R2159" t="s">
        <v>8331</v>
      </c>
    </row>
    <row r="2160" spans="1:18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66"/>
        <v>6.5900366666666672</v>
      </c>
      <c r="P2160" s="5">
        <f t="shared" si="67"/>
        <v>63.569485530546629</v>
      </c>
      <c r="Q2160" t="s">
        <v>8330</v>
      </c>
      <c r="R2160" t="s">
        <v>8331</v>
      </c>
    </row>
    <row r="2161" spans="1:18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66"/>
        <v>0.72222222222222221</v>
      </c>
      <c r="P2161" s="5">
        <f t="shared" si="67"/>
        <v>13</v>
      </c>
      <c r="Q2161" t="s">
        <v>8330</v>
      </c>
      <c r="R2161" t="s">
        <v>8331</v>
      </c>
    </row>
    <row r="2162" spans="1:18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66"/>
        <v>0.85000000000000009</v>
      </c>
      <c r="P2162" s="5">
        <f t="shared" si="67"/>
        <v>5.3125</v>
      </c>
      <c r="Q2162" t="s">
        <v>8330</v>
      </c>
      <c r="R2162" t="s">
        <v>8331</v>
      </c>
    </row>
    <row r="2163" spans="1:18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66"/>
        <v>115.75</v>
      </c>
      <c r="P2163" s="5">
        <f t="shared" si="67"/>
        <v>35.615384615384613</v>
      </c>
      <c r="Q2163" t="s">
        <v>8322</v>
      </c>
      <c r="R2163" t="s">
        <v>8323</v>
      </c>
    </row>
    <row r="2164" spans="1:18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66"/>
        <v>112.26666666666667</v>
      </c>
      <c r="P2164" s="5">
        <f t="shared" si="67"/>
        <v>87.103448275862064</v>
      </c>
      <c r="Q2164" t="s">
        <v>8322</v>
      </c>
      <c r="R2164" t="s">
        <v>8323</v>
      </c>
    </row>
    <row r="2165" spans="1:18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66"/>
        <v>132.20000000000002</v>
      </c>
      <c r="P2165" s="5">
        <f t="shared" si="67"/>
        <v>75.11363636363636</v>
      </c>
      <c r="Q2165" t="s">
        <v>8322</v>
      </c>
      <c r="R2165" t="s">
        <v>8323</v>
      </c>
    </row>
    <row r="2166" spans="1:18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66"/>
        <v>102.63636363636364</v>
      </c>
      <c r="P2166" s="5">
        <f t="shared" si="67"/>
        <v>68.01204819277109</v>
      </c>
      <c r="Q2166" t="s">
        <v>8322</v>
      </c>
      <c r="R2166" t="s">
        <v>8323</v>
      </c>
    </row>
    <row r="2167" spans="1:18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66"/>
        <v>138.64000000000001</v>
      </c>
      <c r="P2167" s="5">
        <f t="shared" si="67"/>
        <v>29.623931623931625</v>
      </c>
      <c r="Q2167" t="s">
        <v>8322</v>
      </c>
      <c r="R2167" t="s">
        <v>8323</v>
      </c>
    </row>
    <row r="2168" spans="1:18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66"/>
        <v>146.6</v>
      </c>
      <c r="P2168" s="5">
        <f t="shared" si="67"/>
        <v>91.625</v>
      </c>
      <c r="Q2168" t="s">
        <v>8322</v>
      </c>
      <c r="R2168" t="s">
        <v>8323</v>
      </c>
    </row>
    <row r="2169" spans="1:18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66"/>
        <v>120</v>
      </c>
      <c r="P2169" s="5">
        <f t="shared" si="67"/>
        <v>22.5</v>
      </c>
      <c r="Q2169" t="s">
        <v>8322</v>
      </c>
      <c r="R2169" t="s">
        <v>8323</v>
      </c>
    </row>
    <row r="2170" spans="1:18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66"/>
        <v>121.5816111111111</v>
      </c>
      <c r="P2170" s="5">
        <f t="shared" si="67"/>
        <v>64.366735294117646</v>
      </c>
      <c r="Q2170" t="s">
        <v>8322</v>
      </c>
      <c r="R2170" t="s">
        <v>8323</v>
      </c>
    </row>
    <row r="2171" spans="1:18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66"/>
        <v>100</v>
      </c>
      <c r="P2171" s="5">
        <f t="shared" si="67"/>
        <v>21.857142857142858</v>
      </c>
      <c r="Q2171" t="s">
        <v>8322</v>
      </c>
      <c r="R2171" t="s">
        <v>8323</v>
      </c>
    </row>
    <row r="2172" spans="1:18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66"/>
        <v>180.85714285714286</v>
      </c>
      <c r="P2172" s="5">
        <f t="shared" si="67"/>
        <v>33.315789473684212</v>
      </c>
      <c r="Q2172" t="s">
        <v>8322</v>
      </c>
      <c r="R2172" t="s">
        <v>8323</v>
      </c>
    </row>
    <row r="2173" spans="1:18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66"/>
        <v>106.075</v>
      </c>
      <c r="P2173" s="5">
        <f t="shared" si="67"/>
        <v>90.276595744680847</v>
      </c>
      <c r="Q2173" t="s">
        <v>8322</v>
      </c>
      <c r="R2173" t="s">
        <v>8323</v>
      </c>
    </row>
    <row r="2174" spans="1:18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66"/>
        <v>100</v>
      </c>
      <c r="P2174" s="5">
        <f t="shared" si="67"/>
        <v>76.92307692307692</v>
      </c>
      <c r="Q2174" t="s">
        <v>8322</v>
      </c>
      <c r="R2174" t="s">
        <v>8323</v>
      </c>
    </row>
    <row r="2175" spans="1:18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66"/>
        <v>126.92857142857143</v>
      </c>
      <c r="P2175" s="5">
        <f t="shared" si="67"/>
        <v>59.233333333333334</v>
      </c>
      <c r="Q2175" t="s">
        <v>8322</v>
      </c>
      <c r="R2175" t="s">
        <v>8323</v>
      </c>
    </row>
    <row r="2176" spans="1:18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66"/>
        <v>102.97499999999999</v>
      </c>
      <c r="P2176" s="5">
        <f t="shared" si="67"/>
        <v>65.38095238095238</v>
      </c>
      <c r="Q2176" t="s">
        <v>8322</v>
      </c>
      <c r="R2176" t="s">
        <v>8323</v>
      </c>
    </row>
    <row r="2177" spans="1:18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66"/>
        <v>250</v>
      </c>
      <c r="P2177" s="5">
        <f t="shared" si="67"/>
        <v>67.307692307692307</v>
      </c>
      <c r="Q2177" t="s">
        <v>8322</v>
      </c>
      <c r="R2177" t="s">
        <v>8323</v>
      </c>
    </row>
    <row r="2178" spans="1:18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66"/>
        <v>126.02</v>
      </c>
      <c r="P2178" s="5">
        <f t="shared" si="67"/>
        <v>88.74647887323944</v>
      </c>
      <c r="Q2178" t="s">
        <v>8322</v>
      </c>
      <c r="R2178" t="s">
        <v>8323</v>
      </c>
    </row>
    <row r="2179" spans="1:18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68">(E2179/D2179)*100</f>
        <v>100.12</v>
      </c>
      <c r="P2179" s="5">
        <f t="shared" ref="P2179:P2242" si="69">IF(E2179&gt;0, E2179/L2179, 0)</f>
        <v>65.868421052631575</v>
      </c>
      <c r="Q2179" t="s">
        <v>8322</v>
      </c>
      <c r="R2179" t="s">
        <v>8323</v>
      </c>
    </row>
    <row r="2180" spans="1:18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68"/>
        <v>138.64000000000001</v>
      </c>
      <c r="P2180" s="5">
        <f t="shared" si="69"/>
        <v>40.349243306169967</v>
      </c>
      <c r="Q2180" t="s">
        <v>8322</v>
      </c>
      <c r="R2180" t="s">
        <v>8323</v>
      </c>
    </row>
    <row r="2181" spans="1:18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68"/>
        <v>161.4</v>
      </c>
      <c r="P2181" s="5">
        <f t="shared" si="69"/>
        <v>76.857142857142861</v>
      </c>
      <c r="Q2181" t="s">
        <v>8322</v>
      </c>
      <c r="R2181" t="s">
        <v>8323</v>
      </c>
    </row>
    <row r="2182" spans="1:18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68"/>
        <v>107.18419999999999</v>
      </c>
      <c r="P2182" s="5">
        <f t="shared" si="69"/>
        <v>68.707820512820518</v>
      </c>
      <c r="Q2182" t="s">
        <v>8322</v>
      </c>
      <c r="R2182" t="s">
        <v>8323</v>
      </c>
    </row>
    <row r="2183" spans="1:18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68"/>
        <v>153.1</v>
      </c>
      <c r="P2183" s="5">
        <f t="shared" si="69"/>
        <v>57.773584905660378</v>
      </c>
      <c r="Q2183" t="s">
        <v>8330</v>
      </c>
      <c r="R2183" t="s">
        <v>8348</v>
      </c>
    </row>
    <row r="2184" spans="1:18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68"/>
        <v>524.16666666666663</v>
      </c>
      <c r="P2184" s="5">
        <f t="shared" si="69"/>
        <v>44.171348314606739</v>
      </c>
      <c r="Q2184" t="s">
        <v>8330</v>
      </c>
      <c r="R2184" t="s">
        <v>8348</v>
      </c>
    </row>
    <row r="2185" spans="1:18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68"/>
        <v>489.27777777777777</v>
      </c>
      <c r="P2185" s="5">
        <f t="shared" si="69"/>
        <v>31.566308243727597</v>
      </c>
      <c r="Q2185" t="s">
        <v>8330</v>
      </c>
      <c r="R2185" t="s">
        <v>8348</v>
      </c>
    </row>
    <row r="2186" spans="1:18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68"/>
        <v>284.74</v>
      </c>
      <c r="P2186" s="5">
        <f t="shared" si="69"/>
        <v>107.04511278195488</v>
      </c>
      <c r="Q2186" t="s">
        <v>8330</v>
      </c>
      <c r="R2186" t="s">
        <v>8348</v>
      </c>
    </row>
    <row r="2187" spans="1:18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68"/>
        <v>1856.97</v>
      </c>
      <c r="P2187" s="5">
        <f t="shared" si="69"/>
        <v>149.03451043338683</v>
      </c>
      <c r="Q2187" t="s">
        <v>8330</v>
      </c>
      <c r="R2187" t="s">
        <v>8348</v>
      </c>
    </row>
    <row r="2188" spans="1:18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68"/>
        <v>109.67499999999998</v>
      </c>
      <c r="P2188" s="5">
        <f t="shared" si="69"/>
        <v>55.956632653061227</v>
      </c>
      <c r="Q2188" t="s">
        <v>8330</v>
      </c>
      <c r="R2188" t="s">
        <v>8348</v>
      </c>
    </row>
    <row r="2189" spans="1:18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68"/>
        <v>1014.6425</v>
      </c>
      <c r="P2189" s="5">
        <f t="shared" si="69"/>
        <v>56.970381807973048</v>
      </c>
      <c r="Q2189" t="s">
        <v>8330</v>
      </c>
      <c r="R2189" t="s">
        <v>8348</v>
      </c>
    </row>
    <row r="2190" spans="1:18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68"/>
        <v>412.17692027666544</v>
      </c>
      <c r="P2190" s="5">
        <f t="shared" si="69"/>
        <v>44.056420233463037</v>
      </c>
      <c r="Q2190" t="s">
        <v>8330</v>
      </c>
      <c r="R2190" t="s">
        <v>8348</v>
      </c>
    </row>
    <row r="2191" spans="1:18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68"/>
        <v>503.25</v>
      </c>
      <c r="P2191" s="5">
        <f t="shared" si="69"/>
        <v>68.625</v>
      </c>
      <c r="Q2191" t="s">
        <v>8330</v>
      </c>
      <c r="R2191" t="s">
        <v>8348</v>
      </c>
    </row>
    <row r="2192" spans="1:18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68"/>
        <v>184.61052631578946</v>
      </c>
      <c r="P2192" s="5">
        <f t="shared" si="69"/>
        <v>65.318435754189949</v>
      </c>
      <c r="Q2192" t="s">
        <v>8330</v>
      </c>
      <c r="R2192" t="s">
        <v>8348</v>
      </c>
    </row>
    <row r="2193" spans="1:18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68"/>
        <v>119.73333333333333</v>
      </c>
      <c r="P2193" s="5">
        <f t="shared" si="69"/>
        <v>35.92</v>
      </c>
      <c r="Q2193" t="s">
        <v>8330</v>
      </c>
      <c r="R2193" t="s">
        <v>8348</v>
      </c>
    </row>
    <row r="2194" spans="1:18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68"/>
        <v>1081.2401666666667</v>
      </c>
      <c r="P2194" s="5">
        <f t="shared" si="69"/>
        <v>40.070667078443485</v>
      </c>
      <c r="Q2194" t="s">
        <v>8330</v>
      </c>
      <c r="R2194" t="s">
        <v>8348</v>
      </c>
    </row>
    <row r="2195" spans="1:18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68"/>
        <v>452.37333333333333</v>
      </c>
      <c r="P2195" s="5">
        <f t="shared" si="69"/>
        <v>75.647714604236342</v>
      </c>
      <c r="Q2195" t="s">
        <v>8330</v>
      </c>
      <c r="R2195" t="s">
        <v>8348</v>
      </c>
    </row>
    <row r="2196" spans="1:18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68"/>
        <v>537.37</v>
      </c>
      <c r="P2196" s="5">
        <f t="shared" si="69"/>
        <v>61.203872437357631</v>
      </c>
      <c r="Q2196" t="s">
        <v>8330</v>
      </c>
      <c r="R2196" t="s">
        <v>8348</v>
      </c>
    </row>
    <row r="2197" spans="1:18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68"/>
        <v>120.32608695652173</v>
      </c>
      <c r="P2197" s="5">
        <f t="shared" si="69"/>
        <v>48.130434782608695</v>
      </c>
      <c r="Q2197" t="s">
        <v>8330</v>
      </c>
      <c r="R2197" t="s">
        <v>8348</v>
      </c>
    </row>
    <row r="2198" spans="1:18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68"/>
        <v>113.83571428571429</v>
      </c>
      <c r="P2198" s="5">
        <f t="shared" si="69"/>
        <v>68.106837606837601</v>
      </c>
      <c r="Q2198" t="s">
        <v>8330</v>
      </c>
      <c r="R2198" t="s">
        <v>8348</v>
      </c>
    </row>
    <row r="2199" spans="1:18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68"/>
        <v>951.03109999999992</v>
      </c>
      <c r="P2199" s="5">
        <f t="shared" si="69"/>
        <v>65.891300230946882</v>
      </c>
      <c r="Q2199" t="s">
        <v>8330</v>
      </c>
      <c r="R2199" t="s">
        <v>8348</v>
      </c>
    </row>
    <row r="2200" spans="1:18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68"/>
        <v>132.89249999999998</v>
      </c>
      <c r="P2200" s="5">
        <f t="shared" si="69"/>
        <v>81.654377880184327</v>
      </c>
      <c r="Q2200" t="s">
        <v>8330</v>
      </c>
      <c r="R2200" t="s">
        <v>8348</v>
      </c>
    </row>
    <row r="2201" spans="1:18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68"/>
        <v>146.97777777777779</v>
      </c>
      <c r="P2201" s="5">
        <f t="shared" si="69"/>
        <v>52.701195219123505</v>
      </c>
      <c r="Q2201" t="s">
        <v>8330</v>
      </c>
      <c r="R2201" t="s">
        <v>8348</v>
      </c>
    </row>
    <row r="2202" spans="1:18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68"/>
        <v>542.15</v>
      </c>
      <c r="P2202" s="5">
        <f t="shared" si="69"/>
        <v>41.228136882129277</v>
      </c>
      <c r="Q2202" t="s">
        <v>8330</v>
      </c>
      <c r="R2202" t="s">
        <v>8348</v>
      </c>
    </row>
    <row r="2203" spans="1:18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68"/>
        <v>382.71818181818185</v>
      </c>
      <c r="P2203" s="5">
        <f t="shared" si="69"/>
        <v>15.035357142857142</v>
      </c>
      <c r="Q2203" t="s">
        <v>8322</v>
      </c>
      <c r="R2203" t="s">
        <v>8327</v>
      </c>
    </row>
    <row r="2204" spans="1:18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68"/>
        <v>704.18124999999998</v>
      </c>
      <c r="P2204" s="5">
        <f t="shared" si="69"/>
        <v>39.066920943134534</v>
      </c>
      <c r="Q2204" t="s">
        <v>8322</v>
      </c>
      <c r="R2204" t="s">
        <v>8327</v>
      </c>
    </row>
    <row r="2205" spans="1:18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68"/>
        <v>109.55</v>
      </c>
      <c r="P2205" s="5">
        <f t="shared" si="69"/>
        <v>43.82</v>
      </c>
      <c r="Q2205" t="s">
        <v>8322</v>
      </c>
      <c r="R2205" t="s">
        <v>8327</v>
      </c>
    </row>
    <row r="2206" spans="1:18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68"/>
        <v>132.86666666666667</v>
      </c>
      <c r="P2206" s="5">
        <f t="shared" si="69"/>
        <v>27.301369863013697</v>
      </c>
      <c r="Q2206" t="s">
        <v>8322</v>
      </c>
      <c r="R2206" t="s">
        <v>8327</v>
      </c>
    </row>
    <row r="2207" spans="1:18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68"/>
        <v>152</v>
      </c>
      <c r="P2207" s="5">
        <f t="shared" si="69"/>
        <v>42.222222222222221</v>
      </c>
      <c r="Q2207" t="s">
        <v>8322</v>
      </c>
      <c r="R2207" t="s">
        <v>8327</v>
      </c>
    </row>
    <row r="2208" spans="1:18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68"/>
        <v>102.72727272727273</v>
      </c>
      <c r="P2208" s="5">
        <f t="shared" si="69"/>
        <v>33.235294117647058</v>
      </c>
      <c r="Q2208" t="s">
        <v>8322</v>
      </c>
      <c r="R2208" t="s">
        <v>8327</v>
      </c>
    </row>
    <row r="2209" spans="1:18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68"/>
        <v>100</v>
      </c>
      <c r="P2209" s="5">
        <f t="shared" si="69"/>
        <v>285.71428571428572</v>
      </c>
      <c r="Q2209" t="s">
        <v>8322</v>
      </c>
      <c r="R2209" t="s">
        <v>8327</v>
      </c>
    </row>
    <row r="2210" spans="1:18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68"/>
        <v>101.6</v>
      </c>
      <c r="P2210" s="5">
        <f t="shared" si="69"/>
        <v>42.333333333333336</v>
      </c>
      <c r="Q2210" t="s">
        <v>8322</v>
      </c>
      <c r="R2210" t="s">
        <v>8327</v>
      </c>
    </row>
    <row r="2211" spans="1:18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68"/>
        <v>150.80000000000001</v>
      </c>
      <c r="P2211" s="5">
        <f t="shared" si="69"/>
        <v>50.266666666666666</v>
      </c>
      <c r="Q2211" t="s">
        <v>8322</v>
      </c>
      <c r="R2211" t="s">
        <v>8327</v>
      </c>
    </row>
    <row r="2212" spans="1:18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68"/>
        <v>111.425</v>
      </c>
      <c r="P2212" s="5">
        <f t="shared" si="69"/>
        <v>61.902777777777779</v>
      </c>
      <c r="Q2212" t="s">
        <v>8322</v>
      </c>
      <c r="R2212" t="s">
        <v>8327</v>
      </c>
    </row>
    <row r="2213" spans="1:18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68"/>
        <v>195.6</v>
      </c>
      <c r="P2213" s="5">
        <f t="shared" si="69"/>
        <v>40.75</v>
      </c>
      <c r="Q2213" t="s">
        <v>8322</v>
      </c>
      <c r="R2213" t="s">
        <v>8327</v>
      </c>
    </row>
    <row r="2214" spans="1:18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68"/>
        <v>114.38333333333333</v>
      </c>
      <c r="P2214" s="5">
        <f t="shared" si="69"/>
        <v>55.796747967479675</v>
      </c>
      <c r="Q2214" t="s">
        <v>8322</v>
      </c>
      <c r="R2214" t="s">
        <v>8327</v>
      </c>
    </row>
    <row r="2215" spans="1:18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68"/>
        <v>200</v>
      </c>
      <c r="P2215" s="5">
        <f t="shared" si="69"/>
        <v>10</v>
      </c>
      <c r="Q2215" t="s">
        <v>8322</v>
      </c>
      <c r="R2215" t="s">
        <v>8327</v>
      </c>
    </row>
    <row r="2216" spans="1:18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68"/>
        <v>292.50166666666667</v>
      </c>
      <c r="P2216" s="5">
        <f t="shared" si="69"/>
        <v>73.125416666666666</v>
      </c>
      <c r="Q2216" t="s">
        <v>8322</v>
      </c>
      <c r="R2216" t="s">
        <v>8327</v>
      </c>
    </row>
    <row r="2217" spans="1:18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68"/>
        <v>156.36363636363637</v>
      </c>
      <c r="P2217" s="5">
        <f t="shared" si="69"/>
        <v>26.060606060606062</v>
      </c>
      <c r="Q2217" t="s">
        <v>8322</v>
      </c>
      <c r="R2217" t="s">
        <v>8327</v>
      </c>
    </row>
    <row r="2218" spans="1:18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68"/>
        <v>105.66666666666666</v>
      </c>
      <c r="P2218" s="5">
        <f t="shared" si="69"/>
        <v>22.642857142857142</v>
      </c>
      <c r="Q2218" t="s">
        <v>8322</v>
      </c>
      <c r="R2218" t="s">
        <v>8327</v>
      </c>
    </row>
    <row r="2219" spans="1:18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68"/>
        <v>101.19047619047619</v>
      </c>
      <c r="P2219" s="5">
        <f t="shared" si="69"/>
        <v>47.222222222222221</v>
      </c>
      <c r="Q2219" t="s">
        <v>8322</v>
      </c>
      <c r="R2219" t="s">
        <v>8327</v>
      </c>
    </row>
    <row r="2220" spans="1:18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68"/>
        <v>122.833</v>
      </c>
      <c r="P2220" s="5">
        <f t="shared" si="69"/>
        <v>32.324473684210524</v>
      </c>
      <c r="Q2220" t="s">
        <v>8322</v>
      </c>
      <c r="R2220" t="s">
        <v>8327</v>
      </c>
    </row>
    <row r="2221" spans="1:18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68"/>
        <v>101.49999999999999</v>
      </c>
      <c r="P2221" s="5">
        <f t="shared" si="69"/>
        <v>53.421052631578945</v>
      </c>
      <c r="Q2221" t="s">
        <v>8322</v>
      </c>
      <c r="R2221" t="s">
        <v>8327</v>
      </c>
    </row>
    <row r="2222" spans="1:18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68"/>
        <v>101.14285714285714</v>
      </c>
      <c r="P2222" s="5">
        <f t="shared" si="69"/>
        <v>51.304347826086953</v>
      </c>
      <c r="Q2222" t="s">
        <v>8322</v>
      </c>
      <c r="R2222" t="s">
        <v>8327</v>
      </c>
    </row>
    <row r="2223" spans="1:18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68"/>
        <v>108.11999999999999</v>
      </c>
      <c r="P2223" s="5">
        <f t="shared" si="69"/>
        <v>37.197247706422019</v>
      </c>
      <c r="Q2223" t="s">
        <v>8330</v>
      </c>
      <c r="R2223" t="s">
        <v>8348</v>
      </c>
    </row>
    <row r="2224" spans="1:18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68"/>
        <v>162.6</v>
      </c>
      <c r="P2224" s="5">
        <f t="shared" si="69"/>
        <v>27.1</v>
      </c>
      <c r="Q2224" t="s">
        <v>8330</v>
      </c>
      <c r="R2224" t="s">
        <v>8348</v>
      </c>
    </row>
    <row r="2225" spans="1:18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68"/>
        <v>105.80000000000001</v>
      </c>
      <c r="P2225" s="5">
        <f t="shared" si="69"/>
        <v>206.31</v>
      </c>
      <c r="Q2225" t="s">
        <v>8330</v>
      </c>
      <c r="R2225" t="s">
        <v>8348</v>
      </c>
    </row>
    <row r="2226" spans="1:18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68"/>
        <v>243.15000000000003</v>
      </c>
      <c r="P2226" s="5">
        <f t="shared" si="69"/>
        <v>82.145270270270274</v>
      </c>
      <c r="Q2226" t="s">
        <v>8330</v>
      </c>
      <c r="R2226" t="s">
        <v>8348</v>
      </c>
    </row>
    <row r="2227" spans="1:18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68"/>
        <v>944.83338095238094</v>
      </c>
      <c r="P2227" s="5">
        <f t="shared" si="69"/>
        <v>164.79651993355483</v>
      </c>
      <c r="Q2227" t="s">
        <v>8330</v>
      </c>
      <c r="R2227" t="s">
        <v>8348</v>
      </c>
    </row>
    <row r="2228" spans="1:18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68"/>
        <v>108.46283333333334</v>
      </c>
      <c r="P2228" s="5">
        <f t="shared" si="69"/>
        <v>60.820280373831778</v>
      </c>
      <c r="Q2228" t="s">
        <v>8330</v>
      </c>
      <c r="R2228" t="s">
        <v>8348</v>
      </c>
    </row>
    <row r="2229" spans="1:18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68"/>
        <v>157.37692307692308</v>
      </c>
      <c r="P2229" s="5">
        <f t="shared" si="69"/>
        <v>67.970099667774093</v>
      </c>
      <c r="Q2229" t="s">
        <v>8330</v>
      </c>
      <c r="R2229" t="s">
        <v>8348</v>
      </c>
    </row>
    <row r="2230" spans="1:18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68"/>
        <v>1174.49</v>
      </c>
      <c r="P2230" s="5">
        <f t="shared" si="69"/>
        <v>81.561805555555551</v>
      </c>
      <c r="Q2230" t="s">
        <v>8330</v>
      </c>
      <c r="R2230" t="s">
        <v>8348</v>
      </c>
    </row>
    <row r="2231" spans="1:18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68"/>
        <v>171.04755366949576</v>
      </c>
      <c r="P2231" s="5">
        <f t="shared" si="69"/>
        <v>25.42547309833024</v>
      </c>
      <c r="Q2231" t="s">
        <v>8330</v>
      </c>
      <c r="R2231" t="s">
        <v>8348</v>
      </c>
    </row>
    <row r="2232" spans="1:18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68"/>
        <v>125.95294117647057</v>
      </c>
      <c r="P2232" s="5">
        <f t="shared" si="69"/>
        <v>21.497991967871485</v>
      </c>
      <c r="Q2232" t="s">
        <v>8330</v>
      </c>
      <c r="R2232" t="s">
        <v>8348</v>
      </c>
    </row>
    <row r="2233" spans="1:18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68"/>
        <v>1212.1296000000002</v>
      </c>
      <c r="P2233" s="5">
        <f t="shared" si="69"/>
        <v>27.226630727762803</v>
      </c>
      <c r="Q2233" t="s">
        <v>8330</v>
      </c>
      <c r="R2233" t="s">
        <v>8348</v>
      </c>
    </row>
    <row r="2234" spans="1:18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68"/>
        <v>495.8</v>
      </c>
      <c r="P2234" s="5">
        <f t="shared" si="69"/>
        <v>25.091093117408906</v>
      </c>
      <c r="Q2234" t="s">
        <v>8330</v>
      </c>
      <c r="R2234" t="s">
        <v>8348</v>
      </c>
    </row>
    <row r="2235" spans="1:18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68"/>
        <v>332.03999999999996</v>
      </c>
      <c r="P2235" s="5">
        <f t="shared" si="69"/>
        <v>21.230179028132991</v>
      </c>
      <c r="Q2235" t="s">
        <v>8330</v>
      </c>
      <c r="R2235" t="s">
        <v>8348</v>
      </c>
    </row>
    <row r="2236" spans="1:18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68"/>
        <v>1165</v>
      </c>
      <c r="P2236" s="5">
        <f t="shared" si="69"/>
        <v>41.607142857142854</v>
      </c>
      <c r="Q2236" t="s">
        <v>8330</v>
      </c>
      <c r="R2236" t="s">
        <v>8348</v>
      </c>
    </row>
    <row r="2237" spans="1:18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68"/>
        <v>153.3153846153846</v>
      </c>
      <c r="P2237" s="5">
        <f t="shared" si="69"/>
        <v>135.58503401360545</v>
      </c>
      <c r="Q2237" t="s">
        <v>8330</v>
      </c>
      <c r="R2237" t="s">
        <v>8348</v>
      </c>
    </row>
    <row r="2238" spans="1:18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68"/>
        <v>537.10714285714289</v>
      </c>
      <c r="P2238" s="5">
        <f t="shared" si="69"/>
        <v>22.116176470588236</v>
      </c>
      <c r="Q2238" t="s">
        <v>8330</v>
      </c>
      <c r="R2238" t="s">
        <v>8348</v>
      </c>
    </row>
    <row r="2239" spans="1:18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68"/>
        <v>352.92777777777775</v>
      </c>
      <c r="P2239" s="5">
        <f t="shared" si="69"/>
        <v>64.625635808748726</v>
      </c>
      <c r="Q2239" t="s">
        <v>8330</v>
      </c>
      <c r="R2239" t="s">
        <v>8348</v>
      </c>
    </row>
    <row r="2240" spans="1:18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68"/>
        <v>137.4</v>
      </c>
      <c r="P2240" s="5">
        <f t="shared" si="69"/>
        <v>69.569620253164558</v>
      </c>
      <c r="Q2240" t="s">
        <v>8330</v>
      </c>
      <c r="R2240" t="s">
        <v>8348</v>
      </c>
    </row>
    <row r="2241" spans="1:18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68"/>
        <v>128.02668</v>
      </c>
      <c r="P2241" s="5">
        <f t="shared" si="69"/>
        <v>75.133028169014082</v>
      </c>
      <c r="Q2241" t="s">
        <v>8330</v>
      </c>
      <c r="R2241" t="s">
        <v>8348</v>
      </c>
    </row>
    <row r="2242" spans="1:18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68"/>
        <v>270.68</v>
      </c>
      <c r="P2242" s="5">
        <f t="shared" si="69"/>
        <v>140.97916666666666</v>
      </c>
      <c r="Q2242" t="s">
        <v>8330</v>
      </c>
      <c r="R2242" t="s">
        <v>8348</v>
      </c>
    </row>
    <row r="2243" spans="1:18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70">(E2243/D2243)*100</f>
        <v>806.4</v>
      </c>
      <c r="P2243" s="5">
        <f t="shared" ref="P2243:P2306" si="71">IF(E2243&gt;0, E2243/L2243, 0)</f>
        <v>49.472392638036808</v>
      </c>
      <c r="Q2243" t="s">
        <v>8330</v>
      </c>
      <c r="R2243" t="s">
        <v>8348</v>
      </c>
    </row>
    <row r="2244" spans="1:18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70"/>
        <v>1360.0976000000001</v>
      </c>
      <c r="P2244" s="5">
        <f t="shared" si="71"/>
        <v>53.865251485148519</v>
      </c>
      <c r="Q2244" t="s">
        <v>8330</v>
      </c>
      <c r="R2244" t="s">
        <v>8348</v>
      </c>
    </row>
    <row r="2245" spans="1:18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70"/>
        <v>930250</v>
      </c>
      <c r="P2245" s="5">
        <f t="shared" si="71"/>
        <v>4.5712530712530715</v>
      </c>
      <c r="Q2245" t="s">
        <v>8330</v>
      </c>
      <c r="R2245" t="s">
        <v>8348</v>
      </c>
    </row>
    <row r="2246" spans="1:18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70"/>
        <v>377.02</v>
      </c>
      <c r="P2246" s="5">
        <f t="shared" si="71"/>
        <v>65.00344827586207</v>
      </c>
      <c r="Q2246" t="s">
        <v>8330</v>
      </c>
      <c r="R2246" t="s">
        <v>8348</v>
      </c>
    </row>
    <row r="2247" spans="1:18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70"/>
        <v>2647.0250000000001</v>
      </c>
      <c r="P2247" s="5">
        <f t="shared" si="71"/>
        <v>53.475252525252522</v>
      </c>
      <c r="Q2247" t="s">
        <v>8330</v>
      </c>
      <c r="R2247" t="s">
        <v>8348</v>
      </c>
    </row>
    <row r="2248" spans="1:18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70"/>
        <v>100.12</v>
      </c>
      <c r="P2248" s="5">
        <f t="shared" si="71"/>
        <v>43.912280701754383</v>
      </c>
      <c r="Q2248" t="s">
        <v>8330</v>
      </c>
      <c r="R2248" t="s">
        <v>8348</v>
      </c>
    </row>
    <row r="2249" spans="1:18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70"/>
        <v>104.45405405405405</v>
      </c>
      <c r="P2249" s="5">
        <f t="shared" si="71"/>
        <v>50.852631578947367</v>
      </c>
      <c r="Q2249" t="s">
        <v>8330</v>
      </c>
      <c r="R2249" t="s">
        <v>8348</v>
      </c>
    </row>
    <row r="2250" spans="1:18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70"/>
        <v>107.21428571428571</v>
      </c>
      <c r="P2250" s="5">
        <f t="shared" si="71"/>
        <v>58.6328125</v>
      </c>
      <c r="Q2250" t="s">
        <v>8330</v>
      </c>
      <c r="R2250" t="s">
        <v>8348</v>
      </c>
    </row>
    <row r="2251" spans="1:18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70"/>
        <v>168.77142857142857</v>
      </c>
      <c r="P2251" s="5">
        <f t="shared" si="71"/>
        <v>32.81666666666667</v>
      </c>
      <c r="Q2251" t="s">
        <v>8330</v>
      </c>
      <c r="R2251" t="s">
        <v>8348</v>
      </c>
    </row>
    <row r="2252" spans="1:18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70"/>
        <v>975.11200000000008</v>
      </c>
      <c r="P2252" s="5">
        <f t="shared" si="71"/>
        <v>426.93169877408059</v>
      </c>
      <c r="Q2252" t="s">
        <v>8330</v>
      </c>
      <c r="R2252" t="s">
        <v>8348</v>
      </c>
    </row>
    <row r="2253" spans="1:18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70"/>
        <v>134.44929411764704</v>
      </c>
      <c r="P2253" s="5">
        <f t="shared" si="71"/>
        <v>23.808729166666669</v>
      </c>
      <c r="Q2253" t="s">
        <v>8330</v>
      </c>
      <c r="R2253" t="s">
        <v>8348</v>
      </c>
    </row>
    <row r="2254" spans="1:18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70"/>
        <v>272.27777777777777</v>
      </c>
      <c r="P2254" s="5">
        <f t="shared" si="71"/>
        <v>98.413654618473899</v>
      </c>
      <c r="Q2254" t="s">
        <v>8330</v>
      </c>
      <c r="R2254" t="s">
        <v>8348</v>
      </c>
    </row>
    <row r="2255" spans="1:18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70"/>
        <v>112.6875</v>
      </c>
      <c r="P2255" s="5">
        <f t="shared" si="71"/>
        <v>107.32142857142857</v>
      </c>
      <c r="Q2255" t="s">
        <v>8330</v>
      </c>
      <c r="R2255" t="s">
        <v>8348</v>
      </c>
    </row>
    <row r="2256" spans="1:18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70"/>
        <v>459.8</v>
      </c>
      <c r="P2256" s="5">
        <f t="shared" si="71"/>
        <v>11.67005076142132</v>
      </c>
      <c r="Q2256" t="s">
        <v>8330</v>
      </c>
      <c r="R2256" t="s">
        <v>8348</v>
      </c>
    </row>
    <row r="2257" spans="1:18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70"/>
        <v>286.65822784810126</v>
      </c>
      <c r="P2257" s="5">
        <f t="shared" si="71"/>
        <v>41.782287822878232</v>
      </c>
      <c r="Q2257" t="s">
        <v>8330</v>
      </c>
      <c r="R2257" t="s">
        <v>8348</v>
      </c>
    </row>
    <row r="2258" spans="1:18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70"/>
        <v>222.70833333333334</v>
      </c>
      <c r="P2258" s="5">
        <f t="shared" si="71"/>
        <v>21.38</v>
      </c>
      <c r="Q2258" t="s">
        <v>8330</v>
      </c>
      <c r="R2258" t="s">
        <v>8348</v>
      </c>
    </row>
    <row r="2259" spans="1:18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70"/>
        <v>636.14</v>
      </c>
      <c r="P2259" s="5">
        <f t="shared" si="71"/>
        <v>94.103550295857985</v>
      </c>
      <c r="Q2259" t="s">
        <v>8330</v>
      </c>
      <c r="R2259" t="s">
        <v>8348</v>
      </c>
    </row>
    <row r="2260" spans="1:18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70"/>
        <v>146.5</v>
      </c>
      <c r="P2260" s="5">
        <f t="shared" si="71"/>
        <v>15.721951219512196</v>
      </c>
      <c r="Q2260" t="s">
        <v>8330</v>
      </c>
      <c r="R2260" t="s">
        <v>8348</v>
      </c>
    </row>
    <row r="2261" spans="1:18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70"/>
        <v>1867.1</v>
      </c>
      <c r="P2261" s="5">
        <f t="shared" si="71"/>
        <v>90.635922330097088</v>
      </c>
      <c r="Q2261" t="s">
        <v>8330</v>
      </c>
      <c r="R2261" t="s">
        <v>8348</v>
      </c>
    </row>
    <row r="2262" spans="1:18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70"/>
        <v>326.92</v>
      </c>
      <c r="P2262" s="5">
        <f t="shared" si="71"/>
        <v>97.297619047619051</v>
      </c>
      <c r="Q2262" t="s">
        <v>8330</v>
      </c>
      <c r="R2262" t="s">
        <v>8348</v>
      </c>
    </row>
    <row r="2263" spans="1:18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70"/>
        <v>779.5</v>
      </c>
      <c r="P2263" s="5">
        <f t="shared" si="71"/>
        <v>37.11904761904762</v>
      </c>
      <c r="Q2263" t="s">
        <v>8330</v>
      </c>
      <c r="R2263" t="s">
        <v>8348</v>
      </c>
    </row>
    <row r="2264" spans="1:18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70"/>
        <v>154.15151515151516</v>
      </c>
      <c r="P2264" s="5">
        <f t="shared" si="71"/>
        <v>28.104972375690608</v>
      </c>
      <c r="Q2264" t="s">
        <v>8330</v>
      </c>
      <c r="R2264" t="s">
        <v>8348</v>
      </c>
    </row>
    <row r="2265" spans="1:18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70"/>
        <v>115.54666666666667</v>
      </c>
      <c r="P2265" s="5">
        <f t="shared" si="71"/>
        <v>144.43333333333334</v>
      </c>
      <c r="Q2265" t="s">
        <v>8330</v>
      </c>
      <c r="R2265" t="s">
        <v>8348</v>
      </c>
    </row>
    <row r="2266" spans="1:18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70"/>
        <v>180.03333333333333</v>
      </c>
      <c r="P2266" s="5">
        <f t="shared" si="71"/>
        <v>24.274157303370785</v>
      </c>
      <c r="Q2266" t="s">
        <v>8330</v>
      </c>
      <c r="R2266" t="s">
        <v>8348</v>
      </c>
    </row>
    <row r="2267" spans="1:18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70"/>
        <v>298.5</v>
      </c>
      <c r="P2267" s="5">
        <f t="shared" si="71"/>
        <v>35.117647058823529</v>
      </c>
      <c r="Q2267" t="s">
        <v>8330</v>
      </c>
      <c r="R2267" t="s">
        <v>8348</v>
      </c>
    </row>
    <row r="2268" spans="1:18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70"/>
        <v>320.26666666666665</v>
      </c>
      <c r="P2268" s="5">
        <f t="shared" si="71"/>
        <v>24.762886597938145</v>
      </c>
      <c r="Q2268" t="s">
        <v>8330</v>
      </c>
      <c r="R2268" t="s">
        <v>8348</v>
      </c>
    </row>
    <row r="2269" spans="1:18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70"/>
        <v>380.52499999999998</v>
      </c>
      <c r="P2269" s="5">
        <f t="shared" si="71"/>
        <v>188.37871287128712</v>
      </c>
      <c r="Q2269" t="s">
        <v>8330</v>
      </c>
      <c r="R2269" t="s">
        <v>8348</v>
      </c>
    </row>
    <row r="2270" spans="1:18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70"/>
        <v>102.60000000000001</v>
      </c>
      <c r="P2270" s="5">
        <f t="shared" si="71"/>
        <v>148.08247422680412</v>
      </c>
      <c r="Q2270" t="s">
        <v>8330</v>
      </c>
      <c r="R2270" t="s">
        <v>8348</v>
      </c>
    </row>
    <row r="2271" spans="1:18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70"/>
        <v>1801.64</v>
      </c>
      <c r="P2271" s="5">
        <f t="shared" si="71"/>
        <v>49.934589800443462</v>
      </c>
      <c r="Q2271" t="s">
        <v>8330</v>
      </c>
      <c r="R2271" t="s">
        <v>8348</v>
      </c>
    </row>
    <row r="2272" spans="1:18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70"/>
        <v>720.24800000000005</v>
      </c>
      <c r="P2272" s="5">
        <f t="shared" si="71"/>
        <v>107.82155688622754</v>
      </c>
      <c r="Q2272" t="s">
        <v>8330</v>
      </c>
      <c r="R2272" t="s">
        <v>8348</v>
      </c>
    </row>
    <row r="2273" spans="1:18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70"/>
        <v>283.09000000000003</v>
      </c>
      <c r="P2273" s="5">
        <f t="shared" si="71"/>
        <v>42.63403614457831</v>
      </c>
      <c r="Q2273" t="s">
        <v>8330</v>
      </c>
      <c r="R2273" t="s">
        <v>8348</v>
      </c>
    </row>
    <row r="2274" spans="1:18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70"/>
        <v>1356.6000000000001</v>
      </c>
      <c r="P2274" s="5">
        <f t="shared" si="71"/>
        <v>14.370762711864407</v>
      </c>
      <c r="Q2274" t="s">
        <v>8330</v>
      </c>
      <c r="R2274" t="s">
        <v>8348</v>
      </c>
    </row>
    <row r="2275" spans="1:18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70"/>
        <v>220.35999999999999</v>
      </c>
      <c r="P2275" s="5">
        <f t="shared" si="71"/>
        <v>37.476190476190474</v>
      </c>
      <c r="Q2275" t="s">
        <v>8330</v>
      </c>
      <c r="R2275" t="s">
        <v>8348</v>
      </c>
    </row>
    <row r="2276" spans="1:18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70"/>
        <v>119.6</v>
      </c>
      <c r="P2276" s="5">
        <f t="shared" si="71"/>
        <v>30.202020202020201</v>
      </c>
      <c r="Q2276" t="s">
        <v>8330</v>
      </c>
      <c r="R2276" t="s">
        <v>8348</v>
      </c>
    </row>
    <row r="2277" spans="1:18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70"/>
        <v>407.76923076923077</v>
      </c>
      <c r="P2277" s="5">
        <f t="shared" si="71"/>
        <v>33.550632911392405</v>
      </c>
      <c r="Q2277" t="s">
        <v>8330</v>
      </c>
      <c r="R2277" t="s">
        <v>8348</v>
      </c>
    </row>
    <row r="2278" spans="1:18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70"/>
        <v>105.81826105905425</v>
      </c>
      <c r="P2278" s="5">
        <f t="shared" si="71"/>
        <v>64.74666666666667</v>
      </c>
      <c r="Q2278" t="s">
        <v>8330</v>
      </c>
      <c r="R2278" t="s">
        <v>8348</v>
      </c>
    </row>
    <row r="2279" spans="1:18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70"/>
        <v>141.08235294117648</v>
      </c>
      <c r="P2279" s="5">
        <f t="shared" si="71"/>
        <v>57.932367149758456</v>
      </c>
      <c r="Q2279" t="s">
        <v>8330</v>
      </c>
      <c r="R2279" t="s">
        <v>8348</v>
      </c>
    </row>
    <row r="2280" spans="1:18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70"/>
        <v>270.7</v>
      </c>
      <c r="P2280" s="5">
        <f t="shared" si="71"/>
        <v>53.078431372549019</v>
      </c>
      <c r="Q2280" t="s">
        <v>8330</v>
      </c>
      <c r="R2280" t="s">
        <v>8348</v>
      </c>
    </row>
    <row r="2281" spans="1:18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70"/>
        <v>153.80000000000001</v>
      </c>
      <c r="P2281" s="5">
        <f t="shared" si="71"/>
        <v>48.0625</v>
      </c>
      <c r="Q2281" t="s">
        <v>8330</v>
      </c>
      <c r="R2281" t="s">
        <v>8348</v>
      </c>
    </row>
    <row r="2282" spans="1:18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70"/>
        <v>403.57653061224488</v>
      </c>
      <c r="P2282" s="5">
        <f t="shared" si="71"/>
        <v>82.396874999999994</v>
      </c>
      <c r="Q2282" t="s">
        <v>8330</v>
      </c>
      <c r="R2282" t="s">
        <v>8348</v>
      </c>
    </row>
    <row r="2283" spans="1:18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70"/>
        <v>185</v>
      </c>
      <c r="P2283" s="5">
        <f t="shared" si="71"/>
        <v>50.454545454545453</v>
      </c>
      <c r="Q2283" t="s">
        <v>8322</v>
      </c>
      <c r="R2283" t="s">
        <v>8323</v>
      </c>
    </row>
    <row r="2284" spans="1:18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70"/>
        <v>185.33333333333331</v>
      </c>
      <c r="P2284" s="5">
        <f t="shared" si="71"/>
        <v>115.83333333333333</v>
      </c>
      <c r="Q2284" t="s">
        <v>8322</v>
      </c>
      <c r="R2284" t="s">
        <v>8323</v>
      </c>
    </row>
    <row r="2285" spans="1:18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70"/>
        <v>100.85533333333332</v>
      </c>
      <c r="P2285" s="5">
        <f t="shared" si="71"/>
        <v>63.03458333333333</v>
      </c>
      <c r="Q2285" t="s">
        <v>8322</v>
      </c>
      <c r="R2285" t="s">
        <v>8323</v>
      </c>
    </row>
    <row r="2286" spans="1:18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70"/>
        <v>106.22116666666668</v>
      </c>
      <c r="P2286" s="5">
        <f t="shared" si="71"/>
        <v>108.02152542372882</v>
      </c>
      <c r="Q2286" t="s">
        <v>8322</v>
      </c>
      <c r="R2286" t="s">
        <v>8323</v>
      </c>
    </row>
    <row r="2287" spans="1:18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70"/>
        <v>121.36666666666667</v>
      </c>
      <c r="P2287" s="5">
        <f t="shared" si="71"/>
        <v>46.088607594936711</v>
      </c>
      <c r="Q2287" t="s">
        <v>8322</v>
      </c>
      <c r="R2287" t="s">
        <v>8323</v>
      </c>
    </row>
    <row r="2288" spans="1:18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70"/>
        <v>100.06666666666666</v>
      </c>
      <c r="P2288" s="5">
        <f t="shared" si="71"/>
        <v>107.21428571428571</v>
      </c>
      <c r="Q2288" t="s">
        <v>8322</v>
      </c>
      <c r="R2288" t="s">
        <v>8323</v>
      </c>
    </row>
    <row r="2289" spans="1:18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70"/>
        <v>119.97755555555555</v>
      </c>
      <c r="P2289" s="5">
        <f t="shared" si="71"/>
        <v>50.9338679245283</v>
      </c>
      <c r="Q2289" t="s">
        <v>8322</v>
      </c>
      <c r="R2289" t="s">
        <v>8323</v>
      </c>
    </row>
    <row r="2290" spans="1:18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70"/>
        <v>100.1</v>
      </c>
      <c r="P2290" s="5">
        <f t="shared" si="71"/>
        <v>40.04</v>
      </c>
      <c r="Q2290" t="s">
        <v>8322</v>
      </c>
      <c r="R2290" t="s">
        <v>8323</v>
      </c>
    </row>
    <row r="2291" spans="1:18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70"/>
        <v>107.4</v>
      </c>
      <c r="P2291" s="5">
        <f t="shared" si="71"/>
        <v>64.44</v>
      </c>
      <c r="Q2291" t="s">
        <v>8322</v>
      </c>
      <c r="R2291" t="s">
        <v>8323</v>
      </c>
    </row>
    <row r="2292" spans="1:18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70"/>
        <v>104.06666666666666</v>
      </c>
      <c r="P2292" s="5">
        <f t="shared" si="71"/>
        <v>53.827586206896555</v>
      </c>
      <c r="Q2292" t="s">
        <v>8322</v>
      </c>
      <c r="R2292" t="s">
        <v>8323</v>
      </c>
    </row>
    <row r="2293" spans="1:18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70"/>
        <v>172.8</v>
      </c>
      <c r="P2293" s="5">
        <f t="shared" si="71"/>
        <v>100.46511627906976</v>
      </c>
      <c r="Q2293" t="s">
        <v>8322</v>
      </c>
      <c r="R2293" t="s">
        <v>8323</v>
      </c>
    </row>
    <row r="2294" spans="1:18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70"/>
        <v>107.2505</v>
      </c>
      <c r="P2294" s="5">
        <f t="shared" si="71"/>
        <v>46.630652173913049</v>
      </c>
      <c r="Q2294" t="s">
        <v>8322</v>
      </c>
      <c r="R2294" t="s">
        <v>8323</v>
      </c>
    </row>
    <row r="2295" spans="1:18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70"/>
        <v>108.23529411764706</v>
      </c>
      <c r="P2295" s="5">
        <f t="shared" si="71"/>
        <v>34.074074074074076</v>
      </c>
      <c r="Q2295" t="s">
        <v>8322</v>
      </c>
      <c r="R2295" t="s">
        <v>8323</v>
      </c>
    </row>
    <row r="2296" spans="1:18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70"/>
        <v>146.08079999999998</v>
      </c>
      <c r="P2296" s="5">
        <f t="shared" si="71"/>
        <v>65.214642857142863</v>
      </c>
      <c r="Q2296" t="s">
        <v>8322</v>
      </c>
      <c r="R2296" t="s">
        <v>8323</v>
      </c>
    </row>
    <row r="2297" spans="1:18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70"/>
        <v>125.25</v>
      </c>
      <c r="P2297" s="5">
        <f t="shared" si="71"/>
        <v>44.205882352941174</v>
      </c>
      <c r="Q2297" t="s">
        <v>8322</v>
      </c>
      <c r="R2297" t="s">
        <v>8323</v>
      </c>
    </row>
    <row r="2298" spans="1:18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70"/>
        <v>149.07142857142856</v>
      </c>
      <c r="P2298" s="5">
        <f t="shared" si="71"/>
        <v>71.965517241379317</v>
      </c>
      <c r="Q2298" t="s">
        <v>8322</v>
      </c>
      <c r="R2298" t="s">
        <v>8323</v>
      </c>
    </row>
    <row r="2299" spans="1:18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70"/>
        <v>100.6</v>
      </c>
      <c r="P2299" s="5">
        <f t="shared" si="71"/>
        <v>52.94736842105263</v>
      </c>
      <c r="Q2299" t="s">
        <v>8322</v>
      </c>
      <c r="R2299" t="s">
        <v>8323</v>
      </c>
    </row>
    <row r="2300" spans="1:18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70"/>
        <v>105.07333333333332</v>
      </c>
      <c r="P2300" s="5">
        <f t="shared" si="71"/>
        <v>109.45138888888889</v>
      </c>
      <c r="Q2300" t="s">
        <v>8322</v>
      </c>
      <c r="R2300" t="s">
        <v>8323</v>
      </c>
    </row>
    <row r="2301" spans="1:18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70"/>
        <v>350.16666666666663</v>
      </c>
      <c r="P2301" s="5">
        <f t="shared" si="71"/>
        <v>75.035714285714292</v>
      </c>
      <c r="Q2301" t="s">
        <v>8322</v>
      </c>
      <c r="R2301" t="s">
        <v>8323</v>
      </c>
    </row>
    <row r="2302" spans="1:18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70"/>
        <v>101.25</v>
      </c>
      <c r="P2302" s="5">
        <f t="shared" si="71"/>
        <v>115.71428571428571</v>
      </c>
      <c r="Q2302" t="s">
        <v>8322</v>
      </c>
      <c r="R2302" t="s">
        <v>8323</v>
      </c>
    </row>
    <row r="2303" spans="1:18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70"/>
        <v>133.6044</v>
      </c>
      <c r="P2303" s="5">
        <f t="shared" si="71"/>
        <v>31.659810426540286</v>
      </c>
      <c r="Q2303" t="s">
        <v>8322</v>
      </c>
      <c r="R2303" t="s">
        <v>8326</v>
      </c>
    </row>
    <row r="2304" spans="1:18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70"/>
        <v>170.65217391304347</v>
      </c>
      <c r="P2304" s="5">
        <f t="shared" si="71"/>
        <v>46.176470588235297</v>
      </c>
      <c r="Q2304" t="s">
        <v>8322</v>
      </c>
      <c r="R2304" t="s">
        <v>8326</v>
      </c>
    </row>
    <row r="2305" spans="1:18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70"/>
        <v>109.35829457364341</v>
      </c>
      <c r="P2305" s="5">
        <f t="shared" si="71"/>
        <v>68.481650485436887</v>
      </c>
      <c r="Q2305" t="s">
        <v>8322</v>
      </c>
      <c r="R2305" t="s">
        <v>8326</v>
      </c>
    </row>
    <row r="2306" spans="1:18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70"/>
        <v>100.70033333333335</v>
      </c>
      <c r="P2306" s="5">
        <f t="shared" si="71"/>
        <v>53.469203539823013</v>
      </c>
      <c r="Q2306" t="s">
        <v>8322</v>
      </c>
      <c r="R2306" t="s">
        <v>8326</v>
      </c>
    </row>
    <row r="2307" spans="1:18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72">(E2307/D2307)*100</f>
        <v>101.22777777777779</v>
      </c>
      <c r="P2307" s="5">
        <f t="shared" ref="P2307:P2370" si="73">IF(E2307&gt;0, E2307/L2307, 0)</f>
        <v>109.10778443113773</v>
      </c>
      <c r="Q2307" t="s">
        <v>8322</v>
      </c>
      <c r="R2307" t="s">
        <v>8326</v>
      </c>
    </row>
    <row r="2308" spans="1:18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72"/>
        <v>106.75857142857143</v>
      </c>
      <c r="P2308" s="5">
        <f t="shared" si="73"/>
        <v>51.185616438356163</v>
      </c>
      <c r="Q2308" t="s">
        <v>8322</v>
      </c>
      <c r="R2308" t="s">
        <v>8326</v>
      </c>
    </row>
    <row r="2309" spans="1:18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72"/>
        <v>106.65777537961894</v>
      </c>
      <c r="P2309" s="5">
        <f t="shared" si="73"/>
        <v>27.936800000000002</v>
      </c>
      <c r="Q2309" t="s">
        <v>8322</v>
      </c>
      <c r="R2309" t="s">
        <v>8326</v>
      </c>
    </row>
    <row r="2310" spans="1:18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72"/>
        <v>101.30622</v>
      </c>
      <c r="P2310" s="5">
        <f t="shared" si="73"/>
        <v>82.496921824104234</v>
      </c>
      <c r="Q2310" t="s">
        <v>8322</v>
      </c>
      <c r="R2310" t="s">
        <v>8326</v>
      </c>
    </row>
    <row r="2311" spans="1:18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72"/>
        <v>106.67450000000001</v>
      </c>
      <c r="P2311" s="5">
        <f t="shared" si="73"/>
        <v>59.817476635514019</v>
      </c>
      <c r="Q2311" t="s">
        <v>8322</v>
      </c>
      <c r="R2311" t="s">
        <v>8326</v>
      </c>
    </row>
    <row r="2312" spans="1:18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72"/>
        <v>428.83978378378379</v>
      </c>
      <c r="P2312" s="5">
        <f t="shared" si="73"/>
        <v>64.816470588235291</v>
      </c>
      <c r="Q2312" t="s">
        <v>8322</v>
      </c>
      <c r="R2312" t="s">
        <v>8326</v>
      </c>
    </row>
    <row r="2313" spans="1:18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72"/>
        <v>104.11111111111111</v>
      </c>
      <c r="P2313" s="5">
        <f t="shared" si="73"/>
        <v>90.09615384615384</v>
      </c>
      <c r="Q2313" t="s">
        <v>8322</v>
      </c>
      <c r="R2313" t="s">
        <v>8326</v>
      </c>
    </row>
    <row r="2314" spans="1:18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72"/>
        <v>107.86666666666666</v>
      </c>
      <c r="P2314" s="5">
        <f t="shared" si="73"/>
        <v>40.962025316455694</v>
      </c>
      <c r="Q2314" t="s">
        <v>8322</v>
      </c>
      <c r="R2314" t="s">
        <v>8326</v>
      </c>
    </row>
    <row r="2315" spans="1:18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72"/>
        <v>175.84040000000002</v>
      </c>
      <c r="P2315" s="5">
        <f t="shared" si="73"/>
        <v>56.000127388535034</v>
      </c>
      <c r="Q2315" t="s">
        <v>8322</v>
      </c>
      <c r="R2315" t="s">
        <v>8326</v>
      </c>
    </row>
    <row r="2316" spans="1:18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72"/>
        <v>156.97</v>
      </c>
      <c r="P2316" s="5">
        <f t="shared" si="73"/>
        <v>37.672800000000002</v>
      </c>
      <c r="Q2316" t="s">
        <v>8322</v>
      </c>
      <c r="R2316" t="s">
        <v>8326</v>
      </c>
    </row>
    <row r="2317" spans="1:18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72"/>
        <v>102.60000000000001</v>
      </c>
      <c r="P2317" s="5">
        <f t="shared" si="73"/>
        <v>40.078125</v>
      </c>
      <c r="Q2317" t="s">
        <v>8322</v>
      </c>
      <c r="R2317" t="s">
        <v>8326</v>
      </c>
    </row>
    <row r="2318" spans="1:18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72"/>
        <v>104.04266666666666</v>
      </c>
      <c r="P2318" s="5">
        <f t="shared" si="73"/>
        <v>78.031999999999996</v>
      </c>
      <c r="Q2318" t="s">
        <v>8322</v>
      </c>
      <c r="R2318" t="s">
        <v>8326</v>
      </c>
    </row>
    <row r="2319" spans="1:18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72"/>
        <v>104</v>
      </c>
      <c r="P2319" s="5">
        <f t="shared" si="73"/>
        <v>18.90909090909091</v>
      </c>
      <c r="Q2319" t="s">
        <v>8322</v>
      </c>
      <c r="R2319" t="s">
        <v>8326</v>
      </c>
    </row>
    <row r="2320" spans="1:18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72"/>
        <v>121.05999999999999</v>
      </c>
      <c r="P2320" s="5">
        <f t="shared" si="73"/>
        <v>37.134969325153371</v>
      </c>
      <c r="Q2320" t="s">
        <v>8322</v>
      </c>
      <c r="R2320" t="s">
        <v>8326</v>
      </c>
    </row>
    <row r="2321" spans="1:18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72"/>
        <v>107.69999999999999</v>
      </c>
      <c r="P2321" s="5">
        <f t="shared" si="73"/>
        <v>41.961038961038959</v>
      </c>
      <c r="Q2321" t="s">
        <v>8322</v>
      </c>
      <c r="R2321" t="s">
        <v>8326</v>
      </c>
    </row>
    <row r="2322" spans="1:18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72"/>
        <v>108.66</v>
      </c>
      <c r="P2322" s="5">
        <f t="shared" si="73"/>
        <v>61.044943820224717</v>
      </c>
      <c r="Q2322" t="s">
        <v>8322</v>
      </c>
      <c r="R2322" t="s">
        <v>8326</v>
      </c>
    </row>
    <row r="2323" spans="1:18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72"/>
        <v>39.120962394619681</v>
      </c>
      <c r="P2323" s="5">
        <f t="shared" si="73"/>
        <v>64.53125</v>
      </c>
      <c r="Q2323" t="s">
        <v>8333</v>
      </c>
      <c r="R2323" t="s">
        <v>8349</v>
      </c>
    </row>
    <row r="2324" spans="1:18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72"/>
        <v>3.1481481481481479</v>
      </c>
      <c r="P2324" s="5">
        <f t="shared" si="73"/>
        <v>21.25</v>
      </c>
      <c r="Q2324" t="s">
        <v>8333</v>
      </c>
      <c r="R2324" t="s">
        <v>8349</v>
      </c>
    </row>
    <row r="2325" spans="1:18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72"/>
        <v>48</v>
      </c>
      <c r="P2325" s="5">
        <f t="shared" si="73"/>
        <v>30</v>
      </c>
      <c r="Q2325" t="s">
        <v>8333</v>
      </c>
      <c r="R2325" t="s">
        <v>8349</v>
      </c>
    </row>
    <row r="2326" spans="1:18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72"/>
        <v>20.733333333333334</v>
      </c>
      <c r="P2326" s="5">
        <f t="shared" si="73"/>
        <v>25.491803278688526</v>
      </c>
      <c r="Q2326" t="s">
        <v>8333</v>
      </c>
      <c r="R2326" t="s">
        <v>8349</v>
      </c>
    </row>
    <row r="2327" spans="1:18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72"/>
        <v>8</v>
      </c>
      <c r="P2327" s="5">
        <f t="shared" si="73"/>
        <v>11.428571428571429</v>
      </c>
      <c r="Q2327" t="s">
        <v>8333</v>
      </c>
      <c r="R2327" t="s">
        <v>8349</v>
      </c>
    </row>
    <row r="2328" spans="1:18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72"/>
        <v>0.72</v>
      </c>
      <c r="P2328" s="5">
        <f t="shared" si="73"/>
        <v>108</v>
      </c>
      <c r="Q2328" t="s">
        <v>8333</v>
      </c>
      <c r="R2328" t="s">
        <v>8349</v>
      </c>
    </row>
    <row r="2329" spans="1:18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72"/>
        <v>526.09431428571429</v>
      </c>
      <c r="P2329" s="5">
        <f t="shared" si="73"/>
        <v>54.883162444113267</v>
      </c>
      <c r="Q2329" t="s">
        <v>8333</v>
      </c>
      <c r="R2329" t="s">
        <v>8349</v>
      </c>
    </row>
    <row r="2330" spans="1:18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72"/>
        <v>254.45000000000002</v>
      </c>
      <c r="P2330" s="5">
        <f t="shared" si="73"/>
        <v>47.383612662942269</v>
      </c>
      <c r="Q2330" t="s">
        <v>8333</v>
      </c>
      <c r="R2330" t="s">
        <v>8349</v>
      </c>
    </row>
    <row r="2331" spans="1:18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72"/>
        <v>105.91999999999999</v>
      </c>
      <c r="P2331" s="5">
        <f t="shared" si="73"/>
        <v>211.84</v>
      </c>
      <c r="Q2331" t="s">
        <v>8333</v>
      </c>
      <c r="R2331" t="s">
        <v>8349</v>
      </c>
    </row>
    <row r="2332" spans="1:18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72"/>
        <v>102.42285714285715</v>
      </c>
      <c r="P2332" s="5">
        <f t="shared" si="73"/>
        <v>219.92638036809817</v>
      </c>
      <c r="Q2332" t="s">
        <v>8333</v>
      </c>
      <c r="R2332" t="s">
        <v>8349</v>
      </c>
    </row>
    <row r="2333" spans="1:18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72"/>
        <v>144.31375</v>
      </c>
      <c r="P2333" s="5">
        <f t="shared" si="73"/>
        <v>40.795406360424032</v>
      </c>
      <c r="Q2333" t="s">
        <v>8333</v>
      </c>
      <c r="R2333" t="s">
        <v>8349</v>
      </c>
    </row>
    <row r="2334" spans="1:18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72"/>
        <v>106.30800000000001</v>
      </c>
      <c r="P2334" s="5">
        <f t="shared" si="73"/>
        <v>75.502840909090907</v>
      </c>
      <c r="Q2334" t="s">
        <v>8333</v>
      </c>
      <c r="R2334" t="s">
        <v>8349</v>
      </c>
    </row>
    <row r="2335" spans="1:18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72"/>
        <v>212.16666666666666</v>
      </c>
      <c r="P2335" s="5">
        <f t="shared" si="73"/>
        <v>13.542553191489361</v>
      </c>
      <c r="Q2335" t="s">
        <v>8333</v>
      </c>
      <c r="R2335" t="s">
        <v>8349</v>
      </c>
    </row>
    <row r="2336" spans="1:18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72"/>
        <v>101.95</v>
      </c>
      <c r="P2336" s="5">
        <f t="shared" si="73"/>
        <v>60.865671641791046</v>
      </c>
      <c r="Q2336" t="s">
        <v>8333</v>
      </c>
      <c r="R2336" t="s">
        <v>8349</v>
      </c>
    </row>
    <row r="2337" spans="1:18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72"/>
        <v>102.27200000000001</v>
      </c>
      <c r="P2337" s="5">
        <f t="shared" si="73"/>
        <v>115.69230769230769</v>
      </c>
      <c r="Q2337" t="s">
        <v>8333</v>
      </c>
      <c r="R2337" t="s">
        <v>8349</v>
      </c>
    </row>
    <row r="2338" spans="1:18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72"/>
        <v>520.73254999999995</v>
      </c>
      <c r="P2338" s="5">
        <f t="shared" si="73"/>
        <v>48.104623556581984</v>
      </c>
      <c r="Q2338" t="s">
        <v>8333</v>
      </c>
      <c r="R2338" t="s">
        <v>8349</v>
      </c>
    </row>
    <row r="2339" spans="1:18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72"/>
        <v>110.65833333333333</v>
      </c>
      <c r="P2339" s="5">
        <f t="shared" si="73"/>
        <v>74.184357541899445</v>
      </c>
      <c r="Q2339" t="s">
        <v>8333</v>
      </c>
      <c r="R2339" t="s">
        <v>8349</v>
      </c>
    </row>
    <row r="2340" spans="1:18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72"/>
        <v>101.14333333333335</v>
      </c>
      <c r="P2340" s="5">
        <f t="shared" si="73"/>
        <v>123.34552845528455</v>
      </c>
      <c r="Q2340" t="s">
        <v>8333</v>
      </c>
      <c r="R2340" t="s">
        <v>8349</v>
      </c>
    </row>
    <row r="2341" spans="1:18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72"/>
        <v>294.20799999999997</v>
      </c>
      <c r="P2341" s="5">
        <f t="shared" si="73"/>
        <v>66.623188405797094</v>
      </c>
      <c r="Q2341" t="s">
        <v>8333</v>
      </c>
      <c r="R2341" t="s">
        <v>8349</v>
      </c>
    </row>
    <row r="2342" spans="1:18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72"/>
        <v>105.77749999999999</v>
      </c>
      <c r="P2342" s="5">
        <f t="shared" si="73"/>
        <v>104.99007444168734</v>
      </c>
      <c r="Q2342" t="s">
        <v>8333</v>
      </c>
      <c r="R2342" t="s">
        <v>8349</v>
      </c>
    </row>
    <row r="2343" spans="1:18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72"/>
        <v>0</v>
      </c>
      <c r="P2343" s="5">
        <f t="shared" si="73"/>
        <v>0</v>
      </c>
      <c r="Q2343" t="s">
        <v>8316</v>
      </c>
      <c r="R2343" t="s">
        <v>8317</v>
      </c>
    </row>
    <row r="2344" spans="1:18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72"/>
        <v>0</v>
      </c>
      <c r="P2344" s="5">
        <f t="shared" si="73"/>
        <v>0</v>
      </c>
      <c r="Q2344" t="s">
        <v>8316</v>
      </c>
      <c r="R2344" t="s">
        <v>8317</v>
      </c>
    </row>
    <row r="2345" spans="1:18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72"/>
        <v>3</v>
      </c>
      <c r="P2345" s="5">
        <f t="shared" si="73"/>
        <v>300</v>
      </c>
      <c r="Q2345" t="s">
        <v>8316</v>
      </c>
      <c r="R2345" t="s">
        <v>8317</v>
      </c>
    </row>
    <row r="2346" spans="1:18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72"/>
        <v>0.1</v>
      </c>
      <c r="P2346" s="5">
        <f t="shared" si="73"/>
        <v>1</v>
      </c>
      <c r="Q2346" t="s">
        <v>8316</v>
      </c>
      <c r="R2346" t="s">
        <v>8317</v>
      </c>
    </row>
    <row r="2347" spans="1:18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72"/>
        <v>0</v>
      </c>
      <c r="P2347" s="5">
        <f t="shared" si="73"/>
        <v>0</v>
      </c>
      <c r="Q2347" t="s">
        <v>8316</v>
      </c>
      <c r="R2347" t="s">
        <v>8317</v>
      </c>
    </row>
    <row r="2348" spans="1:18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72"/>
        <v>6.5000000000000002E-2</v>
      </c>
      <c r="P2348" s="5">
        <f t="shared" si="73"/>
        <v>13</v>
      </c>
      <c r="Q2348" t="s">
        <v>8316</v>
      </c>
      <c r="R2348" t="s">
        <v>8317</v>
      </c>
    </row>
    <row r="2349" spans="1:18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72"/>
        <v>1.5</v>
      </c>
      <c r="P2349" s="5">
        <f t="shared" si="73"/>
        <v>15</v>
      </c>
      <c r="Q2349" t="s">
        <v>8316</v>
      </c>
      <c r="R2349" t="s">
        <v>8317</v>
      </c>
    </row>
    <row r="2350" spans="1:18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72"/>
        <v>0.38571428571428573</v>
      </c>
      <c r="P2350" s="5">
        <f t="shared" si="73"/>
        <v>54</v>
      </c>
      <c r="Q2350" t="s">
        <v>8316</v>
      </c>
      <c r="R2350" t="s">
        <v>8317</v>
      </c>
    </row>
    <row r="2351" spans="1:18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72"/>
        <v>0</v>
      </c>
      <c r="P2351" s="5">
        <f t="shared" si="73"/>
        <v>0</v>
      </c>
      <c r="Q2351" t="s">
        <v>8316</v>
      </c>
      <c r="R2351" t="s">
        <v>8317</v>
      </c>
    </row>
    <row r="2352" spans="1:18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72"/>
        <v>0</v>
      </c>
      <c r="P2352" s="5">
        <f t="shared" si="73"/>
        <v>0</v>
      </c>
      <c r="Q2352" t="s">
        <v>8316</v>
      </c>
      <c r="R2352" t="s">
        <v>8317</v>
      </c>
    </row>
    <row r="2353" spans="1:18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72"/>
        <v>0.5714285714285714</v>
      </c>
      <c r="P2353" s="5">
        <f t="shared" si="73"/>
        <v>15.428571428571429</v>
      </c>
      <c r="Q2353" t="s">
        <v>8316</v>
      </c>
      <c r="R2353" t="s">
        <v>8317</v>
      </c>
    </row>
    <row r="2354" spans="1:18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72"/>
        <v>0</v>
      </c>
      <c r="P2354" s="5">
        <f t="shared" si="73"/>
        <v>0</v>
      </c>
      <c r="Q2354" t="s">
        <v>8316</v>
      </c>
      <c r="R2354" t="s">
        <v>8317</v>
      </c>
    </row>
    <row r="2355" spans="1:18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72"/>
        <v>0</v>
      </c>
      <c r="P2355" s="5">
        <f t="shared" si="73"/>
        <v>0</v>
      </c>
      <c r="Q2355" t="s">
        <v>8316</v>
      </c>
      <c r="R2355" t="s">
        <v>8317</v>
      </c>
    </row>
    <row r="2356" spans="1:18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72"/>
        <v>7.1428571428571425E-2</v>
      </c>
      <c r="P2356" s="5">
        <f t="shared" si="73"/>
        <v>25</v>
      </c>
      <c r="Q2356" t="s">
        <v>8316</v>
      </c>
      <c r="R2356" t="s">
        <v>8317</v>
      </c>
    </row>
    <row r="2357" spans="1:18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72"/>
        <v>0.6875</v>
      </c>
      <c r="P2357" s="5">
        <f t="shared" si="73"/>
        <v>27.5</v>
      </c>
      <c r="Q2357" t="s">
        <v>8316</v>
      </c>
      <c r="R2357" t="s">
        <v>8317</v>
      </c>
    </row>
    <row r="2358" spans="1:18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72"/>
        <v>0</v>
      </c>
      <c r="P2358" s="5">
        <f t="shared" si="73"/>
        <v>0</v>
      </c>
      <c r="Q2358" t="s">
        <v>8316</v>
      </c>
      <c r="R2358" t="s">
        <v>8317</v>
      </c>
    </row>
    <row r="2359" spans="1:18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72"/>
        <v>0</v>
      </c>
      <c r="P2359" s="5">
        <f t="shared" si="73"/>
        <v>0</v>
      </c>
      <c r="Q2359" t="s">
        <v>8316</v>
      </c>
      <c r="R2359" t="s">
        <v>8317</v>
      </c>
    </row>
    <row r="2360" spans="1:18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72"/>
        <v>0</v>
      </c>
      <c r="P2360" s="5">
        <f t="shared" si="73"/>
        <v>0</v>
      </c>
      <c r="Q2360" t="s">
        <v>8316</v>
      </c>
      <c r="R2360" t="s">
        <v>8317</v>
      </c>
    </row>
    <row r="2361" spans="1:18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72"/>
        <v>14.680000000000001</v>
      </c>
      <c r="P2361" s="5">
        <f t="shared" si="73"/>
        <v>367</v>
      </c>
      <c r="Q2361" t="s">
        <v>8316</v>
      </c>
      <c r="R2361" t="s">
        <v>8317</v>
      </c>
    </row>
    <row r="2362" spans="1:18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72"/>
        <v>0.04</v>
      </c>
      <c r="P2362" s="5">
        <f t="shared" si="73"/>
        <v>2</v>
      </c>
      <c r="Q2362" t="s">
        <v>8316</v>
      </c>
      <c r="R2362" t="s">
        <v>8317</v>
      </c>
    </row>
    <row r="2363" spans="1:18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72"/>
        <v>0</v>
      </c>
      <c r="P2363" s="5">
        <f t="shared" si="73"/>
        <v>0</v>
      </c>
      <c r="Q2363" t="s">
        <v>8316</v>
      </c>
      <c r="R2363" t="s">
        <v>8317</v>
      </c>
    </row>
    <row r="2364" spans="1:18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72"/>
        <v>28.571428571428569</v>
      </c>
      <c r="P2364" s="5">
        <f t="shared" si="73"/>
        <v>60</v>
      </c>
      <c r="Q2364" t="s">
        <v>8316</v>
      </c>
      <c r="R2364" t="s">
        <v>8317</v>
      </c>
    </row>
    <row r="2365" spans="1:18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72"/>
        <v>0</v>
      </c>
      <c r="P2365" s="5">
        <f t="shared" si="73"/>
        <v>0</v>
      </c>
      <c r="Q2365" t="s">
        <v>8316</v>
      </c>
      <c r="R2365" t="s">
        <v>8317</v>
      </c>
    </row>
    <row r="2366" spans="1:18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72"/>
        <v>0</v>
      </c>
      <c r="P2366" s="5">
        <f t="shared" si="73"/>
        <v>0</v>
      </c>
      <c r="Q2366" t="s">
        <v>8316</v>
      </c>
      <c r="R2366" t="s">
        <v>8317</v>
      </c>
    </row>
    <row r="2367" spans="1:18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72"/>
        <v>0</v>
      </c>
      <c r="P2367" s="5">
        <f t="shared" si="73"/>
        <v>0</v>
      </c>
      <c r="Q2367" t="s">
        <v>8316</v>
      </c>
      <c r="R2367" t="s">
        <v>8317</v>
      </c>
    </row>
    <row r="2368" spans="1:18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72"/>
        <v>10.52</v>
      </c>
      <c r="P2368" s="5">
        <f t="shared" si="73"/>
        <v>97.407407407407405</v>
      </c>
      <c r="Q2368" t="s">
        <v>8316</v>
      </c>
      <c r="R2368" t="s">
        <v>8317</v>
      </c>
    </row>
    <row r="2369" spans="1:18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72"/>
        <v>1.34</v>
      </c>
      <c r="P2369" s="5">
        <f t="shared" si="73"/>
        <v>47.857142857142854</v>
      </c>
      <c r="Q2369" t="s">
        <v>8316</v>
      </c>
      <c r="R2369" t="s">
        <v>8317</v>
      </c>
    </row>
    <row r="2370" spans="1:18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72"/>
        <v>0.25</v>
      </c>
      <c r="P2370" s="5">
        <f t="shared" si="73"/>
        <v>50</v>
      </c>
      <c r="Q2370" t="s">
        <v>8316</v>
      </c>
      <c r="R2370" t="s">
        <v>8317</v>
      </c>
    </row>
    <row r="2371" spans="1:18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74">(E2371/D2371)*100</f>
        <v>0</v>
      </c>
      <c r="P2371" s="5">
        <f t="shared" ref="P2371:P2434" si="75">IF(E2371&gt;0, E2371/L2371, 0)</f>
        <v>0</v>
      </c>
      <c r="Q2371" t="s">
        <v>8316</v>
      </c>
      <c r="R2371" t="s">
        <v>8317</v>
      </c>
    </row>
    <row r="2372" spans="1:18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74"/>
        <v>0.32800000000000001</v>
      </c>
      <c r="P2372" s="5">
        <f t="shared" si="75"/>
        <v>20.5</v>
      </c>
      <c r="Q2372" t="s">
        <v>8316</v>
      </c>
      <c r="R2372" t="s">
        <v>8317</v>
      </c>
    </row>
    <row r="2373" spans="1:18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74"/>
        <v>0</v>
      </c>
      <c r="P2373" s="5">
        <f t="shared" si="75"/>
        <v>0</v>
      </c>
      <c r="Q2373" t="s">
        <v>8316</v>
      </c>
      <c r="R2373" t="s">
        <v>8317</v>
      </c>
    </row>
    <row r="2374" spans="1:18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74"/>
        <v>3.2727272727272729</v>
      </c>
      <c r="P2374" s="5">
        <f t="shared" si="75"/>
        <v>30</v>
      </c>
      <c r="Q2374" t="s">
        <v>8316</v>
      </c>
      <c r="R2374" t="s">
        <v>8317</v>
      </c>
    </row>
    <row r="2375" spans="1:18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74"/>
        <v>5.8823529411764705E-3</v>
      </c>
      <c r="P2375" s="5">
        <f t="shared" si="75"/>
        <v>50</v>
      </c>
      <c r="Q2375" t="s">
        <v>8316</v>
      </c>
      <c r="R2375" t="s">
        <v>8317</v>
      </c>
    </row>
    <row r="2376" spans="1:18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74"/>
        <v>4.5454545454545456E-2</v>
      </c>
      <c r="P2376" s="5">
        <f t="shared" si="75"/>
        <v>10</v>
      </c>
      <c r="Q2376" t="s">
        <v>8316</v>
      </c>
      <c r="R2376" t="s">
        <v>8317</v>
      </c>
    </row>
    <row r="2377" spans="1:18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74"/>
        <v>0</v>
      </c>
      <c r="P2377" s="5">
        <f t="shared" si="75"/>
        <v>0</v>
      </c>
      <c r="Q2377" t="s">
        <v>8316</v>
      </c>
      <c r="R2377" t="s">
        <v>8317</v>
      </c>
    </row>
    <row r="2378" spans="1:18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74"/>
        <v>10.877666666666666</v>
      </c>
      <c r="P2378" s="5">
        <f t="shared" si="75"/>
        <v>81.582499999999996</v>
      </c>
      <c r="Q2378" t="s">
        <v>8316</v>
      </c>
      <c r="R2378" t="s">
        <v>8317</v>
      </c>
    </row>
    <row r="2379" spans="1:18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74"/>
        <v>0</v>
      </c>
      <c r="P2379" s="5">
        <f t="shared" si="75"/>
        <v>0</v>
      </c>
      <c r="Q2379" t="s">
        <v>8316</v>
      </c>
      <c r="R2379" t="s">
        <v>8317</v>
      </c>
    </row>
    <row r="2380" spans="1:18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74"/>
        <v>0</v>
      </c>
      <c r="P2380" s="5">
        <f t="shared" si="75"/>
        <v>0</v>
      </c>
      <c r="Q2380" t="s">
        <v>8316</v>
      </c>
      <c r="R2380" t="s">
        <v>8317</v>
      </c>
    </row>
    <row r="2381" spans="1:18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74"/>
        <v>0</v>
      </c>
      <c r="P2381" s="5">
        <f t="shared" si="75"/>
        <v>0</v>
      </c>
      <c r="Q2381" t="s">
        <v>8316</v>
      </c>
      <c r="R2381" t="s">
        <v>8317</v>
      </c>
    </row>
    <row r="2382" spans="1:18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74"/>
        <v>0.36666666666666664</v>
      </c>
      <c r="P2382" s="5">
        <f t="shared" si="75"/>
        <v>18.333333333333332</v>
      </c>
      <c r="Q2382" t="s">
        <v>8316</v>
      </c>
      <c r="R2382" t="s">
        <v>8317</v>
      </c>
    </row>
    <row r="2383" spans="1:18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74"/>
        <v>1.8193398957730169</v>
      </c>
      <c r="P2383" s="5">
        <f t="shared" si="75"/>
        <v>224.42857142857142</v>
      </c>
      <c r="Q2383" t="s">
        <v>8316</v>
      </c>
      <c r="R2383" t="s">
        <v>8317</v>
      </c>
    </row>
    <row r="2384" spans="1:18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74"/>
        <v>2.5</v>
      </c>
      <c r="P2384" s="5">
        <f t="shared" si="75"/>
        <v>37.5</v>
      </c>
      <c r="Q2384" t="s">
        <v>8316</v>
      </c>
      <c r="R2384" t="s">
        <v>8317</v>
      </c>
    </row>
    <row r="2385" spans="1:18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74"/>
        <v>4.3499999999999996</v>
      </c>
      <c r="P2385" s="5">
        <f t="shared" si="75"/>
        <v>145</v>
      </c>
      <c r="Q2385" t="s">
        <v>8316</v>
      </c>
      <c r="R2385" t="s">
        <v>8317</v>
      </c>
    </row>
    <row r="2386" spans="1:18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74"/>
        <v>0.8</v>
      </c>
      <c r="P2386" s="5">
        <f t="shared" si="75"/>
        <v>1</v>
      </c>
      <c r="Q2386" t="s">
        <v>8316</v>
      </c>
      <c r="R2386" t="s">
        <v>8317</v>
      </c>
    </row>
    <row r="2387" spans="1:18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74"/>
        <v>1.2123076923076923</v>
      </c>
      <c r="P2387" s="5">
        <f t="shared" si="75"/>
        <v>112.57142857142857</v>
      </c>
      <c r="Q2387" t="s">
        <v>8316</v>
      </c>
      <c r="R2387" t="s">
        <v>8317</v>
      </c>
    </row>
    <row r="2388" spans="1:18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74"/>
        <v>0</v>
      </c>
      <c r="P2388" s="5">
        <f t="shared" si="75"/>
        <v>0</v>
      </c>
      <c r="Q2388" t="s">
        <v>8316</v>
      </c>
      <c r="R2388" t="s">
        <v>8317</v>
      </c>
    </row>
    <row r="2389" spans="1:18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74"/>
        <v>0.68399999999999994</v>
      </c>
      <c r="P2389" s="5">
        <f t="shared" si="75"/>
        <v>342</v>
      </c>
      <c r="Q2389" t="s">
        <v>8316</v>
      </c>
      <c r="R2389" t="s">
        <v>8317</v>
      </c>
    </row>
    <row r="2390" spans="1:18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74"/>
        <v>1.2513513513513512</v>
      </c>
      <c r="P2390" s="5">
        <f t="shared" si="75"/>
        <v>57.875</v>
      </c>
      <c r="Q2390" t="s">
        <v>8316</v>
      </c>
      <c r="R2390" t="s">
        <v>8317</v>
      </c>
    </row>
    <row r="2391" spans="1:18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74"/>
        <v>0.1875</v>
      </c>
      <c r="P2391" s="5">
        <f t="shared" si="75"/>
        <v>30</v>
      </c>
      <c r="Q2391" t="s">
        <v>8316</v>
      </c>
      <c r="R2391" t="s">
        <v>8317</v>
      </c>
    </row>
    <row r="2392" spans="1:18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74"/>
        <v>0</v>
      </c>
      <c r="P2392" s="5">
        <f t="shared" si="75"/>
        <v>0</v>
      </c>
      <c r="Q2392" t="s">
        <v>8316</v>
      </c>
      <c r="R2392" t="s">
        <v>8317</v>
      </c>
    </row>
    <row r="2393" spans="1:18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74"/>
        <v>0.125</v>
      </c>
      <c r="P2393" s="5">
        <f t="shared" si="75"/>
        <v>25</v>
      </c>
      <c r="Q2393" t="s">
        <v>8316</v>
      </c>
      <c r="R2393" t="s">
        <v>8317</v>
      </c>
    </row>
    <row r="2394" spans="1:18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74"/>
        <v>0</v>
      </c>
      <c r="P2394" s="5">
        <f t="shared" si="75"/>
        <v>0</v>
      </c>
      <c r="Q2394" t="s">
        <v>8316</v>
      </c>
      <c r="R2394" t="s">
        <v>8317</v>
      </c>
    </row>
    <row r="2395" spans="1:18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74"/>
        <v>0.05</v>
      </c>
      <c r="P2395" s="5">
        <f t="shared" si="75"/>
        <v>50</v>
      </c>
      <c r="Q2395" t="s">
        <v>8316</v>
      </c>
      <c r="R2395" t="s">
        <v>8317</v>
      </c>
    </row>
    <row r="2396" spans="1:18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74"/>
        <v>0.06</v>
      </c>
      <c r="P2396" s="5">
        <f t="shared" si="75"/>
        <v>1.5</v>
      </c>
      <c r="Q2396" t="s">
        <v>8316</v>
      </c>
      <c r="R2396" t="s">
        <v>8317</v>
      </c>
    </row>
    <row r="2397" spans="1:18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74"/>
        <v>0</v>
      </c>
      <c r="P2397" s="5">
        <f t="shared" si="75"/>
        <v>0</v>
      </c>
      <c r="Q2397" t="s">
        <v>8316</v>
      </c>
      <c r="R2397" t="s">
        <v>8317</v>
      </c>
    </row>
    <row r="2398" spans="1:18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74"/>
        <v>0.2</v>
      </c>
      <c r="P2398" s="5">
        <f t="shared" si="75"/>
        <v>10</v>
      </c>
      <c r="Q2398" t="s">
        <v>8316</v>
      </c>
      <c r="R2398" t="s">
        <v>8317</v>
      </c>
    </row>
    <row r="2399" spans="1:18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74"/>
        <v>0</v>
      </c>
      <c r="P2399" s="5">
        <f t="shared" si="75"/>
        <v>0</v>
      </c>
      <c r="Q2399" t="s">
        <v>8316</v>
      </c>
      <c r="R2399" t="s">
        <v>8317</v>
      </c>
    </row>
    <row r="2400" spans="1:18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74"/>
        <v>0</v>
      </c>
      <c r="P2400" s="5">
        <f t="shared" si="75"/>
        <v>0</v>
      </c>
      <c r="Q2400" t="s">
        <v>8316</v>
      </c>
      <c r="R2400" t="s">
        <v>8317</v>
      </c>
    </row>
    <row r="2401" spans="1:18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74"/>
        <v>0</v>
      </c>
      <c r="P2401" s="5">
        <f t="shared" si="75"/>
        <v>0</v>
      </c>
      <c r="Q2401" t="s">
        <v>8316</v>
      </c>
      <c r="R2401" t="s">
        <v>8317</v>
      </c>
    </row>
    <row r="2402" spans="1:18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74"/>
        <v>0</v>
      </c>
      <c r="P2402" s="5">
        <f t="shared" si="75"/>
        <v>0</v>
      </c>
      <c r="Q2402" t="s">
        <v>8316</v>
      </c>
      <c r="R2402" t="s">
        <v>8317</v>
      </c>
    </row>
    <row r="2403" spans="1:18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74"/>
        <v>0.71785714285714286</v>
      </c>
      <c r="P2403" s="5">
        <f t="shared" si="75"/>
        <v>22.333333333333332</v>
      </c>
      <c r="Q2403" t="s">
        <v>8333</v>
      </c>
      <c r="R2403" t="s">
        <v>8334</v>
      </c>
    </row>
    <row r="2404" spans="1:18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74"/>
        <v>0.43333333333333329</v>
      </c>
      <c r="P2404" s="5">
        <f t="shared" si="75"/>
        <v>52</v>
      </c>
      <c r="Q2404" t="s">
        <v>8333</v>
      </c>
      <c r="R2404" t="s">
        <v>8334</v>
      </c>
    </row>
    <row r="2405" spans="1:18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74"/>
        <v>16.833333333333332</v>
      </c>
      <c r="P2405" s="5">
        <f t="shared" si="75"/>
        <v>16.833333333333332</v>
      </c>
      <c r="Q2405" t="s">
        <v>8333</v>
      </c>
      <c r="R2405" t="s">
        <v>8334</v>
      </c>
    </row>
    <row r="2406" spans="1:18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74"/>
        <v>0</v>
      </c>
      <c r="P2406" s="5">
        <f t="shared" si="75"/>
        <v>0</v>
      </c>
      <c r="Q2406" t="s">
        <v>8333</v>
      </c>
      <c r="R2406" t="s">
        <v>8334</v>
      </c>
    </row>
    <row r="2407" spans="1:18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74"/>
        <v>22.52</v>
      </c>
      <c r="P2407" s="5">
        <f t="shared" si="75"/>
        <v>56.3</v>
      </c>
      <c r="Q2407" t="s">
        <v>8333</v>
      </c>
      <c r="R2407" t="s">
        <v>8334</v>
      </c>
    </row>
    <row r="2408" spans="1:18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74"/>
        <v>41.384615384615387</v>
      </c>
      <c r="P2408" s="5">
        <f t="shared" si="75"/>
        <v>84.0625</v>
      </c>
      <c r="Q2408" t="s">
        <v>8333</v>
      </c>
      <c r="R2408" t="s">
        <v>8334</v>
      </c>
    </row>
    <row r="2409" spans="1:18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74"/>
        <v>25.259090909090908</v>
      </c>
      <c r="P2409" s="5">
        <f t="shared" si="75"/>
        <v>168.39393939393941</v>
      </c>
      <c r="Q2409" t="s">
        <v>8333</v>
      </c>
      <c r="R2409" t="s">
        <v>8334</v>
      </c>
    </row>
    <row r="2410" spans="1:18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74"/>
        <v>0.2</v>
      </c>
      <c r="P2410" s="5">
        <f t="shared" si="75"/>
        <v>15</v>
      </c>
      <c r="Q2410" t="s">
        <v>8333</v>
      </c>
      <c r="R2410" t="s">
        <v>8334</v>
      </c>
    </row>
    <row r="2411" spans="1:18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74"/>
        <v>1.8399999999999999</v>
      </c>
      <c r="P2411" s="5">
        <f t="shared" si="75"/>
        <v>76.666666666666671</v>
      </c>
      <c r="Q2411" t="s">
        <v>8333</v>
      </c>
      <c r="R2411" t="s">
        <v>8334</v>
      </c>
    </row>
    <row r="2412" spans="1:18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74"/>
        <v>0</v>
      </c>
      <c r="P2412" s="5">
        <f t="shared" si="75"/>
        <v>0</v>
      </c>
      <c r="Q2412" t="s">
        <v>8333</v>
      </c>
      <c r="R2412" t="s">
        <v>8334</v>
      </c>
    </row>
    <row r="2413" spans="1:18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74"/>
        <v>0.60399999999999998</v>
      </c>
      <c r="P2413" s="5">
        <f t="shared" si="75"/>
        <v>50.333333333333336</v>
      </c>
      <c r="Q2413" t="s">
        <v>8333</v>
      </c>
      <c r="R2413" t="s">
        <v>8334</v>
      </c>
    </row>
    <row r="2414" spans="1:18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74"/>
        <v>0</v>
      </c>
      <c r="P2414" s="5">
        <f t="shared" si="75"/>
        <v>0</v>
      </c>
      <c r="Q2414" t="s">
        <v>8333</v>
      </c>
      <c r="R2414" t="s">
        <v>8334</v>
      </c>
    </row>
    <row r="2415" spans="1:18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74"/>
        <v>0.83333333333333337</v>
      </c>
      <c r="P2415" s="5">
        <f t="shared" si="75"/>
        <v>8.3333333333333339</v>
      </c>
      <c r="Q2415" t="s">
        <v>8333</v>
      </c>
      <c r="R2415" t="s">
        <v>8334</v>
      </c>
    </row>
    <row r="2416" spans="1:18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74"/>
        <v>3.0666666666666664</v>
      </c>
      <c r="P2416" s="5">
        <f t="shared" si="75"/>
        <v>35.384615384615387</v>
      </c>
      <c r="Q2416" t="s">
        <v>8333</v>
      </c>
      <c r="R2416" t="s">
        <v>8334</v>
      </c>
    </row>
    <row r="2417" spans="1:18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74"/>
        <v>0.55833333333333335</v>
      </c>
      <c r="P2417" s="5">
        <f t="shared" si="75"/>
        <v>55.833333333333336</v>
      </c>
      <c r="Q2417" t="s">
        <v>8333</v>
      </c>
      <c r="R2417" t="s">
        <v>8334</v>
      </c>
    </row>
    <row r="2418" spans="1:18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74"/>
        <v>2.5000000000000001E-2</v>
      </c>
      <c r="P2418" s="5">
        <f t="shared" si="75"/>
        <v>5</v>
      </c>
      <c r="Q2418" t="s">
        <v>8333</v>
      </c>
      <c r="R2418" t="s">
        <v>8334</v>
      </c>
    </row>
    <row r="2419" spans="1:18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74"/>
        <v>0</v>
      </c>
      <c r="P2419" s="5">
        <f t="shared" si="75"/>
        <v>0</v>
      </c>
      <c r="Q2419" t="s">
        <v>8333</v>
      </c>
      <c r="R2419" t="s">
        <v>8334</v>
      </c>
    </row>
    <row r="2420" spans="1:18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74"/>
        <v>0.02</v>
      </c>
      <c r="P2420" s="5">
        <f t="shared" si="75"/>
        <v>1</v>
      </c>
      <c r="Q2420" t="s">
        <v>8333</v>
      </c>
      <c r="R2420" t="s">
        <v>8334</v>
      </c>
    </row>
    <row r="2421" spans="1:18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74"/>
        <v>0</v>
      </c>
      <c r="P2421" s="5">
        <f t="shared" si="75"/>
        <v>0</v>
      </c>
      <c r="Q2421" t="s">
        <v>8333</v>
      </c>
      <c r="R2421" t="s">
        <v>8334</v>
      </c>
    </row>
    <row r="2422" spans="1:18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74"/>
        <v>14.825133372851216</v>
      </c>
      <c r="P2422" s="5">
        <f t="shared" si="75"/>
        <v>69.472222222222229</v>
      </c>
      <c r="Q2422" t="s">
        <v>8333</v>
      </c>
      <c r="R2422" t="s">
        <v>8334</v>
      </c>
    </row>
    <row r="2423" spans="1:18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74"/>
        <v>1.6666666666666666E-2</v>
      </c>
      <c r="P2423" s="5">
        <f t="shared" si="75"/>
        <v>1</v>
      </c>
      <c r="Q2423" t="s">
        <v>8333</v>
      </c>
      <c r="R2423" t="s">
        <v>8334</v>
      </c>
    </row>
    <row r="2424" spans="1:18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74"/>
        <v>0.2</v>
      </c>
      <c r="P2424" s="5">
        <f t="shared" si="75"/>
        <v>1</v>
      </c>
      <c r="Q2424" t="s">
        <v>8333</v>
      </c>
      <c r="R2424" t="s">
        <v>8334</v>
      </c>
    </row>
    <row r="2425" spans="1:18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74"/>
        <v>1.3333333333333334E-2</v>
      </c>
      <c r="P2425" s="5">
        <f t="shared" si="75"/>
        <v>8</v>
      </c>
      <c r="Q2425" t="s">
        <v>8333</v>
      </c>
      <c r="R2425" t="s">
        <v>8334</v>
      </c>
    </row>
    <row r="2426" spans="1:18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74"/>
        <v>1.24</v>
      </c>
      <c r="P2426" s="5">
        <f t="shared" si="75"/>
        <v>34.444444444444443</v>
      </c>
      <c r="Q2426" t="s">
        <v>8333</v>
      </c>
      <c r="R2426" t="s">
        <v>8334</v>
      </c>
    </row>
    <row r="2427" spans="1:18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74"/>
        <v>2.8571428571428574E-2</v>
      </c>
      <c r="P2427" s="5">
        <f t="shared" si="75"/>
        <v>1</v>
      </c>
      <c r="Q2427" t="s">
        <v>8333</v>
      </c>
      <c r="R2427" t="s">
        <v>8334</v>
      </c>
    </row>
    <row r="2428" spans="1:18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74"/>
        <v>0</v>
      </c>
      <c r="P2428" s="5">
        <f t="shared" si="75"/>
        <v>0</v>
      </c>
      <c r="Q2428" t="s">
        <v>8333</v>
      </c>
      <c r="R2428" t="s">
        <v>8334</v>
      </c>
    </row>
    <row r="2429" spans="1:18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74"/>
        <v>2E-3</v>
      </c>
      <c r="P2429" s="5">
        <f t="shared" si="75"/>
        <v>1</v>
      </c>
      <c r="Q2429" t="s">
        <v>8333</v>
      </c>
      <c r="R2429" t="s">
        <v>8334</v>
      </c>
    </row>
    <row r="2430" spans="1:18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74"/>
        <v>2.8571428571428571E-3</v>
      </c>
      <c r="P2430" s="5">
        <f t="shared" si="75"/>
        <v>1</v>
      </c>
      <c r="Q2430" t="s">
        <v>8333</v>
      </c>
      <c r="R2430" t="s">
        <v>8334</v>
      </c>
    </row>
    <row r="2431" spans="1:18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74"/>
        <v>1.4321428571428572</v>
      </c>
      <c r="P2431" s="5">
        <f t="shared" si="75"/>
        <v>501.25</v>
      </c>
      <c r="Q2431" t="s">
        <v>8333</v>
      </c>
      <c r="R2431" t="s">
        <v>8334</v>
      </c>
    </row>
    <row r="2432" spans="1:18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74"/>
        <v>0.70000000000000007</v>
      </c>
      <c r="P2432" s="5">
        <f t="shared" si="75"/>
        <v>10.5</v>
      </c>
      <c r="Q2432" t="s">
        <v>8333</v>
      </c>
      <c r="R2432" t="s">
        <v>8334</v>
      </c>
    </row>
    <row r="2433" spans="1:18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74"/>
        <v>2E-3</v>
      </c>
      <c r="P2433" s="5">
        <f t="shared" si="75"/>
        <v>1</v>
      </c>
      <c r="Q2433" t="s">
        <v>8333</v>
      </c>
      <c r="R2433" t="s">
        <v>8334</v>
      </c>
    </row>
    <row r="2434" spans="1:18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74"/>
        <v>1.4285714285714287E-2</v>
      </c>
      <c r="P2434" s="5">
        <f t="shared" si="75"/>
        <v>1</v>
      </c>
      <c r="Q2434" t="s">
        <v>8333</v>
      </c>
      <c r="R2434" t="s">
        <v>8334</v>
      </c>
    </row>
    <row r="2435" spans="1:18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76">(E2435/D2435)*100</f>
        <v>0</v>
      </c>
      <c r="P2435" s="5">
        <f t="shared" ref="P2435:P2498" si="77">IF(E2435&gt;0, E2435/L2435, 0)</f>
        <v>0</v>
      </c>
      <c r="Q2435" t="s">
        <v>8333</v>
      </c>
      <c r="R2435" t="s">
        <v>8334</v>
      </c>
    </row>
    <row r="2436" spans="1:18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76"/>
        <v>0.13</v>
      </c>
      <c r="P2436" s="5">
        <f t="shared" si="77"/>
        <v>13</v>
      </c>
      <c r="Q2436" t="s">
        <v>8333</v>
      </c>
      <c r="R2436" t="s">
        <v>8334</v>
      </c>
    </row>
    <row r="2437" spans="1:18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76"/>
        <v>0.48960000000000004</v>
      </c>
      <c r="P2437" s="5">
        <f t="shared" si="77"/>
        <v>306</v>
      </c>
      <c r="Q2437" t="s">
        <v>8333</v>
      </c>
      <c r="R2437" t="s">
        <v>8334</v>
      </c>
    </row>
    <row r="2438" spans="1:18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76"/>
        <v>3.8461538461538464E-2</v>
      </c>
      <c r="P2438" s="5">
        <f t="shared" si="77"/>
        <v>22.5</v>
      </c>
      <c r="Q2438" t="s">
        <v>8333</v>
      </c>
      <c r="R2438" t="s">
        <v>8334</v>
      </c>
    </row>
    <row r="2439" spans="1:18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76"/>
        <v>0</v>
      </c>
      <c r="P2439" s="5">
        <f t="shared" si="77"/>
        <v>0</v>
      </c>
      <c r="Q2439" t="s">
        <v>8333</v>
      </c>
      <c r="R2439" t="s">
        <v>8334</v>
      </c>
    </row>
    <row r="2440" spans="1:18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76"/>
        <v>0.33333333333333337</v>
      </c>
      <c r="P2440" s="5">
        <f t="shared" si="77"/>
        <v>50</v>
      </c>
      <c r="Q2440" t="s">
        <v>8333</v>
      </c>
      <c r="R2440" t="s">
        <v>8334</v>
      </c>
    </row>
    <row r="2441" spans="1:18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76"/>
        <v>0</v>
      </c>
      <c r="P2441" s="5">
        <f t="shared" si="77"/>
        <v>0</v>
      </c>
      <c r="Q2441" t="s">
        <v>8333</v>
      </c>
      <c r="R2441" t="s">
        <v>8334</v>
      </c>
    </row>
    <row r="2442" spans="1:18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76"/>
        <v>0.2</v>
      </c>
      <c r="P2442" s="5">
        <f t="shared" si="77"/>
        <v>5</v>
      </c>
      <c r="Q2442" t="s">
        <v>8333</v>
      </c>
      <c r="R2442" t="s">
        <v>8334</v>
      </c>
    </row>
    <row r="2443" spans="1:18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76"/>
        <v>107.88</v>
      </c>
      <c r="P2443" s="5">
        <f t="shared" si="77"/>
        <v>74.22935779816514</v>
      </c>
      <c r="Q2443" t="s">
        <v>8333</v>
      </c>
      <c r="R2443" t="s">
        <v>8349</v>
      </c>
    </row>
    <row r="2444" spans="1:18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76"/>
        <v>125.94166666666666</v>
      </c>
      <c r="P2444" s="5">
        <f t="shared" si="77"/>
        <v>81.252688172043008</v>
      </c>
      <c r="Q2444" t="s">
        <v>8333</v>
      </c>
      <c r="R2444" t="s">
        <v>8349</v>
      </c>
    </row>
    <row r="2445" spans="1:18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76"/>
        <v>202.51495</v>
      </c>
      <c r="P2445" s="5">
        <f t="shared" si="77"/>
        <v>130.23469453376205</v>
      </c>
      <c r="Q2445" t="s">
        <v>8333</v>
      </c>
      <c r="R2445" t="s">
        <v>8349</v>
      </c>
    </row>
    <row r="2446" spans="1:18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76"/>
        <v>108.60000000000001</v>
      </c>
      <c r="P2446" s="5">
        <f t="shared" si="77"/>
        <v>53.409836065573771</v>
      </c>
      <c r="Q2446" t="s">
        <v>8333</v>
      </c>
      <c r="R2446" t="s">
        <v>8349</v>
      </c>
    </row>
    <row r="2447" spans="1:18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76"/>
        <v>172.8</v>
      </c>
      <c r="P2447" s="5">
        <f t="shared" si="77"/>
        <v>75.130434782608702</v>
      </c>
      <c r="Q2447" t="s">
        <v>8333</v>
      </c>
      <c r="R2447" t="s">
        <v>8349</v>
      </c>
    </row>
    <row r="2448" spans="1:18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76"/>
        <v>167.98</v>
      </c>
      <c r="P2448" s="5">
        <f t="shared" si="77"/>
        <v>75.666666666666671</v>
      </c>
      <c r="Q2448" t="s">
        <v>8333</v>
      </c>
      <c r="R2448" t="s">
        <v>8349</v>
      </c>
    </row>
    <row r="2449" spans="1:18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76"/>
        <v>427.20000000000005</v>
      </c>
      <c r="P2449" s="5">
        <f t="shared" si="77"/>
        <v>31.691394658753708</v>
      </c>
      <c r="Q2449" t="s">
        <v>8333</v>
      </c>
      <c r="R2449" t="s">
        <v>8349</v>
      </c>
    </row>
    <row r="2450" spans="1:18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76"/>
        <v>107.5</v>
      </c>
      <c r="P2450" s="5">
        <f t="shared" si="77"/>
        <v>47.777777777777779</v>
      </c>
      <c r="Q2450" t="s">
        <v>8333</v>
      </c>
      <c r="R2450" t="s">
        <v>8349</v>
      </c>
    </row>
    <row r="2451" spans="1:18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76"/>
        <v>108</v>
      </c>
      <c r="P2451" s="5">
        <f t="shared" si="77"/>
        <v>90</v>
      </c>
      <c r="Q2451" t="s">
        <v>8333</v>
      </c>
      <c r="R2451" t="s">
        <v>8349</v>
      </c>
    </row>
    <row r="2452" spans="1:18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76"/>
        <v>101.53353333333335</v>
      </c>
      <c r="P2452" s="5">
        <f t="shared" si="77"/>
        <v>149.31401960784314</v>
      </c>
      <c r="Q2452" t="s">
        <v>8333</v>
      </c>
      <c r="R2452" t="s">
        <v>8349</v>
      </c>
    </row>
    <row r="2453" spans="1:18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76"/>
        <v>115.45</v>
      </c>
      <c r="P2453" s="5">
        <f t="shared" si="77"/>
        <v>62.06989247311828</v>
      </c>
      <c r="Q2453" t="s">
        <v>8333</v>
      </c>
      <c r="R2453" t="s">
        <v>8349</v>
      </c>
    </row>
    <row r="2454" spans="1:18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76"/>
        <v>133.5</v>
      </c>
      <c r="P2454" s="5">
        <f t="shared" si="77"/>
        <v>53.4</v>
      </c>
      <c r="Q2454" t="s">
        <v>8333</v>
      </c>
      <c r="R2454" t="s">
        <v>8349</v>
      </c>
    </row>
    <row r="2455" spans="1:18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76"/>
        <v>154.69999999999999</v>
      </c>
      <c r="P2455" s="5">
        <f t="shared" si="77"/>
        <v>69.268656716417908</v>
      </c>
      <c r="Q2455" t="s">
        <v>8333</v>
      </c>
      <c r="R2455" t="s">
        <v>8349</v>
      </c>
    </row>
    <row r="2456" spans="1:18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76"/>
        <v>100.84571428571429</v>
      </c>
      <c r="P2456" s="5">
        <f t="shared" si="77"/>
        <v>271.50769230769231</v>
      </c>
      <c r="Q2456" t="s">
        <v>8333</v>
      </c>
      <c r="R2456" t="s">
        <v>8349</v>
      </c>
    </row>
    <row r="2457" spans="1:18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76"/>
        <v>182</v>
      </c>
      <c r="P2457" s="5">
        <f t="shared" si="77"/>
        <v>34.125</v>
      </c>
      <c r="Q2457" t="s">
        <v>8333</v>
      </c>
      <c r="R2457" t="s">
        <v>8349</v>
      </c>
    </row>
    <row r="2458" spans="1:18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76"/>
        <v>180.86666666666667</v>
      </c>
      <c r="P2458" s="5">
        <f t="shared" si="77"/>
        <v>40.492537313432834</v>
      </c>
      <c r="Q2458" t="s">
        <v>8333</v>
      </c>
      <c r="R2458" t="s">
        <v>8349</v>
      </c>
    </row>
    <row r="2459" spans="1:18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76"/>
        <v>102.30434782608695</v>
      </c>
      <c r="P2459" s="5">
        <f t="shared" si="77"/>
        <v>189.75806451612902</v>
      </c>
      <c r="Q2459" t="s">
        <v>8333</v>
      </c>
      <c r="R2459" t="s">
        <v>8349</v>
      </c>
    </row>
    <row r="2460" spans="1:18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76"/>
        <v>110.17999999999999</v>
      </c>
      <c r="P2460" s="5">
        <f t="shared" si="77"/>
        <v>68.862499999999997</v>
      </c>
      <c r="Q2460" t="s">
        <v>8333</v>
      </c>
      <c r="R2460" t="s">
        <v>8349</v>
      </c>
    </row>
    <row r="2461" spans="1:18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76"/>
        <v>102.25</v>
      </c>
      <c r="P2461" s="5">
        <f t="shared" si="77"/>
        <v>108.77659574468085</v>
      </c>
      <c r="Q2461" t="s">
        <v>8333</v>
      </c>
      <c r="R2461" t="s">
        <v>8349</v>
      </c>
    </row>
    <row r="2462" spans="1:18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76"/>
        <v>100.78823529411764</v>
      </c>
      <c r="P2462" s="5">
        <f t="shared" si="77"/>
        <v>125.98529411764706</v>
      </c>
      <c r="Q2462" t="s">
        <v>8333</v>
      </c>
      <c r="R2462" t="s">
        <v>8349</v>
      </c>
    </row>
    <row r="2463" spans="1:18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76"/>
        <v>103.8</v>
      </c>
      <c r="P2463" s="5">
        <f t="shared" si="77"/>
        <v>90.523255813953483</v>
      </c>
      <c r="Q2463" t="s">
        <v>8322</v>
      </c>
      <c r="R2463" t="s">
        <v>8326</v>
      </c>
    </row>
    <row r="2464" spans="1:18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76"/>
        <v>110.70833333333334</v>
      </c>
      <c r="P2464" s="5">
        <f t="shared" si="77"/>
        <v>28.880434782608695</v>
      </c>
      <c r="Q2464" t="s">
        <v>8322</v>
      </c>
      <c r="R2464" t="s">
        <v>8326</v>
      </c>
    </row>
    <row r="2465" spans="1:18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76"/>
        <v>116.25000000000001</v>
      </c>
      <c r="P2465" s="5">
        <f t="shared" si="77"/>
        <v>31</v>
      </c>
      <c r="Q2465" t="s">
        <v>8322</v>
      </c>
      <c r="R2465" t="s">
        <v>8326</v>
      </c>
    </row>
    <row r="2466" spans="1:18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76"/>
        <v>111.1</v>
      </c>
      <c r="P2466" s="5">
        <f t="shared" si="77"/>
        <v>51.674418604651166</v>
      </c>
      <c r="Q2466" t="s">
        <v>8322</v>
      </c>
      <c r="R2466" t="s">
        <v>8326</v>
      </c>
    </row>
    <row r="2467" spans="1:18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76"/>
        <v>180.14285714285714</v>
      </c>
      <c r="P2467" s="5">
        <f t="shared" si="77"/>
        <v>26.270833333333332</v>
      </c>
      <c r="Q2467" t="s">
        <v>8322</v>
      </c>
      <c r="R2467" t="s">
        <v>8326</v>
      </c>
    </row>
    <row r="2468" spans="1:18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76"/>
        <v>100</v>
      </c>
      <c r="P2468" s="5">
        <f t="shared" si="77"/>
        <v>48.07692307692308</v>
      </c>
      <c r="Q2468" t="s">
        <v>8322</v>
      </c>
      <c r="R2468" t="s">
        <v>8326</v>
      </c>
    </row>
    <row r="2469" spans="1:18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76"/>
        <v>118.5</v>
      </c>
      <c r="P2469" s="5">
        <f t="shared" si="77"/>
        <v>27.558139534883722</v>
      </c>
      <c r="Q2469" t="s">
        <v>8322</v>
      </c>
      <c r="R2469" t="s">
        <v>8326</v>
      </c>
    </row>
    <row r="2470" spans="1:18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76"/>
        <v>107.21700000000001</v>
      </c>
      <c r="P2470" s="5">
        <f t="shared" si="77"/>
        <v>36.97137931034483</v>
      </c>
      <c r="Q2470" t="s">
        <v>8322</v>
      </c>
      <c r="R2470" t="s">
        <v>8326</v>
      </c>
    </row>
    <row r="2471" spans="1:18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76"/>
        <v>113.66666666666667</v>
      </c>
      <c r="P2471" s="5">
        <f t="shared" si="77"/>
        <v>29.021276595744681</v>
      </c>
      <c r="Q2471" t="s">
        <v>8322</v>
      </c>
      <c r="R2471" t="s">
        <v>8326</v>
      </c>
    </row>
    <row r="2472" spans="1:18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76"/>
        <v>103.16400000000002</v>
      </c>
      <c r="P2472" s="5">
        <f t="shared" si="77"/>
        <v>28.65666666666667</v>
      </c>
      <c r="Q2472" t="s">
        <v>8322</v>
      </c>
      <c r="R2472" t="s">
        <v>8326</v>
      </c>
    </row>
    <row r="2473" spans="1:18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76"/>
        <v>128</v>
      </c>
      <c r="P2473" s="5">
        <f t="shared" si="77"/>
        <v>37.647058823529413</v>
      </c>
      <c r="Q2473" t="s">
        <v>8322</v>
      </c>
      <c r="R2473" t="s">
        <v>8326</v>
      </c>
    </row>
    <row r="2474" spans="1:18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76"/>
        <v>135.76026666666667</v>
      </c>
      <c r="P2474" s="5">
        <f t="shared" si="77"/>
        <v>97.904038461538462</v>
      </c>
      <c r="Q2474" t="s">
        <v>8322</v>
      </c>
      <c r="R2474" t="s">
        <v>8326</v>
      </c>
    </row>
    <row r="2475" spans="1:18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76"/>
        <v>100</v>
      </c>
      <c r="P2475" s="5">
        <f t="shared" si="77"/>
        <v>42.553191489361701</v>
      </c>
      <c r="Q2475" t="s">
        <v>8322</v>
      </c>
      <c r="R2475" t="s">
        <v>8326</v>
      </c>
    </row>
    <row r="2476" spans="1:18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76"/>
        <v>100.00360000000002</v>
      </c>
      <c r="P2476" s="5">
        <f t="shared" si="77"/>
        <v>131.58368421052631</v>
      </c>
      <c r="Q2476" t="s">
        <v>8322</v>
      </c>
      <c r="R2476" t="s">
        <v>8326</v>
      </c>
    </row>
    <row r="2477" spans="1:18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76"/>
        <v>104.71999999999998</v>
      </c>
      <c r="P2477" s="5">
        <f t="shared" si="77"/>
        <v>32.320987654320987</v>
      </c>
      <c r="Q2477" t="s">
        <v>8322</v>
      </c>
      <c r="R2477" t="s">
        <v>8326</v>
      </c>
    </row>
    <row r="2478" spans="1:18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76"/>
        <v>105.02249999999999</v>
      </c>
      <c r="P2478" s="5">
        <f t="shared" si="77"/>
        <v>61.103999999999999</v>
      </c>
      <c r="Q2478" t="s">
        <v>8322</v>
      </c>
      <c r="R2478" t="s">
        <v>8326</v>
      </c>
    </row>
    <row r="2479" spans="1:18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76"/>
        <v>171.33333333333334</v>
      </c>
      <c r="P2479" s="5">
        <f t="shared" si="77"/>
        <v>31.341463414634145</v>
      </c>
      <c r="Q2479" t="s">
        <v>8322</v>
      </c>
      <c r="R2479" t="s">
        <v>8326</v>
      </c>
    </row>
    <row r="2480" spans="1:18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76"/>
        <v>127.49999999999999</v>
      </c>
      <c r="P2480" s="5">
        <f t="shared" si="77"/>
        <v>129.1139240506329</v>
      </c>
      <c r="Q2480" t="s">
        <v>8322</v>
      </c>
      <c r="R2480" t="s">
        <v>8326</v>
      </c>
    </row>
    <row r="2481" spans="1:18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76"/>
        <v>133.44333333333333</v>
      </c>
      <c r="P2481" s="5">
        <f t="shared" si="77"/>
        <v>25.020624999999999</v>
      </c>
      <c r="Q2481" t="s">
        <v>8322</v>
      </c>
      <c r="R2481" t="s">
        <v>8326</v>
      </c>
    </row>
    <row r="2482" spans="1:18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76"/>
        <v>100</v>
      </c>
      <c r="P2482" s="5">
        <f t="shared" si="77"/>
        <v>250</v>
      </c>
      <c r="Q2482" t="s">
        <v>8322</v>
      </c>
      <c r="R2482" t="s">
        <v>8326</v>
      </c>
    </row>
    <row r="2483" spans="1:18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76"/>
        <v>112.91099999999999</v>
      </c>
      <c r="P2483" s="5">
        <f t="shared" si="77"/>
        <v>47.541473684210523</v>
      </c>
      <c r="Q2483" t="s">
        <v>8322</v>
      </c>
      <c r="R2483" t="s">
        <v>8326</v>
      </c>
    </row>
    <row r="2484" spans="1:18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76"/>
        <v>100.1</v>
      </c>
      <c r="P2484" s="5">
        <f t="shared" si="77"/>
        <v>40.04</v>
      </c>
      <c r="Q2484" t="s">
        <v>8322</v>
      </c>
      <c r="R2484" t="s">
        <v>8326</v>
      </c>
    </row>
    <row r="2485" spans="1:18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76"/>
        <v>113.72727272727272</v>
      </c>
      <c r="P2485" s="5">
        <f t="shared" si="77"/>
        <v>65.84210526315789</v>
      </c>
      <c r="Q2485" t="s">
        <v>8322</v>
      </c>
      <c r="R2485" t="s">
        <v>8326</v>
      </c>
    </row>
    <row r="2486" spans="1:18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76"/>
        <v>119.31742857142855</v>
      </c>
      <c r="P2486" s="5">
        <f t="shared" si="77"/>
        <v>46.401222222222216</v>
      </c>
      <c r="Q2486" t="s">
        <v>8322</v>
      </c>
      <c r="R2486" t="s">
        <v>8326</v>
      </c>
    </row>
    <row r="2487" spans="1:18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76"/>
        <v>103.25</v>
      </c>
      <c r="P2487" s="5">
        <f t="shared" si="77"/>
        <v>50.365853658536587</v>
      </c>
      <c r="Q2487" t="s">
        <v>8322</v>
      </c>
      <c r="R2487" t="s">
        <v>8326</v>
      </c>
    </row>
    <row r="2488" spans="1:18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76"/>
        <v>265.66666666666669</v>
      </c>
      <c r="P2488" s="5">
        <f t="shared" si="77"/>
        <v>26.566666666666666</v>
      </c>
      <c r="Q2488" t="s">
        <v>8322</v>
      </c>
      <c r="R2488" t="s">
        <v>8326</v>
      </c>
    </row>
    <row r="2489" spans="1:18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76"/>
        <v>100.05066666666667</v>
      </c>
      <c r="P2489" s="5">
        <f t="shared" si="77"/>
        <v>39.493684210526318</v>
      </c>
      <c r="Q2489" t="s">
        <v>8322</v>
      </c>
      <c r="R2489" t="s">
        <v>8326</v>
      </c>
    </row>
    <row r="2490" spans="1:18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76"/>
        <v>106.69999999999999</v>
      </c>
      <c r="P2490" s="5">
        <f t="shared" si="77"/>
        <v>49.246153846153845</v>
      </c>
      <c r="Q2490" t="s">
        <v>8322</v>
      </c>
      <c r="R2490" t="s">
        <v>8326</v>
      </c>
    </row>
    <row r="2491" spans="1:18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76"/>
        <v>133.67142857142858</v>
      </c>
      <c r="P2491" s="5">
        <f t="shared" si="77"/>
        <v>62.38</v>
      </c>
      <c r="Q2491" t="s">
        <v>8322</v>
      </c>
      <c r="R2491" t="s">
        <v>8326</v>
      </c>
    </row>
    <row r="2492" spans="1:18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76"/>
        <v>121.39999999999999</v>
      </c>
      <c r="P2492" s="5">
        <f t="shared" si="77"/>
        <v>37.9375</v>
      </c>
      <c r="Q2492" t="s">
        <v>8322</v>
      </c>
      <c r="R2492" t="s">
        <v>8326</v>
      </c>
    </row>
    <row r="2493" spans="1:18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76"/>
        <v>103.2</v>
      </c>
      <c r="P2493" s="5">
        <f t="shared" si="77"/>
        <v>51.6</v>
      </c>
      <c r="Q2493" t="s">
        <v>8322</v>
      </c>
      <c r="R2493" t="s">
        <v>8326</v>
      </c>
    </row>
    <row r="2494" spans="1:18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76"/>
        <v>125</v>
      </c>
      <c r="P2494" s="5">
        <f t="shared" si="77"/>
        <v>27.777777777777779</v>
      </c>
      <c r="Q2494" t="s">
        <v>8322</v>
      </c>
      <c r="R2494" t="s">
        <v>8326</v>
      </c>
    </row>
    <row r="2495" spans="1:18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76"/>
        <v>128.69999999999999</v>
      </c>
      <c r="P2495" s="5">
        <f t="shared" si="77"/>
        <v>99.382239382239376</v>
      </c>
      <c r="Q2495" t="s">
        <v>8322</v>
      </c>
      <c r="R2495" t="s">
        <v>8326</v>
      </c>
    </row>
    <row r="2496" spans="1:18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76"/>
        <v>101.00533333333333</v>
      </c>
      <c r="P2496" s="5">
        <f t="shared" si="77"/>
        <v>38.848205128205123</v>
      </c>
      <c r="Q2496" t="s">
        <v>8322</v>
      </c>
      <c r="R2496" t="s">
        <v>8326</v>
      </c>
    </row>
    <row r="2497" spans="1:18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76"/>
        <v>127.53666666666665</v>
      </c>
      <c r="P2497" s="5">
        <f t="shared" si="77"/>
        <v>45.548809523809524</v>
      </c>
      <c r="Q2497" t="s">
        <v>8322</v>
      </c>
      <c r="R2497" t="s">
        <v>8326</v>
      </c>
    </row>
    <row r="2498" spans="1:18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76"/>
        <v>100</v>
      </c>
      <c r="P2498" s="5">
        <f t="shared" si="77"/>
        <v>600</v>
      </c>
      <c r="Q2498" t="s">
        <v>8322</v>
      </c>
      <c r="R2498" t="s">
        <v>8326</v>
      </c>
    </row>
    <row r="2499" spans="1:18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78">(E2499/D2499)*100</f>
        <v>112.7715</v>
      </c>
      <c r="P2499" s="5">
        <f t="shared" ref="P2499:P2562" si="79">IF(E2499&gt;0, E2499/L2499, 0)</f>
        <v>80.551071428571419</v>
      </c>
      <c r="Q2499" t="s">
        <v>8322</v>
      </c>
      <c r="R2499" t="s">
        <v>8326</v>
      </c>
    </row>
    <row r="2500" spans="1:18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78"/>
        <v>105.60000000000001</v>
      </c>
      <c r="P2500" s="5">
        <f t="shared" si="79"/>
        <v>52.8</v>
      </c>
      <c r="Q2500" t="s">
        <v>8322</v>
      </c>
      <c r="R2500" t="s">
        <v>8326</v>
      </c>
    </row>
    <row r="2501" spans="1:18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78"/>
        <v>202.625</v>
      </c>
      <c r="P2501" s="5">
        <f t="shared" si="79"/>
        <v>47.676470588235297</v>
      </c>
      <c r="Q2501" t="s">
        <v>8322</v>
      </c>
      <c r="R2501" t="s">
        <v>8326</v>
      </c>
    </row>
    <row r="2502" spans="1:18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78"/>
        <v>113.33333333333333</v>
      </c>
      <c r="P2502" s="5">
        <f t="shared" si="79"/>
        <v>23.448275862068964</v>
      </c>
      <c r="Q2502" t="s">
        <v>8322</v>
      </c>
      <c r="R2502" t="s">
        <v>8326</v>
      </c>
    </row>
    <row r="2503" spans="1:18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78"/>
        <v>2.5545454545454547</v>
      </c>
      <c r="P2503" s="5">
        <f t="shared" si="79"/>
        <v>40.142857142857146</v>
      </c>
      <c r="Q2503" t="s">
        <v>8333</v>
      </c>
      <c r="R2503" t="s">
        <v>8350</v>
      </c>
    </row>
    <row r="2504" spans="1:18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78"/>
        <v>7.8181818181818186E-2</v>
      </c>
      <c r="P2504" s="5">
        <f t="shared" si="79"/>
        <v>17.2</v>
      </c>
      <c r="Q2504" t="s">
        <v>8333</v>
      </c>
      <c r="R2504" t="s">
        <v>8350</v>
      </c>
    </row>
    <row r="2505" spans="1:18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78"/>
        <v>0</v>
      </c>
      <c r="P2505" s="5">
        <f t="shared" si="79"/>
        <v>0</v>
      </c>
      <c r="Q2505" t="s">
        <v>8333</v>
      </c>
      <c r="R2505" t="s">
        <v>8350</v>
      </c>
    </row>
    <row r="2506" spans="1:18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78"/>
        <v>0</v>
      </c>
      <c r="P2506" s="5">
        <f t="shared" si="79"/>
        <v>0</v>
      </c>
      <c r="Q2506" t="s">
        <v>8333</v>
      </c>
      <c r="R2506" t="s">
        <v>8350</v>
      </c>
    </row>
    <row r="2507" spans="1:18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78"/>
        <v>0</v>
      </c>
      <c r="P2507" s="5">
        <f t="shared" si="79"/>
        <v>0</v>
      </c>
      <c r="Q2507" t="s">
        <v>8333</v>
      </c>
      <c r="R2507" t="s">
        <v>8350</v>
      </c>
    </row>
    <row r="2508" spans="1:18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78"/>
        <v>0.6</v>
      </c>
      <c r="P2508" s="5">
        <f t="shared" si="79"/>
        <v>15</v>
      </c>
      <c r="Q2508" t="s">
        <v>8333</v>
      </c>
      <c r="R2508" t="s">
        <v>8350</v>
      </c>
    </row>
    <row r="2509" spans="1:18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78"/>
        <v>0</v>
      </c>
      <c r="P2509" s="5">
        <f t="shared" si="79"/>
        <v>0</v>
      </c>
      <c r="Q2509" t="s">
        <v>8333</v>
      </c>
      <c r="R2509" t="s">
        <v>8350</v>
      </c>
    </row>
    <row r="2510" spans="1:18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78"/>
        <v>0</v>
      </c>
      <c r="P2510" s="5">
        <f t="shared" si="79"/>
        <v>0</v>
      </c>
      <c r="Q2510" t="s">
        <v>8333</v>
      </c>
      <c r="R2510" t="s">
        <v>8350</v>
      </c>
    </row>
    <row r="2511" spans="1:18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78"/>
        <v>1.0526315789473684</v>
      </c>
      <c r="P2511" s="5">
        <f t="shared" si="79"/>
        <v>35.714285714285715</v>
      </c>
      <c r="Q2511" t="s">
        <v>8333</v>
      </c>
      <c r="R2511" t="s">
        <v>8350</v>
      </c>
    </row>
    <row r="2512" spans="1:18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78"/>
        <v>0.15</v>
      </c>
      <c r="P2512" s="5">
        <f t="shared" si="79"/>
        <v>37.5</v>
      </c>
      <c r="Q2512" t="s">
        <v>8333</v>
      </c>
      <c r="R2512" t="s">
        <v>8350</v>
      </c>
    </row>
    <row r="2513" spans="1:18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78"/>
        <v>0</v>
      </c>
      <c r="P2513" s="5">
        <f t="shared" si="79"/>
        <v>0</v>
      </c>
      <c r="Q2513" t="s">
        <v>8333</v>
      </c>
      <c r="R2513" t="s">
        <v>8350</v>
      </c>
    </row>
    <row r="2514" spans="1:18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78"/>
        <v>0</v>
      </c>
      <c r="P2514" s="5">
        <f t="shared" si="79"/>
        <v>0</v>
      </c>
      <c r="Q2514" t="s">
        <v>8333</v>
      </c>
      <c r="R2514" t="s">
        <v>8350</v>
      </c>
    </row>
    <row r="2515" spans="1:18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78"/>
        <v>0</v>
      </c>
      <c r="P2515" s="5">
        <f t="shared" si="79"/>
        <v>0</v>
      </c>
      <c r="Q2515" t="s">
        <v>8333</v>
      </c>
      <c r="R2515" t="s">
        <v>8350</v>
      </c>
    </row>
    <row r="2516" spans="1:18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78"/>
        <v>1.7500000000000002</v>
      </c>
      <c r="P2516" s="5">
        <f t="shared" si="79"/>
        <v>52.5</v>
      </c>
      <c r="Q2516" t="s">
        <v>8333</v>
      </c>
      <c r="R2516" t="s">
        <v>8350</v>
      </c>
    </row>
    <row r="2517" spans="1:18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78"/>
        <v>18.600000000000001</v>
      </c>
      <c r="P2517" s="5">
        <f t="shared" si="79"/>
        <v>77.5</v>
      </c>
      <c r="Q2517" t="s">
        <v>8333</v>
      </c>
      <c r="R2517" t="s">
        <v>8350</v>
      </c>
    </row>
    <row r="2518" spans="1:18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78"/>
        <v>0</v>
      </c>
      <c r="P2518" s="5">
        <f t="shared" si="79"/>
        <v>0</v>
      </c>
      <c r="Q2518" t="s">
        <v>8333</v>
      </c>
      <c r="R2518" t="s">
        <v>8350</v>
      </c>
    </row>
    <row r="2519" spans="1:18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78"/>
        <v>9.8166666666666664</v>
      </c>
      <c r="P2519" s="5">
        <f t="shared" si="79"/>
        <v>53.545454545454547</v>
      </c>
      <c r="Q2519" t="s">
        <v>8333</v>
      </c>
      <c r="R2519" t="s">
        <v>8350</v>
      </c>
    </row>
    <row r="2520" spans="1:18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78"/>
        <v>0</v>
      </c>
      <c r="P2520" s="5">
        <f t="shared" si="79"/>
        <v>0</v>
      </c>
      <c r="Q2520" t="s">
        <v>8333</v>
      </c>
      <c r="R2520" t="s">
        <v>8350</v>
      </c>
    </row>
    <row r="2521" spans="1:18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78"/>
        <v>4.3333333333333335E-2</v>
      </c>
      <c r="P2521" s="5">
        <f t="shared" si="79"/>
        <v>16.25</v>
      </c>
      <c r="Q2521" t="s">
        <v>8333</v>
      </c>
      <c r="R2521" t="s">
        <v>8350</v>
      </c>
    </row>
    <row r="2522" spans="1:18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78"/>
        <v>0</v>
      </c>
      <c r="P2522" s="5">
        <f t="shared" si="79"/>
        <v>0</v>
      </c>
      <c r="Q2522" t="s">
        <v>8333</v>
      </c>
      <c r="R2522" t="s">
        <v>8350</v>
      </c>
    </row>
    <row r="2523" spans="1:18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78"/>
        <v>109.48792</v>
      </c>
      <c r="P2523" s="5">
        <f t="shared" si="79"/>
        <v>103.68174242424243</v>
      </c>
      <c r="Q2523" t="s">
        <v>8322</v>
      </c>
      <c r="R2523" t="s">
        <v>8351</v>
      </c>
    </row>
    <row r="2524" spans="1:18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78"/>
        <v>100</v>
      </c>
      <c r="P2524" s="5">
        <f t="shared" si="79"/>
        <v>185.18518518518519</v>
      </c>
      <c r="Q2524" t="s">
        <v>8322</v>
      </c>
      <c r="R2524" t="s">
        <v>8351</v>
      </c>
    </row>
    <row r="2525" spans="1:18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78"/>
        <v>156.44444444444446</v>
      </c>
      <c r="P2525" s="5">
        <f t="shared" si="79"/>
        <v>54.153846153846153</v>
      </c>
      <c r="Q2525" t="s">
        <v>8322</v>
      </c>
      <c r="R2525" t="s">
        <v>8351</v>
      </c>
    </row>
    <row r="2526" spans="1:18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78"/>
        <v>101.6</v>
      </c>
      <c r="P2526" s="5">
        <f t="shared" si="79"/>
        <v>177.2093023255814</v>
      </c>
      <c r="Q2526" t="s">
        <v>8322</v>
      </c>
      <c r="R2526" t="s">
        <v>8351</v>
      </c>
    </row>
    <row r="2527" spans="1:18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78"/>
        <v>100.325</v>
      </c>
      <c r="P2527" s="5">
        <f t="shared" si="79"/>
        <v>100.325</v>
      </c>
      <c r="Q2527" t="s">
        <v>8322</v>
      </c>
      <c r="R2527" t="s">
        <v>8351</v>
      </c>
    </row>
    <row r="2528" spans="1:18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78"/>
        <v>112.94999999999999</v>
      </c>
      <c r="P2528" s="5">
        <f t="shared" si="79"/>
        <v>136.90909090909091</v>
      </c>
      <c r="Q2528" t="s">
        <v>8322</v>
      </c>
      <c r="R2528" t="s">
        <v>8351</v>
      </c>
    </row>
    <row r="2529" spans="1:18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78"/>
        <v>102.125</v>
      </c>
      <c r="P2529" s="5">
        <f t="shared" si="79"/>
        <v>57.535211267605632</v>
      </c>
      <c r="Q2529" t="s">
        <v>8322</v>
      </c>
      <c r="R2529" t="s">
        <v>8351</v>
      </c>
    </row>
    <row r="2530" spans="1:18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78"/>
        <v>107.24974999999999</v>
      </c>
      <c r="P2530" s="5">
        <f t="shared" si="79"/>
        <v>52.962839506172834</v>
      </c>
      <c r="Q2530" t="s">
        <v>8322</v>
      </c>
      <c r="R2530" t="s">
        <v>8351</v>
      </c>
    </row>
    <row r="2531" spans="1:18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78"/>
        <v>104.28333333333333</v>
      </c>
      <c r="P2531" s="5">
        <f t="shared" si="79"/>
        <v>82.328947368421055</v>
      </c>
      <c r="Q2531" t="s">
        <v>8322</v>
      </c>
      <c r="R2531" t="s">
        <v>8351</v>
      </c>
    </row>
    <row r="2532" spans="1:18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78"/>
        <v>100</v>
      </c>
      <c r="P2532" s="5">
        <f t="shared" si="79"/>
        <v>135.41666666666666</v>
      </c>
      <c r="Q2532" t="s">
        <v>8322</v>
      </c>
      <c r="R2532" t="s">
        <v>8351</v>
      </c>
    </row>
    <row r="2533" spans="1:18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78"/>
        <v>100.4</v>
      </c>
      <c r="P2533" s="5">
        <f t="shared" si="79"/>
        <v>74.06557377049181</v>
      </c>
      <c r="Q2533" t="s">
        <v>8322</v>
      </c>
      <c r="R2533" t="s">
        <v>8351</v>
      </c>
    </row>
    <row r="2534" spans="1:18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78"/>
        <v>126.125</v>
      </c>
      <c r="P2534" s="5">
        <f t="shared" si="79"/>
        <v>84.083333333333329</v>
      </c>
      <c r="Q2534" t="s">
        <v>8322</v>
      </c>
      <c r="R2534" t="s">
        <v>8351</v>
      </c>
    </row>
    <row r="2535" spans="1:18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78"/>
        <v>110.66666666666667</v>
      </c>
      <c r="P2535" s="5">
        <f t="shared" si="79"/>
        <v>61.029411764705884</v>
      </c>
      <c r="Q2535" t="s">
        <v>8322</v>
      </c>
      <c r="R2535" t="s">
        <v>8351</v>
      </c>
    </row>
    <row r="2536" spans="1:18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78"/>
        <v>105</v>
      </c>
      <c r="P2536" s="5">
        <f t="shared" si="79"/>
        <v>150</v>
      </c>
      <c r="Q2536" t="s">
        <v>8322</v>
      </c>
      <c r="R2536" t="s">
        <v>8351</v>
      </c>
    </row>
    <row r="2537" spans="1:18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78"/>
        <v>103.77499999999999</v>
      </c>
      <c r="P2537" s="5">
        <f t="shared" si="79"/>
        <v>266.08974358974359</v>
      </c>
      <c r="Q2537" t="s">
        <v>8322</v>
      </c>
      <c r="R2537" t="s">
        <v>8351</v>
      </c>
    </row>
    <row r="2538" spans="1:18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78"/>
        <v>115.99999999999999</v>
      </c>
      <c r="P2538" s="5">
        <f t="shared" si="79"/>
        <v>7.25</v>
      </c>
      <c r="Q2538" t="s">
        <v>8322</v>
      </c>
      <c r="R2538" t="s">
        <v>8351</v>
      </c>
    </row>
    <row r="2539" spans="1:18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78"/>
        <v>110.00000000000001</v>
      </c>
      <c r="P2539" s="5">
        <f t="shared" si="79"/>
        <v>100</v>
      </c>
      <c r="Q2539" t="s">
        <v>8322</v>
      </c>
      <c r="R2539" t="s">
        <v>8351</v>
      </c>
    </row>
    <row r="2540" spans="1:18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78"/>
        <v>113.01761111111111</v>
      </c>
      <c r="P2540" s="5">
        <f t="shared" si="79"/>
        <v>109.96308108108107</v>
      </c>
      <c r="Q2540" t="s">
        <v>8322</v>
      </c>
      <c r="R2540" t="s">
        <v>8351</v>
      </c>
    </row>
    <row r="2541" spans="1:18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78"/>
        <v>100.25</v>
      </c>
      <c r="P2541" s="5">
        <f t="shared" si="79"/>
        <v>169.91525423728814</v>
      </c>
      <c r="Q2541" t="s">
        <v>8322</v>
      </c>
      <c r="R2541" t="s">
        <v>8351</v>
      </c>
    </row>
    <row r="2542" spans="1:18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78"/>
        <v>103.4</v>
      </c>
      <c r="P2542" s="5">
        <f t="shared" si="79"/>
        <v>95.740740740740748</v>
      </c>
      <c r="Q2542" t="s">
        <v>8322</v>
      </c>
      <c r="R2542" t="s">
        <v>8351</v>
      </c>
    </row>
    <row r="2543" spans="1:18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78"/>
        <v>107.02857142857142</v>
      </c>
      <c r="P2543" s="5">
        <f t="shared" si="79"/>
        <v>59.460317460317462</v>
      </c>
      <c r="Q2543" t="s">
        <v>8322</v>
      </c>
      <c r="R2543" t="s">
        <v>8351</v>
      </c>
    </row>
    <row r="2544" spans="1:18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78"/>
        <v>103.57142857142858</v>
      </c>
      <c r="P2544" s="5">
        <f t="shared" si="79"/>
        <v>55.769230769230766</v>
      </c>
      <c r="Q2544" t="s">
        <v>8322</v>
      </c>
      <c r="R2544" t="s">
        <v>8351</v>
      </c>
    </row>
    <row r="2545" spans="1:18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78"/>
        <v>156.4</v>
      </c>
      <c r="P2545" s="5">
        <f t="shared" si="79"/>
        <v>30.076923076923077</v>
      </c>
      <c r="Q2545" t="s">
        <v>8322</v>
      </c>
      <c r="R2545" t="s">
        <v>8351</v>
      </c>
    </row>
    <row r="2546" spans="1:18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78"/>
        <v>100.82</v>
      </c>
      <c r="P2546" s="5">
        <f t="shared" si="79"/>
        <v>88.438596491228068</v>
      </c>
      <c r="Q2546" t="s">
        <v>8322</v>
      </c>
      <c r="R2546" t="s">
        <v>8351</v>
      </c>
    </row>
    <row r="2547" spans="1:18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78"/>
        <v>195.3</v>
      </c>
      <c r="P2547" s="5">
        <f t="shared" si="79"/>
        <v>64.032786885245898</v>
      </c>
      <c r="Q2547" t="s">
        <v>8322</v>
      </c>
      <c r="R2547" t="s">
        <v>8351</v>
      </c>
    </row>
    <row r="2548" spans="1:18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78"/>
        <v>111.71428571428572</v>
      </c>
      <c r="P2548" s="5">
        <f t="shared" si="79"/>
        <v>60.153846153846153</v>
      </c>
      <c r="Q2548" t="s">
        <v>8322</v>
      </c>
      <c r="R2548" t="s">
        <v>8351</v>
      </c>
    </row>
    <row r="2549" spans="1:18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78"/>
        <v>119.85454545454546</v>
      </c>
      <c r="P2549" s="5">
        <f t="shared" si="79"/>
        <v>49.194029850746269</v>
      </c>
      <c r="Q2549" t="s">
        <v>8322</v>
      </c>
      <c r="R2549" t="s">
        <v>8351</v>
      </c>
    </row>
    <row r="2550" spans="1:18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78"/>
        <v>101.85</v>
      </c>
      <c r="P2550" s="5">
        <f t="shared" si="79"/>
        <v>165.16216216216216</v>
      </c>
      <c r="Q2550" t="s">
        <v>8322</v>
      </c>
      <c r="R2550" t="s">
        <v>8351</v>
      </c>
    </row>
    <row r="2551" spans="1:18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78"/>
        <v>102.80254777070064</v>
      </c>
      <c r="P2551" s="5">
        <f t="shared" si="79"/>
        <v>43.621621621621621</v>
      </c>
      <c r="Q2551" t="s">
        <v>8322</v>
      </c>
      <c r="R2551" t="s">
        <v>8351</v>
      </c>
    </row>
    <row r="2552" spans="1:18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78"/>
        <v>100.84615384615385</v>
      </c>
      <c r="P2552" s="5">
        <f t="shared" si="79"/>
        <v>43.7</v>
      </c>
      <c r="Q2552" t="s">
        <v>8322</v>
      </c>
      <c r="R2552" t="s">
        <v>8351</v>
      </c>
    </row>
    <row r="2553" spans="1:18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78"/>
        <v>102.73469387755102</v>
      </c>
      <c r="P2553" s="5">
        <f t="shared" si="79"/>
        <v>67.419642857142861</v>
      </c>
      <c r="Q2553" t="s">
        <v>8322</v>
      </c>
      <c r="R2553" t="s">
        <v>8351</v>
      </c>
    </row>
    <row r="2554" spans="1:18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78"/>
        <v>106.5</v>
      </c>
      <c r="P2554" s="5">
        <f t="shared" si="79"/>
        <v>177.5</v>
      </c>
      <c r="Q2554" t="s">
        <v>8322</v>
      </c>
      <c r="R2554" t="s">
        <v>8351</v>
      </c>
    </row>
    <row r="2555" spans="1:18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78"/>
        <v>155.53333333333333</v>
      </c>
      <c r="P2555" s="5">
        <f t="shared" si="79"/>
        <v>38.883333333333333</v>
      </c>
      <c r="Q2555" t="s">
        <v>8322</v>
      </c>
      <c r="R2555" t="s">
        <v>8351</v>
      </c>
    </row>
    <row r="2556" spans="1:18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78"/>
        <v>122.8</v>
      </c>
      <c r="P2556" s="5">
        <f t="shared" si="79"/>
        <v>54.985074626865675</v>
      </c>
      <c r="Q2556" t="s">
        <v>8322</v>
      </c>
      <c r="R2556" t="s">
        <v>8351</v>
      </c>
    </row>
    <row r="2557" spans="1:18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78"/>
        <v>107.35</v>
      </c>
      <c r="P2557" s="5">
        <f t="shared" si="79"/>
        <v>61.342857142857142</v>
      </c>
      <c r="Q2557" t="s">
        <v>8322</v>
      </c>
      <c r="R2557" t="s">
        <v>8351</v>
      </c>
    </row>
    <row r="2558" spans="1:18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78"/>
        <v>105.50335570469798</v>
      </c>
      <c r="P2558" s="5">
        <f t="shared" si="79"/>
        <v>23.117647058823529</v>
      </c>
      <c r="Q2558" t="s">
        <v>8322</v>
      </c>
      <c r="R2558" t="s">
        <v>8351</v>
      </c>
    </row>
    <row r="2559" spans="1:18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78"/>
        <v>118.44444444444444</v>
      </c>
      <c r="P2559" s="5">
        <f t="shared" si="79"/>
        <v>29.611111111111111</v>
      </c>
      <c r="Q2559" t="s">
        <v>8322</v>
      </c>
      <c r="R2559" t="s">
        <v>8351</v>
      </c>
    </row>
    <row r="2560" spans="1:18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78"/>
        <v>108.88</v>
      </c>
      <c r="P2560" s="5">
        <f t="shared" si="79"/>
        <v>75.611111111111114</v>
      </c>
      <c r="Q2560" t="s">
        <v>8322</v>
      </c>
      <c r="R2560" t="s">
        <v>8351</v>
      </c>
    </row>
    <row r="2561" spans="1:18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78"/>
        <v>111.25</v>
      </c>
      <c r="P2561" s="5">
        <f t="shared" si="79"/>
        <v>35.6</v>
      </c>
      <c r="Q2561" t="s">
        <v>8322</v>
      </c>
      <c r="R2561" t="s">
        <v>8351</v>
      </c>
    </row>
    <row r="2562" spans="1:18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78"/>
        <v>100.1</v>
      </c>
      <c r="P2562" s="5">
        <f t="shared" si="79"/>
        <v>143</v>
      </c>
      <c r="Q2562" t="s">
        <v>8322</v>
      </c>
      <c r="R2562" t="s">
        <v>8351</v>
      </c>
    </row>
    <row r="2563" spans="1:18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80">(E2563/D2563)*100</f>
        <v>0</v>
      </c>
      <c r="P2563" s="5">
        <f t="shared" ref="P2563:P2626" si="81">IF(E2563&gt;0, E2563/L2563, 0)</f>
        <v>0</v>
      </c>
      <c r="Q2563" t="s">
        <v>8333</v>
      </c>
      <c r="R2563" t="s">
        <v>8334</v>
      </c>
    </row>
    <row r="2564" spans="1:18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80"/>
        <v>0.75</v>
      </c>
      <c r="P2564" s="5">
        <f t="shared" si="81"/>
        <v>25</v>
      </c>
      <c r="Q2564" t="s">
        <v>8333</v>
      </c>
      <c r="R2564" t="s">
        <v>8334</v>
      </c>
    </row>
    <row r="2565" spans="1:18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80"/>
        <v>0</v>
      </c>
      <c r="P2565" s="5">
        <f t="shared" si="81"/>
        <v>0</v>
      </c>
      <c r="Q2565" t="s">
        <v>8333</v>
      </c>
      <c r="R2565" t="s">
        <v>8334</v>
      </c>
    </row>
    <row r="2566" spans="1:18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80"/>
        <v>0</v>
      </c>
      <c r="P2566" s="5">
        <f t="shared" si="81"/>
        <v>0</v>
      </c>
      <c r="Q2566" t="s">
        <v>8333</v>
      </c>
      <c r="R2566" t="s">
        <v>8334</v>
      </c>
    </row>
    <row r="2567" spans="1:18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80"/>
        <v>1</v>
      </c>
      <c r="P2567" s="5">
        <f t="shared" si="81"/>
        <v>100</v>
      </c>
      <c r="Q2567" t="s">
        <v>8333</v>
      </c>
      <c r="R2567" t="s">
        <v>8334</v>
      </c>
    </row>
    <row r="2568" spans="1:18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80"/>
        <v>0</v>
      </c>
      <c r="P2568" s="5">
        <f t="shared" si="81"/>
        <v>0</v>
      </c>
      <c r="Q2568" t="s">
        <v>8333</v>
      </c>
      <c r="R2568" t="s">
        <v>8334</v>
      </c>
    </row>
    <row r="2569" spans="1:18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80"/>
        <v>0.26666666666666666</v>
      </c>
      <c r="P2569" s="5">
        <f t="shared" si="81"/>
        <v>60</v>
      </c>
      <c r="Q2569" t="s">
        <v>8333</v>
      </c>
      <c r="R2569" t="s">
        <v>8334</v>
      </c>
    </row>
    <row r="2570" spans="1:18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80"/>
        <v>0.5</v>
      </c>
      <c r="P2570" s="5">
        <f t="shared" si="81"/>
        <v>50</v>
      </c>
      <c r="Q2570" t="s">
        <v>8333</v>
      </c>
      <c r="R2570" t="s">
        <v>8334</v>
      </c>
    </row>
    <row r="2571" spans="1:18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80"/>
        <v>2.2307692307692308</v>
      </c>
      <c r="P2571" s="5">
        <f t="shared" si="81"/>
        <v>72.5</v>
      </c>
      <c r="Q2571" t="s">
        <v>8333</v>
      </c>
      <c r="R2571" t="s">
        <v>8334</v>
      </c>
    </row>
    <row r="2572" spans="1:18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80"/>
        <v>0.84285714285714297</v>
      </c>
      <c r="P2572" s="5">
        <f t="shared" si="81"/>
        <v>29.5</v>
      </c>
      <c r="Q2572" t="s">
        <v>8333</v>
      </c>
      <c r="R2572" t="s">
        <v>8334</v>
      </c>
    </row>
    <row r="2573" spans="1:18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80"/>
        <v>0.25</v>
      </c>
      <c r="P2573" s="5">
        <f t="shared" si="81"/>
        <v>62.5</v>
      </c>
      <c r="Q2573" t="s">
        <v>8333</v>
      </c>
      <c r="R2573" t="s">
        <v>8334</v>
      </c>
    </row>
    <row r="2574" spans="1:18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80"/>
        <v>0</v>
      </c>
      <c r="P2574" s="5">
        <f t="shared" si="81"/>
        <v>0</v>
      </c>
      <c r="Q2574" t="s">
        <v>8333</v>
      </c>
      <c r="R2574" t="s">
        <v>8334</v>
      </c>
    </row>
    <row r="2575" spans="1:18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80"/>
        <v>0</v>
      </c>
      <c r="P2575" s="5">
        <f t="shared" si="81"/>
        <v>0</v>
      </c>
      <c r="Q2575" t="s">
        <v>8333</v>
      </c>
      <c r="R2575" t="s">
        <v>8334</v>
      </c>
    </row>
    <row r="2576" spans="1:18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80"/>
        <v>0</v>
      </c>
      <c r="P2576" s="5">
        <f t="shared" si="81"/>
        <v>0</v>
      </c>
      <c r="Q2576" t="s">
        <v>8333</v>
      </c>
      <c r="R2576" t="s">
        <v>8334</v>
      </c>
    </row>
    <row r="2577" spans="1:18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80"/>
        <v>0</v>
      </c>
      <c r="P2577" s="5">
        <f t="shared" si="81"/>
        <v>0</v>
      </c>
      <c r="Q2577" t="s">
        <v>8333</v>
      </c>
      <c r="R2577" t="s">
        <v>8334</v>
      </c>
    </row>
    <row r="2578" spans="1:18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80"/>
        <v>0</v>
      </c>
      <c r="P2578" s="5">
        <f t="shared" si="81"/>
        <v>0</v>
      </c>
      <c r="Q2578" t="s">
        <v>8333</v>
      </c>
      <c r="R2578" t="s">
        <v>8334</v>
      </c>
    </row>
    <row r="2579" spans="1:18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80"/>
        <v>0</v>
      </c>
      <c r="P2579" s="5">
        <f t="shared" si="81"/>
        <v>0</v>
      </c>
      <c r="Q2579" t="s">
        <v>8333</v>
      </c>
      <c r="R2579" t="s">
        <v>8334</v>
      </c>
    </row>
    <row r="2580" spans="1:18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80"/>
        <v>0</v>
      </c>
      <c r="P2580" s="5">
        <f t="shared" si="81"/>
        <v>0</v>
      </c>
      <c r="Q2580" t="s">
        <v>8333</v>
      </c>
      <c r="R2580" t="s">
        <v>8334</v>
      </c>
    </row>
    <row r="2581" spans="1:18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80"/>
        <v>0.13849999999999998</v>
      </c>
      <c r="P2581" s="5">
        <f t="shared" si="81"/>
        <v>23.083333333333332</v>
      </c>
      <c r="Q2581" t="s">
        <v>8333</v>
      </c>
      <c r="R2581" t="s">
        <v>8334</v>
      </c>
    </row>
    <row r="2582" spans="1:18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80"/>
        <v>0.6</v>
      </c>
      <c r="P2582" s="5">
        <f t="shared" si="81"/>
        <v>25.5</v>
      </c>
      <c r="Q2582" t="s">
        <v>8333</v>
      </c>
      <c r="R2582" t="s">
        <v>8334</v>
      </c>
    </row>
    <row r="2583" spans="1:18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80"/>
        <v>10.6</v>
      </c>
      <c r="P2583" s="5">
        <f t="shared" si="81"/>
        <v>48.18181818181818</v>
      </c>
      <c r="Q2583" t="s">
        <v>8333</v>
      </c>
      <c r="R2583" t="s">
        <v>8334</v>
      </c>
    </row>
    <row r="2584" spans="1:18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80"/>
        <v>1.1111111111111111E-3</v>
      </c>
      <c r="P2584" s="5">
        <f t="shared" si="81"/>
        <v>1</v>
      </c>
      <c r="Q2584" t="s">
        <v>8333</v>
      </c>
      <c r="R2584" t="s">
        <v>8334</v>
      </c>
    </row>
    <row r="2585" spans="1:18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80"/>
        <v>0.5</v>
      </c>
      <c r="P2585" s="5">
        <f t="shared" si="81"/>
        <v>1</v>
      </c>
      <c r="Q2585" t="s">
        <v>8333</v>
      </c>
      <c r="R2585" t="s">
        <v>8334</v>
      </c>
    </row>
    <row r="2586" spans="1:18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80"/>
        <v>0</v>
      </c>
      <c r="P2586" s="5">
        <f t="shared" si="81"/>
        <v>0</v>
      </c>
      <c r="Q2586" t="s">
        <v>8333</v>
      </c>
      <c r="R2586" t="s">
        <v>8334</v>
      </c>
    </row>
    <row r="2587" spans="1:18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80"/>
        <v>0.16666666666666669</v>
      </c>
      <c r="P2587" s="5">
        <f t="shared" si="81"/>
        <v>50</v>
      </c>
      <c r="Q2587" t="s">
        <v>8333</v>
      </c>
      <c r="R2587" t="s">
        <v>8334</v>
      </c>
    </row>
    <row r="2588" spans="1:18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80"/>
        <v>0.16666666666666669</v>
      </c>
      <c r="P2588" s="5">
        <f t="shared" si="81"/>
        <v>5</v>
      </c>
      <c r="Q2588" t="s">
        <v>8333</v>
      </c>
      <c r="R2588" t="s">
        <v>8334</v>
      </c>
    </row>
    <row r="2589" spans="1:18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80"/>
        <v>2.4340000000000002</v>
      </c>
      <c r="P2589" s="5">
        <f t="shared" si="81"/>
        <v>202.83333333333334</v>
      </c>
      <c r="Q2589" t="s">
        <v>8333</v>
      </c>
      <c r="R2589" t="s">
        <v>8334</v>
      </c>
    </row>
    <row r="2590" spans="1:18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80"/>
        <v>3.8833333333333329</v>
      </c>
      <c r="P2590" s="5">
        <f t="shared" si="81"/>
        <v>29.125</v>
      </c>
      <c r="Q2590" t="s">
        <v>8333</v>
      </c>
      <c r="R2590" t="s">
        <v>8334</v>
      </c>
    </row>
    <row r="2591" spans="1:18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80"/>
        <v>0.01</v>
      </c>
      <c r="P2591" s="5">
        <f t="shared" si="81"/>
        <v>5</v>
      </c>
      <c r="Q2591" t="s">
        <v>8333</v>
      </c>
      <c r="R2591" t="s">
        <v>8334</v>
      </c>
    </row>
    <row r="2592" spans="1:18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80"/>
        <v>0</v>
      </c>
      <c r="P2592" s="5">
        <f t="shared" si="81"/>
        <v>0</v>
      </c>
      <c r="Q2592" t="s">
        <v>8333</v>
      </c>
      <c r="R2592" t="s">
        <v>8334</v>
      </c>
    </row>
    <row r="2593" spans="1:18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80"/>
        <v>1.7333333333333332</v>
      </c>
      <c r="P2593" s="5">
        <f t="shared" si="81"/>
        <v>13</v>
      </c>
      <c r="Q2593" t="s">
        <v>8333</v>
      </c>
      <c r="R2593" t="s">
        <v>8334</v>
      </c>
    </row>
    <row r="2594" spans="1:18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80"/>
        <v>0.16666666666666669</v>
      </c>
      <c r="P2594" s="5">
        <f t="shared" si="81"/>
        <v>50</v>
      </c>
      <c r="Q2594" t="s">
        <v>8333</v>
      </c>
      <c r="R2594" t="s">
        <v>8334</v>
      </c>
    </row>
    <row r="2595" spans="1:18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80"/>
        <v>0</v>
      </c>
      <c r="P2595" s="5">
        <f t="shared" si="81"/>
        <v>0</v>
      </c>
      <c r="Q2595" t="s">
        <v>8333</v>
      </c>
      <c r="R2595" t="s">
        <v>8334</v>
      </c>
    </row>
    <row r="2596" spans="1:18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80"/>
        <v>1.25E-3</v>
      </c>
      <c r="P2596" s="5">
        <f t="shared" si="81"/>
        <v>1</v>
      </c>
      <c r="Q2596" t="s">
        <v>8333</v>
      </c>
      <c r="R2596" t="s">
        <v>8334</v>
      </c>
    </row>
    <row r="2597" spans="1:18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80"/>
        <v>12.166666666666668</v>
      </c>
      <c r="P2597" s="5">
        <f t="shared" si="81"/>
        <v>96.05263157894737</v>
      </c>
      <c r="Q2597" t="s">
        <v>8333</v>
      </c>
      <c r="R2597" t="s">
        <v>8334</v>
      </c>
    </row>
    <row r="2598" spans="1:18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80"/>
        <v>23.588571428571427</v>
      </c>
      <c r="P2598" s="5">
        <f t="shared" si="81"/>
        <v>305.77777777777777</v>
      </c>
      <c r="Q2598" t="s">
        <v>8333</v>
      </c>
      <c r="R2598" t="s">
        <v>8334</v>
      </c>
    </row>
    <row r="2599" spans="1:18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80"/>
        <v>5.6666666666666661</v>
      </c>
      <c r="P2599" s="5">
        <f t="shared" si="81"/>
        <v>12.142857142857142</v>
      </c>
      <c r="Q2599" t="s">
        <v>8333</v>
      </c>
      <c r="R2599" t="s">
        <v>8334</v>
      </c>
    </row>
    <row r="2600" spans="1:18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80"/>
        <v>39</v>
      </c>
      <c r="P2600" s="5">
        <f t="shared" si="81"/>
        <v>83.571428571428569</v>
      </c>
      <c r="Q2600" t="s">
        <v>8333</v>
      </c>
      <c r="R2600" t="s">
        <v>8334</v>
      </c>
    </row>
    <row r="2601" spans="1:18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80"/>
        <v>0.99546510341776351</v>
      </c>
      <c r="P2601" s="5">
        <f t="shared" si="81"/>
        <v>18</v>
      </c>
      <c r="Q2601" t="s">
        <v>8333</v>
      </c>
      <c r="R2601" t="s">
        <v>8334</v>
      </c>
    </row>
    <row r="2602" spans="1:18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80"/>
        <v>6.9320000000000004</v>
      </c>
      <c r="P2602" s="5">
        <f t="shared" si="81"/>
        <v>115.53333333333333</v>
      </c>
      <c r="Q2602" t="s">
        <v>8333</v>
      </c>
      <c r="R2602" t="s">
        <v>8334</v>
      </c>
    </row>
    <row r="2603" spans="1:18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80"/>
        <v>661.4</v>
      </c>
      <c r="P2603" s="5">
        <f t="shared" si="81"/>
        <v>21.900662251655628</v>
      </c>
      <c r="Q2603" t="s">
        <v>8316</v>
      </c>
      <c r="R2603" t="s">
        <v>8352</v>
      </c>
    </row>
    <row r="2604" spans="1:18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80"/>
        <v>326.0916666666667</v>
      </c>
      <c r="P2604" s="5">
        <f t="shared" si="81"/>
        <v>80.022494887525568</v>
      </c>
      <c r="Q2604" t="s">
        <v>8316</v>
      </c>
      <c r="R2604" t="s">
        <v>8352</v>
      </c>
    </row>
    <row r="2605" spans="1:18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80"/>
        <v>101.48571428571429</v>
      </c>
      <c r="P2605" s="5">
        <f t="shared" si="81"/>
        <v>35.520000000000003</v>
      </c>
      <c r="Q2605" t="s">
        <v>8316</v>
      </c>
      <c r="R2605" t="s">
        <v>8352</v>
      </c>
    </row>
    <row r="2606" spans="1:18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80"/>
        <v>104.21799999999999</v>
      </c>
      <c r="P2606" s="5">
        <f t="shared" si="81"/>
        <v>64.933333333333323</v>
      </c>
      <c r="Q2606" t="s">
        <v>8316</v>
      </c>
      <c r="R2606" t="s">
        <v>8352</v>
      </c>
    </row>
    <row r="2607" spans="1:18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80"/>
        <v>107.42157000000002</v>
      </c>
      <c r="P2607" s="5">
        <f t="shared" si="81"/>
        <v>60.965703745743475</v>
      </c>
      <c r="Q2607" t="s">
        <v>8316</v>
      </c>
      <c r="R2607" t="s">
        <v>8352</v>
      </c>
    </row>
    <row r="2608" spans="1:18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80"/>
        <v>110.05454545454545</v>
      </c>
      <c r="P2608" s="5">
        <f t="shared" si="81"/>
        <v>31.444155844155844</v>
      </c>
      <c r="Q2608" t="s">
        <v>8316</v>
      </c>
      <c r="R2608" t="s">
        <v>8352</v>
      </c>
    </row>
    <row r="2609" spans="1:18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80"/>
        <v>407.7</v>
      </c>
      <c r="P2609" s="5">
        <f t="shared" si="81"/>
        <v>81.949748743718587</v>
      </c>
      <c r="Q2609" t="s">
        <v>8316</v>
      </c>
      <c r="R2609" t="s">
        <v>8352</v>
      </c>
    </row>
    <row r="2610" spans="1:18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80"/>
        <v>223.92500000000001</v>
      </c>
      <c r="P2610" s="5">
        <f t="shared" si="81"/>
        <v>58.92763157894737</v>
      </c>
      <c r="Q2610" t="s">
        <v>8316</v>
      </c>
      <c r="R2610" t="s">
        <v>8352</v>
      </c>
    </row>
    <row r="2611" spans="1:18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80"/>
        <v>303.80111428571428</v>
      </c>
      <c r="P2611" s="5">
        <f t="shared" si="81"/>
        <v>157.29347633136095</v>
      </c>
      <c r="Q2611" t="s">
        <v>8316</v>
      </c>
      <c r="R2611" t="s">
        <v>8352</v>
      </c>
    </row>
    <row r="2612" spans="1:18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80"/>
        <v>141.3251043268175</v>
      </c>
      <c r="P2612" s="5">
        <f t="shared" si="81"/>
        <v>55.758509532062391</v>
      </c>
      <c r="Q2612" t="s">
        <v>8316</v>
      </c>
      <c r="R2612" t="s">
        <v>8352</v>
      </c>
    </row>
    <row r="2613" spans="1:18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80"/>
        <v>2790.6363636363635</v>
      </c>
      <c r="P2613" s="5">
        <f t="shared" si="81"/>
        <v>83.802893802893806</v>
      </c>
      <c r="Q2613" t="s">
        <v>8316</v>
      </c>
      <c r="R2613" t="s">
        <v>8352</v>
      </c>
    </row>
    <row r="2614" spans="1:18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80"/>
        <v>171.76130000000001</v>
      </c>
      <c r="P2614" s="5">
        <f t="shared" si="81"/>
        <v>58.422210884353746</v>
      </c>
      <c r="Q2614" t="s">
        <v>8316</v>
      </c>
      <c r="R2614" t="s">
        <v>8352</v>
      </c>
    </row>
    <row r="2615" spans="1:18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80"/>
        <v>101.01333333333334</v>
      </c>
      <c r="P2615" s="5">
        <f t="shared" si="81"/>
        <v>270.57142857142856</v>
      </c>
      <c r="Q2615" t="s">
        <v>8316</v>
      </c>
      <c r="R2615" t="s">
        <v>8352</v>
      </c>
    </row>
    <row r="2616" spans="1:18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80"/>
        <v>102</v>
      </c>
      <c r="P2616" s="5">
        <f t="shared" si="81"/>
        <v>107.1</v>
      </c>
      <c r="Q2616" t="s">
        <v>8316</v>
      </c>
      <c r="R2616" t="s">
        <v>8352</v>
      </c>
    </row>
    <row r="2617" spans="1:18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80"/>
        <v>169.76511744127936</v>
      </c>
      <c r="P2617" s="5">
        <f t="shared" si="81"/>
        <v>47.180555555555557</v>
      </c>
      <c r="Q2617" t="s">
        <v>8316</v>
      </c>
      <c r="R2617" t="s">
        <v>8352</v>
      </c>
    </row>
    <row r="2618" spans="1:18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80"/>
        <v>114.53400000000001</v>
      </c>
      <c r="P2618" s="5">
        <f t="shared" si="81"/>
        <v>120.30882352941177</v>
      </c>
      <c r="Q2618" t="s">
        <v>8316</v>
      </c>
      <c r="R2618" t="s">
        <v>8352</v>
      </c>
    </row>
    <row r="2619" spans="1:18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80"/>
        <v>877.6</v>
      </c>
      <c r="P2619" s="5">
        <f t="shared" si="81"/>
        <v>27.59748427672956</v>
      </c>
      <c r="Q2619" t="s">
        <v>8316</v>
      </c>
      <c r="R2619" t="s">
        <v>8352</v>
      </c>
    </row>
    <row r="2620" spans="1:18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80"/>
        <v>105.38666666666667</v>
      </c>
      <c r="P2620" s="5">
        <f t="shared" si="81"/>
        <v>205.2987012987013</v>
      </c>
      <c r="Q2620" t="s">
        <v>8316</v>
      </c>
      <c r="R2620" t="s">
        <v>8352</v>
      </c>
    </row>
    <row r="2621" spans="1:18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80"/>
        <v>188.39999999999998</v>
      </c>
      <c r="P2621" s="5">
        <f t="shared" si="81"/>
        <v>35.547169811320757</v>
      </c>
      <c r="Q2621" t="s">
        <v>8316</v>
      </c>
      <c r="R2621" t="s">
        <v>8352</v>
      </c>
    </row>
    <row r="2622" spans="1:18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80"/>
        <v>143.65230769230772</v>
      </c>
      <c r="P2622" s="5">
        <f t="shared" si="81"/>
        <v>74.639488409272587</v>
      </c>
      <c r="Q2622" t="s">
        <v>8316</v>
      </c>
      <c r="R2622" t="s">
        <v>8352</v>
      </c>
    </row>
    <row r="2623" spans="1:18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80"/>
        <v>145.88</v>
      </c>
      <c r="P2623" s="5">
        <f t="shared" si="81"/>
        <v>47.058064516129029</v>
      </c>
      <c r="Q2623" t="s">
        <v>8316</v>
      </c>
      <c r="R2623" t="s">
        <v>8352</v>
      </c>
    </row>
    <row r="2624" spans="1:18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80"/>
        <v>131.184</v>
      </c>
      <c r="P2624" s="5">
        <f t="shared" si="81"/>
        <v>26.591351351351353</v>
      </c>
      <c r="Q2624" t="s">
        <v>8316</v>
      </c>
      <c r="R2624" t="s">
        <v>8352</v>
      </c>
    </row>
    <row r="2625" spans="1:18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80"/>
        <v>113.99999999999999</v>
      </c>
      <c r="P2625" s="5">
        <f t="shared" si="81"/>
        <v>36.774193548387096</v>
      </c>
      <c r="Q2625" t="s">
        <v>8316</v>
      </c>
      <c r="R2625" t="s">
        <v>8352</v>
      </c>
    </row>
    <row r="2626" spans="1:18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80"/>
        <v>1379.4206249999997</v>
      </c>
      <c r="P2626" s="5">
        <f t="shared" si="81"/>
        <v>31.820544982698959</v>
      </c>
      <c r="Q2626" t="s">
        <v>8316</v>
      </c>
      <c r="R2626" t="s">
        <v>8352</v>
      </c>
    </row>
    <row r="2627" spans="1:18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82">(E2627/D2627)*100</f>
        <v>956</v>
      </c>
      <c r="P2627" s="5">
        <f t="shared" ref="P2627:P2690" si="83">IF(E2627&gt;0, E2627/L2627, 0)</f>
        <v>27.576923076923077</v>
      </c>
      <c r="Q2627" t="s">
        <v>8316</v>
      </c>
      <c r="R2627" t="s">
        <v>8352</v>
      </c>
    </row>
    <row r="2628" spans="1:18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82"/>
        <v>112.00000000000001</v>
      </c>
      <c r="P2628" s="5">
        <f t="shared" si="83"/>
        <v>56</v>
      </c>
      <c r="Q2628" t="s">
        <v>8316</v>
      </c>
      <c r="R2628" t="s">
        <v>8352</v>
      </c>
    </row>
    <row r="2629" spans="1:18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82"/>
        <v>646.66666666666663</v>
      </c>
      <c r="P2629" s="5">
        <f t="shared" si="83"/>
        <v>21.555555555555557</v>
      </c>
      <c r="Q2629" t="s">
        <v>8316</v>
      </c>
      <c r="R2629" t="s">
        <v>8352</v>
      </c>
    </row>
    <row r="2630" spans="1:18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82"/>
        <v>110.36948748510132</v>
      </c>
      <c r="P2630" s="5">
        <f t="shared" si="83"/>
        <v>44.095238095238095</v>
      </c>
      <c r="Q2630" t="s">
        <v>8316</v>
      </c>
      <c r="R2630" t="s">
        <v>8352</v>
      </c>
    </row>
    <row r="2631" spans="1:18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82"/>
        <v>127.74000000000001</v>
      </c>
      <c r="P2631" s="5">
        <f t="shared" si="83"/>
        <v>63.87</v>
      </c>
      <c r="Q2631" t="s">
        <v>8316</v>
      </c>
      <c r="R2631" t="s">
        <v>8352</v>
      </c>
    </row>
    <row r="2632" spans="1:18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82"/>
        <v>157.9</v>
      </c>
      <c r="P2632" s="5">
        <f t="shared" si="83"/>
        <v>38.987654320987652</v>
      </c>
      <c r="Q2632" t="s">
        <v>8316</v>
      </c>
      <c r="R2632" t="s">
        <v>8352</v>
      </c>
    </row>
    <row r="2633" spans="1:18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82"/>
        <v>114.66525000000001</v>
      </c>
      <c r="P2633" s="5">
        <f t="shared" si="83"/>
        <v>80.185489510489504</v>
      </c>
      <c r="Q2633" t="s">
        <v>8316</v>
      </c>
      <c r="R2633" t="s">
        <v>8352</v>
      </c>
    </row>
    <row r="2634" spans="1:18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82"/>
        <v>137.00934579439252</v>
      </c>
      <c r="P2634" s="5">
        <f t="shared" si="83"/>
        <v>34.904761904761905</v>
      </c>
      <c r="Q2634" t="s">
        <v>8316</v>
      </c>
      <c r="R2634" t="s">
        <v>8352</v>
      </c>
    </row>
    <row r="2635" spans="1:18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82"/>
        <v>354.62</v>
      </c>
      <c r="P2635" s="5">
        <f t="shared" si="83"/>
        <v>89.100502512562812</v>
      </c>
      <c r="Q2635" t="s">
        <v>8316</v>
      </c>
      <c r="R2635" t="s">
        <v>8352</v>
      </c>
    </row>
    <row r="2636" spans="1:18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82"/>
        <v>106.02150537634409</v>
      </c>
      <c r="P2636" s="5">
        <f t="shared" si="83"/>
        <v>39.44</v>
      </c>
      <c r="Q2636" t="s">
        <v>8316</v>
      </c>
      <c r="R2636" t="s">
        <v>8352</v>
      </c>
    </row>
    <row r="2637" spans="1:18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82"/>
        <v>100</v>
      </c>
      <c r="P2637" s="5">
        <f t="shared" si="83"/>
        <v>136.9047619047619</v>
      </c>
      <c r="Q2637" t="s">
        <v>8316</v>
      </c>
      <c r="R2637" t="s">
        <v>8352</v>
      </c>
    </row>
    <row r="2638" spans="1:18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82"/>
        <v>187.3</v>
      </c>
      <c r="P2638" s="5">
        <f t="shared" si="83"/>
        <v>37.46</v>
      </c>
      <c r="Q2638" t="s">
        <v>8316</v>
      </c>
      <c r="R2638" t="s">
        <v>8352</v>
      </c>
    </row>
    <row r="2639" spans="1:18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82"/>
        <v>166.2</v>
      </c>
      <c r="P2639" s="5">
        <f t="shared" si="83"/>
        <v>31.96153846153846</v>
      </c>
      <c r="Q2639" t="s">
        <v>8316</v>
      </c>
      <c r="R2639" t="s">
        <v>8352</v>
      </c>
    </row>
    <row r="2640" spans="1:18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82"/>
        <v>101.72910662824208</v>
      </c>
      <c r="P2640" s="5">
        <f t="shared" si="83"/>
        <v>25.214285714285715</v>
      </c>
      <c r="Q2640" t="s">
        <v>8316</v>
      </c>
      <c r="R2640" t="s">
        <v>8352</v>
      </c>
    </row>
    <row r="2641" spans="1:18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82"/>
        <v>164</v>
      </c>
      <c r="P2641" s="5">
        <f t="shared" si="83"/>
        <v>10.040816326530612</v>
      </c>
      <c r="Q2641" t="s">
        <v>8316</v>
      </c>
      <c r="R2641" t="s">
        <v>8352</v>
      </c>
    </row>
    <row r="2642" spans="1:18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82"/>
        <v>105.66666666666666</v>
      </c>
      <c r="P2642" s="5">
        <f t="shared" si="83"/>
        <v>45.94202898550725</v>
      </c>
      <c r="Q2642" t="s">
        <v>8316</v>
      </c>
      <c r="R2642" t="s">
        <v>8352</v>
      </c>
    </row>
    <row r="2643" spans="1:18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82"/>
        <v>1</v>
      </c>
      <c r="P2643" s="5">
        <f t="shared" si="83"/>
        <v>15</v>
      </c>
      <c r="Q2643" t="s">
        <v>8316</v>
      </c>
      <c r="R2643" t="s">
        <v>8352</v>
      </c>
    </row>
    <row r="2644" spans="1:18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82"/>
        <v>0</v>
      </c>
      <c r="P2644" s="5">
        <f t="shared" si="83"/>
        <v>0</v>
      </c>
      <c r="Q2644" t="s">
        <v>8316</v>
      </c>
      <c r="R2644" t="s">
        <v>8352</v>
      </c>
    </row>
    <row r="2645" spans="1:18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82"/>
        <v>33.559730999999999</v>
      </c>
      <c r="P2645" s="5">
        <f t="shared" si="83"/>
        <v>223.58248500999335</v>
      </c>
      <c r="Q2645" t="s">
        <v>8316</v>
      </c>
      <c r="R2645" t="s">
        <v>8352</v>
      </c>
    </row>
    <row r="2646" spans="1:18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82"/>
        <v>2.0529999999999999</v>
      </c>
      <c r="P2646" s="5">
        <f t="shared" si="83"/>
        <v>39.480769230769234</v>
      </c>
      <c r="Q2646" t="s">
        <v>8316</v>
      </c>
      <c r="R2646" t="s">
        <v>8352</v>
      </c>
    </row>
    <row r="2647" spans="1:18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82"/>
        <v>10.5</v>
      </c>
      <c r="P2647" s="5">
        <f t="shared" si="83"/>
        <v>91.304347826086953</v>
      </c>
      <c r="Q2647" t="s">
        <v>8316</v>
      </c>
      <c r="R2647" t="s">
        <v>8352</v>
      </c>
    </row>
    <row r="2648" spans="1:18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82"/>
        <v>8.4172840000000004</v>
      </c>
      <c r="P2648" s="5">
        <f t="shared" si="83"/>
        <v>78.666205607476627</v>
      </c>
      <c r="Q2648" t="s">
        <v>8316</v>
      </c>
      <c r="R2648" t="s">
        <v>8352</v>
      </c>
    </row>
    <row r="2649" spans="1:18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82"/>
        <v>1.44</v>
      </c>
      <c r="P2649" s="5">
        <f t="shared" si="83"/>
        <v>12</v>
      </c>
      <c r="Q2649" t="s">
        <v>8316</v>
      </c>
      <c r="R2649" t="s">
        <v>8352</v>
      </c>
    </row>
    <row r="2650" spans="1:18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82"/>
        <v>0.88333333333333341</v>
      </c>
      <c r="P2650" s="5">
        <f t="shared" si="83"/>
        <v>17.666666666666668</v>
      </c>
      <c r="Q2650" t="s">
        <v>8316</v>
      </c>
      <c r="R2650" t="s">
        <v>8352</v>
      </c>
    </row>
    <row r="2651" spans="1:18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82"/>
        <v>9.920000000000001E-2</v>
      </c>
      <c r="P2651" s="5">
        <f t="shared" si="83"/>
        <v>41.333333333333336</v>
      </c>
      <c r="Q2651" t="s">
        <v>8316</v>
      </c>
      <c r="R2651" t="s">
        <v>8352</v>
      </c>
    </row>
    <row r="2652" spans="1:18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82"/>
        <v>0.59666666666666668</v>
      </c>
      <c r="P2652" s="5">
        <f t="shared" si="83"/>
        <v>71.599999999999994</v>
      </c>
      <c r="Q2652" t="s">
        <v>8316</v>
      </c>
      <c r="R2652" t="s">
        <v>8352</v>
      </c>
    </row>
    <row r="2653" spans="1:18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82"/>
        <v>1.8689285714285715</v>
      </c>
      <c r="P2653" s="5">
        <f t="shared" si="83"/>
        <v>307.8235294117647</v>
      </c>
      <c r="Q2653" t="s">
        <v>8316</v>
      </c>
      <c r="R2653" t="s">
        <v>8352</v>
      </c>
    </row>
    <row r="2654" spans="1:18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82"/>
        <v>0.88500000000000001</v>
      </c>
      <c r="P2654" s="5">
        <f t="shared" si="83"/>
        <v>80.454545454545453</v>
      </c>
      <c r="Q2654" t="s">
        <v>8316</v>
      </c>
      <c r="R2654" t="s">
        <v>8352</v>
      </c>
    </row>
    <row r="2655" spans="1:18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82"/>
        <v>11.52156862745098</v>
      </c>
      <c r="P2655" s="5">
        <f t="shared" si="83"/>
        <v>83.942857142857136</v>
      </c>
      <c r="Q2655" t="s">
        <v>8316</v>
      </c>
      <c r="R2655" t="s">
        <v>8352</v>
      </c>
    </row>
    <row r="2656" spans="1:18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82"/>
        <v>5.1000000000000004E-2</v>
      </c>
      <c r="P2656" s="5">
        <f t="shared" si="83"/>
        <v>8.5</v>
      </c>
      <c r="Q2656" t="s">
        <v>8316</v>
      </c>
      <c r="R2656" t="s">
        <v>8352</v>
      </c>
    </row>
    <row r="2657" spans="1:18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82"/>
        <v>21.033333333333335</v>
      </c>
      <c r="P2657" s="5">
        <f t="shared" si="83"/>
        <v>73.372093023255815</v>
      </c>
      <c r="Q2657" t="s">
        <v>8316</v>
      </c>
      <c r="R2657" t="s">
        <v>8352</v>
      </c>
    </row>
    <row r="2658" spans="1:18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82"/>
        <v>11.436666666666667</v>
      </c>
      <c r="P2658" s="5">
        <f t="shared" si="83"/>
        <v>112.86184210526316</v>
      </c>
      <c r="Q2658" t="s">
        <v>8316</v>
      </c>
      <c r="R2658" t="s">
        <v>8352</v>
      </c>
    </row>
    <row r="2659" spans="1:18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82"/>
        <v>18.737933333333334</v>
      </c>
      <c r="P2659" s="5">
        <f t="shared" si="83"/>
        <v>95.277627118644077</v>
      </c>
      <c r="Q2659" t="s">
        <v>8316</v>
      </c>
      <c r="R2659" t="s">
        <v>8352</v>
      </c>
    </row>
    <row r="2660" spans="1:18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82"/>
        <v>9.285714285714286E-2</v>
      </c>
      <c r="P2660" s="5">
        <f t="shared" si="83"/>
        <v>22.75</v>
      </c>
      <c r="Q2660" t="s">
        <v>8316</v>
      </c>
      <c r="R2660" t="s">
        <v>8352</v>
      </c>
    </row>
    <row r="2661" spans="1:18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82"/>
        <v>2.7204081632653061</v>
      </c>
      <c r="P2661" s="5">
        <f t="shared" si="83"/>
        <v>133.30000000000001</v>
      </c>
      <c r="Q2661" t="s">
        <v>8316</v>
      </c>
      <c r="R2661" t="s">
        <v>8352</v>
      </c>
    </row>
    <row r="2662" spans="1:18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82"/>
        <v>9.5000000000000001E-2</v>
      </c>
      <c r="P2662" s="5">
        <f t="shared" si="83"/>
        <v>3.8</v>
      </c>
      <c r="Q2662" t="s">
        <v>8316</v>
      </c>
      <c r="R2662" t="s">
        <v>8352</v>
      </c>
    </row>
    <row r="2663" spans="1:18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82"/>
        <v>102.89999999999999</v>
      </c>
      <c r="P2663" s="5">
        <f t="shared" si="83"/>
        <v>85.75</v>
      </c>
      <c r="Q2663" t="s">
        <v>8316</v>
      </c>
      <c r="R2663" t="s">
        <v>8353</v>
      </c>
    </row>
    <row r="2664" spans="1:18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82"/>
        <v>106.80000000000001</v>
      </c>
      <c r="P2664" s="5">
        <f t="shared" si="83"/>
        <v>267</v>
      </c>
      <c r="Q2664" t="s">
        <v>8316</v>
      </c>
      <c r="R2664" t="s">
        <v>8353</v>
      </c>
    </row>
    <row r="2665" spans="1:18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82"/>
        <v>104.59625</v>
      </c>
      <c r="P2665" s="5">
        <f t="shared" si="83"/>
        <v>373.55803571428572</v>
      </c>
      <c r="Q2665" t="s">
        <v>8316</v>
      </c>
      <c r="R2665" t="s">
        <v>8353</v>
      </c>
    </row>
    <row r="2666" spans="1:18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82"/>
        <v>103.42857142857143</v>
      </c>
      <c r="P2666" s="5">
        <f t="shared" si="83"/>
        <v>174.03846153846155</v>
      </c>
      <c r="Q2666" t="s">
        <v>8316</v>
      </c>
      <c r="R2666" t="s">
        <v>8353</v>
      </c>
    </row>
    <row r="2667" spans="1:18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82"/>
        <v>123.14285714285715</v>
      </c>
      <c r="P2667" s="5">
        <f t="shared" si="83"/>
        <v>93.695652173913047</v>
      </c>
      <c r="Q2667" t="s">
        <v>8316</v>
      </c>
      <c r="R2667" t="s">
        <v>8353</v>
      </c>
    </row>
    <row r="2668" spans="1:18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82"/>
        <v>159.29509999999999</v>
      </c>
      <c r="P2668" s="5">
        <f t="shared" si="83"/>
        <v>77.327718446601949</v>
      </c>
      <c r="Q2668" t="s">
        <v>8316</v>
      </c>
      <c r="R2668" t="s">
        <v>8353</v>
      </c>
    </row>
    <row r="2669" spans="1:18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82"/>
        <v>110.66666666666667</v>
      </c>
      <c r="P2669" s="5">
        <f t="shared" si="83"/>
        <v>92.222222222222229</v>
      </c>
      <c r="Q2669" t="s">
        <v>8316</v>
      </c>
      <c r="R2669" t="s">
        <v>8353</v>
      </c>
    </row>
    <row r="2670" spans="1:18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82"/>
        <v>170.70000000000002</v>
      </c>
      <c r="P2670" s="5">
        <f t="shared" si="83"/>
        <v>60.964285714285715</v>
      </c>
      <c r="Q2670" t="s">
        <v>8316</v>
      </c>
      <c r="R2670" t="s">
        <v>8353</v>
      </c>
    </row>
    <row r="2671" spans="1:18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82"/>
        <v>125.125</v>
      </c>
      <c r="P2671" s="5">
        <f t="shared" si="83"/>
        <v>91</v>
      </c>
      <c r="Q2671" t="s">
        <v>8316</v>
      </c>
      <c r="R2671" t="s">
        <v>8353</v>
      </c>
    </row>
    <row r="2672" spans="1:18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82"/>
        <v>6.4158609339642041</v>
      </c>
      <c r="P2672" s="5">
        <f t="shared" si="83"/>
        <v>41.583333333333336</v>
      </c>
      <c r="Q2672" t="s">
        <v>8316</v>
      </c>
      <c r="R2672" t="s">
        <v>8353</v>
      </c>
    </row>
    <row r="2673" spans="1:18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82"/>
        <v>11.343999999999999</v>
      </c>
      <c r="P2673" s="5">
        <f t="shared" si="83"/>
        <v>33.761904761904759</v>
      </c>
      <c r="Q2673" t="s">
        <v>8316</v>
      </c>
      <c r="R2673" t="s">
        <v>8353</v>
      </c>
    </row>
    <row r="2674" spans="1:18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82"/>
        <v>33.19</v>
      </c>
      <c r="P2674" s="5">
        <f t="shared" si="83"/>
        <v>70.61702127659575</v>
      </c>
      <c r="Q2674" t="s">
        <v>8316</v>
      </c>
      <c r="R2674" t="s">
        <v>8353</v>
      </c>
    </row>
    <row r="2675" spans="1:18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82"/>
        <v>27.58</v>
      </c>
      <c r="P2675" s="5">
        <f t="shared" si="83"/>
        <v>167.15151515151516</v>
      </c>
      <c r="Q2675" t="s">
        <v>8316</v>
      </c>
      <c r="R2675" t="s">
        <v>8353</v>
      </c>
    </row>
    <row r="2676" spans="1:18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82"/>
        <v>62.839999999999996</v>
      </c>
      <c r="P2676" s="5">
        <f t="shared" si="83"/>
        <v>128.61988304093566</v>
      </c>
      <c r="Q2676" t="s">
        <v>8316</v>
      </c>
      <c r="R2676" t="s">
        <v>8353</v>
      </c>
    </row>
    <row r="2677" spans="1:18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82"/>
        <v>7.5880000000000001</v>
      </c>
      <c r="P2677" s="5">
        <f t="shared" si="83"/>
        <v>65.41379310344827</v>
      </c>
      <c r="Q2677" t="s">
        <v>8316</v>
      </c>
      <c r="R2677" t="s">
        <v>8353</v>
      </c>
    </row>
    <row r="2678" spans="1:18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82"/>
        <v>50.38095238095238</v>
      </c>
      <c r="P2678" s="5">
        <f t="shared" si="83"/>
        <v>117.55555555555556</v>
      </c>
      <c r="Q2678" t="s">
        <v>8316</v>
      </c>
      <c r="R2678" t="s">
        <v>8353</v>
      </c>
    </row>
    <row r="2679" spans="1:18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82"/>
        <v>17.512820512820511</v>
      </c>
      <c r="P2679" s="5">
        <f t="shared" si="83"/>
        <v>126.48148148148148</v>
      </c>
      <c r="Q2679" t="s">
        <v>8316</v>
      </c>
      <c r="R2679" t="s">
        <v>8353</v>
      </c>
    </row>
    <row r="2680" spans="1:18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82"/>
        <v>1.375E-2</v>
      </c>
      <c r="P2680" s="5">
        <f t="shared" si="83"/>
        <v>550</v>
      </c>
      <c r="Q2680" t="s">
        <v>8316</v>
      </c>
      <c r="R2680" t="s">
        <v>8353</v>
      </c>
    </row>
    <row r="2681" spans="1:18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82"/>
        <v>0.33</v>
      </c>
      <c r="P2681" s="5">
        <f t="shared" si="83"/>
        <v>44</v>
      </c>
      <c r="Q2681" t="s">
        <v>8316</v>
      </c>
      <c r="R2681" t="s">
        <v>8353</v>
      </c>
    </row>
    <row r="2682" spans="1:18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82"/>
        <v>0.86250000000000004</v>
      </c>
      <c r="P2682" s="5">
        <f t="shared" si="83"/>
        <v>69</v>
      </c>
      <c r="Q2682" t="s">
        <v>8316</v>
      </c>
      <c r="R2682" t="s">
        <v>8353</v>
      </c>
    </row>
    <row r="2683" spans="1:18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82"/>
        <v>0.6875</v>
      </c>
      <c r="P2683" s="5">
        <f t="shared" si="83"/>
        <v>27.5</v>
      </c>
      <c r="Q2683" t="s">
        <v>8333</v>
      </c>
      <c r="R2683" t="s">
        <v>8334</v>
      </c>
    </row>
    <row r="2684" spans="1:18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82"/>
        <v>28.299999999999997</v>
      </c>
      <c r="P2684" s="5">
        <f t="shared" si="83"/>
        <v>84.9</v>
      </c>
      <c r="Q2684" t="s">
        <v>8333</v>
      </c>
      <c r="R2684" t="s">
        <v>8334</v>
      </c>
    </row>
    <row r="2685" spans="1:18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82"/>
        <v>0.24</v>
      </c>
      <c r="P2685" s="5">
        <f t="shared" si="83"/>
        <v>12</v>
      </c>
      <c r="Q2685" t="s">
        <v>8333</v>
      </c>
      <c r="R2685" t="s">
        <v>8334</v>
      </c>
    </row>
    <row r="2686" spans="1:18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82"/>
        <v>1.1428571428571428</v>
      </c>
      <c r="P2686" s="5">
        <f t="shared" si="83"/>
        <v>200</v>
      </c>
      <c r="Q2686" t="s">
        <v>8333</v>
      </c>
      <c r="R2686" t="s">
        <v>8334</v>
      </c>
    </row>
    <row r="2687" spans="1:18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82"/>
        <v>0.02</v>
      </c>
      <c r="P2687" s="5">
        <f t="shared" si="83"/>
        <v>10</v>
      </c>
      <c r="Q2687" t="s">
        <v>8333</v>
      </c>
      <c r="R2687" t="s">
        <v>8334</v>
      </c>
    </row>
    <row r="2688" spans="1:18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82"/>
        <v>0</v>
      </c>
      <c r="P2688" s="5">
        <f t="shared" si="83"/>
        <v>0</v>
      </c>
      <c r="Q2688" t="s">
        <v>8333</v>
      </c>
      <c r="R2688" t="s">
        <v>8334</v>
      </c>
    </row>
    <row r="2689" spans="1:18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82"/>
        <v>0</v>
      </c>
      <c r="P2689" s="5">
        <f t="shared" si="83"/>
        <v>0</v>
      </c>
      <c r="Q2689" t="s">
        <v>8333</v>
      </c>
      <c r="R2689" t="s">
        <v>8334</v>
      </c>
    </row>
    <row r="2690" spans="1:18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82"/>
        <v>0.14799999999999999</v>
      </c>
      <c r="P2690" s="5">
        <f t="shared" si="83"/>
        <v>5.2857142857142856</v>
      </c>
      <c r="Q2690" t="s">
        <v>8333</v>
      </c>
      <c r="R2690" t="s">
        <v>8334</v>
      </c>
    </row>
    <row r="2691" spans="1:18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84">(E2691/D2691)*100</f>
        <v>2.8571428571428571E-3</v>
      </c>
      <c r="P2691" s="5">
        <f t="shared" ref="P2691:P2754" si="85">IF(E2691&gt;0, E2691/L2691, 0)</f>
        <v>1</v>
      </c>
      <c r="Q2691" t="s">
        <v>8333</v>
      </c>
      <c r="R2691" t="s">
        <v>8334</v>
      </c>
    </row>
    <row r="2692" spans="1:18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84"/>
        <v>10.7325</v>
      </c>
      <c r="P2692" s="5">
        <f t="shared" si="85"/>
        <v>72.762711864406782</v>
      </c>
      <c r="Q2692" t="s">
        <v>8333</v>
      </c>
      <c r="R2692" t="s">
        <v>8334</v>
      </c>
    </row>
    <row r="2693" spans="1:18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84"/>
        <v>5.3846153846153842E-2</v>
      </c>
      <c r="P2693" s="5">
        <f t="shared" si="85"/>
        <v>17.5</v>
      </c>
      <c r="Q2693" t="s">
        <v>8333</v>
      </c>
      <c r="R2693" t="s">
        <v>8334</v>
      </c>
    </row>
    <row r="2694" spans="1:18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84"/>
        <v>0.7142857142857143</v>
      </c>
      <c r="P2694" s="5">
        <f t="shared" si="85"/>
        <v>25</v>
      </c>
      <c r="Q2694" t="s">
        <v>8333</v>
      </c>
      <c r="R2694" t="s">
        <v>8334</v>
      </c>
    </row>
    <row r="2695" spans="1:18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84"/>
        <v>0.8</v>
      </c>
      <c r="P2695" s="5">
        <f t="shared" si="85"/>
        <v>13.333333333333334</v>
      </c>
      <c r="Q2695" t="s">
        <v>8333</v>
      </c>
      <c r="R2695" t="s">
        <v>8334</v>
      </c>
    </row>
    <row r="2696" spans="1:18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84"/>
        <v>3.3333333333333335E-3</v>
      </c>
      <c r="P2696" s="5">
        <f t="shared" si="85"/>
        <v>1</v>
      </c>
      <c r="Q2696" t="s">
        <v>8333</v>
      </c>
      <c r="R2696" t="s">
        <v>8334</v>
      </c>
    </row>
    <row r="2697" spans="1:18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84"/>
        <v>0.47333333333333333</v>
      </c>
      <c r="P2697" s="5">
        <f t="shared" si="85"/>
        <v>23.666666666666668</v>
      </c>
      <c r="Q2697" t="s">
        <v>8333</v>
      </c>
      <c r="R2697" t="s">
        <v>8334</v>
      </c>
    </row>
    <row r="2698" spans="1:18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84"/>
        <v>5.65</v>
      </c>
      <c r="P2698" s="5">
        <f t="shared" si="85"/>
        <v>89.21052631578948</v>
      </c>
      <c r="Q2698" t="s">
        <v>8333</v>
      </c>
      <c r="R2698" t="s">
        <v>8334</v>
      </c>
    </row>
    <row r="2699" spans="1:18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84"/>
        <v>26.35217391304348</v>
      </c>
      <c r="P2699" s="5">
        <f t="shared" si="85"/>
        <v>116.55769230769231</v>
      </c>
      <c r="Q2699" t="s">
        <v>8333</v>
      </c>
      <c r="R2699" t="s">
        <v>8334</v>
      </c>
    </row>
    <row r="2700" spans="1:18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84"/>
        <v>0.325125</v>
      </c>
      <c r="P2700" s="5">
        <f t="shared" si="85"/>
        <v>13.005000000000001</v>
      </c>
      <c r="Q2700" t="s">
        <v>8333</v>
      </c>
      <c r="R2700" t="s">
        <v>8334</v>
      </c>
    </row>
    <row r="2701" spans="1:18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84"/>
        <v>0</v>
      </c>
      <c r="P2701" s="5">
        <f t="shared" si="85"/>
        <v>0</v>
      </c>
      <c r="Q2701" t="s">
        <v>8333</v>
      </c>
      <c r="R2701" t="s">
        <v>8334</v>
      </c>
    </row>
    <row r="2702" spans="1:18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84"/>
        <v>0.7000700070007001</v>
      </c>
      <c r="P2702" s="5">
        <f t="shared" si="85"/>
        <v>17.5</v>
      </c>
      <c r="Q2702" t="s">
        <v>8333</v>
      </c>
      <c r="R2702" t="s">
        <v>8334</v>
      </c>
    </row>
    <row r="2703" spans="1:18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84"/>
        <v>46.176470588235297</v>
      </c>
      <c r="P2703" s="5">
        <f t="shared" si="85"/>
        <v>34.130434782608695</v>
      </c>
      <c r="Q2703" t="s">
        <v>8314</v>
      </c>
      <c r="R2703" t="s">
        <v>8354</v>
      </c>
    </row>
    <row r="2704" spans="1:18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84"/>
        <v>34.410000000000004</v>
      </c>
      <c r="P2704" s="5">
        <f t="shared" si="85"/>
        <v>132.34615384615384</v>
      </c>
      <c r="Q2704" t="s">
        <v>8314</v>
      </c>
      <c r="R2704" t="s">
        <v>8354</v>
      </c>
    </row>
    <row r="2705" spans="1:18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84"/>
        <v>103.75000000000001</v>
      </c>
      <c r="P2705" s="5">
        <f t="shared" si="85"/>
        <v>922.22222222222217</v>
      </c>
      <c r="Q2705" t="s">
        <v>8314</v>
      </c>
      <c r="R2705" t="s">
        <v>8354</v>
      </c>
    </row>
    <row r="2706" spans="1:18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84"/>
        <v>6.0263157894736841</v>
      </c>
      <c r="P2706" s="5">
        <f t="shared" si="85"/>
        <v>163.57142857142858</v>
      </c>
      <c r="Q2706" t="s">
        <v>8314</v>
      </c>
      <c r="R2706" t="s">
        <v>8354</v>
      </c>
    </row>
    <row r="2707" spans="1:18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84"/>
        <v>10.539393939393939</v>
      </c>
      <c r="P2707" s="5">
        <f t="shared" si="85"/>
        <v>217.375</v>
      </c>
      <c r="Q2707" t="s">
        <v>8314</v>
      </c>
      <c r="R2707" t="s">
        <v>8354</v>
      </c>
    </row>
    <row r="2708" spans="1:18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84"/>
        <v>112.29714285714284</v>
      </c>
      <c r="P2708" s="5">
        <f t="shared" si="85"/>
        <v>149.44486692015209</v>
      </c>
      <c r="Q2708" t="s">
        <v>8314</v>
      </c>
      <c r="R2708" t="s">
        <v>8354</v>
      </c>
    </row>
    <row r="2709" spans="1:18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84"/>
        <v>350.84462500000001</v>
      </c>
      <c r="P2709" s="5">
        <f t="shared" si="85"/>
        <v>71.237487309644663</v>
      </c>
      <c r="Q2709" t="s">
        <v>8314</v>
      </c>
      <c r="R2709" t="s">
        <v>8354</v>
      </c>
    </row>
    <row r="2710" spans="1:18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84"/>
        <v>233.21535</v>
      </c>
      <c r="P2710" s="5">
        <f t="shared" si="85"/>
        <v>44.464318398474738</v>
      </c>
      <c r="Q2710" t="s">
        <v>8314</v>
      </c>
      <c r="R2710" t="s">
        <v>8354</v>
      </c>
    </row>
    <row r="2711" spans="1:18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84"/>
        <v>101.60599999999999</v>
      </c>
      <c r="P2711" s="5">
        <f t="shared" si="85"/>
        <v>164.94480519480518</v>
      </c>
      <c r="Q2711" t="s">
        <v>8314</v>
      </c>
      <c r="R2711" t="s">
        <v>8354</v>
      </c>
    </row>
    <row r="2712" spans="1:18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84"/>
        <v>153.90035000000003</v>
      </c>
      <c r="P2712" s="5">
        <f t="shared" si="85"/>
        <v>84.871516544117654</v>
      </c>
      <c r="Q2712" t="s">
        <v>8314</v>
      </c>
      <c r="R2712" t="s">
        <v>8354</v>
      </c>
    </row>
    <row r="2713" spans="1:18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84"/>
        <v>100.7161125319693</v>
      </c>
      <c r="P2713" s="5">
        <f t="shared" si="85"/>
        <v>53.945205479452056</v>
      </c>
      <c r="Q2713" t="s">
        <v>8314</v>
      </c>
      <c r="R2713" t="s">
        <v>8354</v>
      </c>
    </row>
    <row r="2714" spans="1:18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84"/>
        <v>131.38181818181818</v>
      </c>
      <c r="P2714" s="5">
        <f t="shared" si="85"/>
        <v>50.531468531468533</v>
      </c>
      <c r="Q2714" t="s">
        <v>8314</v>
      </c>
      <c r="R2714" t="s">
        <v>8354</v>
      </c>
    </row>
    <row r="2715" spans="1:18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84"/>
        <v>102.24133333333334</v>
      </c>
      <c r="P2715" s="5">
        <f t="shared" si="85"/>
        <v>108.00140845070422</v>
      </c>
      <c r="Q2715" t="s">
        <v>8314</v>
      </c>
      <c r="R2715" t="s">
        <v>8354</v>
      </c>
    </row>
    <row r="2716" spans="1:18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84"/>
        <v>116.35599999999999</v>
      </c>
      <c r="P2716" s="5">
        <f t="shared" si="85"/>
        <v>95.373770491803285</v>
      </c>
      <c r="Q2716" t="s">
        <v>8314</v>
      </c>
      <c r="R2716" t="s">
        <v>8354</v>
      </c>
    </row>
    <row r="2717" spans="1:18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84"/>
        <v>264.62241666666665</v>
      </c>
      <c r="P2717" s="5">
        <f t="shared" si="85"/>
        <v>57.631016333938291</v>
      </c>
      <c r="Q2717" t="s">
        <v>8314</v>
      </c>
      <c r="R2717" t="s">
        <v>8354</v>
      </c>
    </row>
    <row r="2718" spans="1:18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84"/>
        <v>119.98010000000001</v>
      </c>
      <c r="P2718" s="5">
        <f t="shared" si="85"/>
        <v>64.160481283422456</v>
      </c>
      <c r="Q2718" t="s">
        <v>8314</v>
      </c>
      <c r="R2718" t="s">
        <v>8354</v>
      </c>
    </row>
    <row r="2719" spans="1:18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84"/>
        <v>120.10400000000001</v>
      </c>
      <c r="P2719" s="5">
        <f t="shared" si="85"/>
        <v>92.387692307692305</v>
      </c>
      <c r="Q2719" t="s">
        <v>8314</v>
      </c>
      <c r="R2719" t="s">
        <v>8354</v>
      </c>
    </row>
    <row r="2720" spans="1:18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84"/>
        <v>103.58333333333334</v>
      </c>
      <c r="P2720" s="5">
        <f t="shared" si="85"/>
        <v>125.97972972972973</v>
      </c>
      <c r="Q2720" t="s">
        <v>8314</v>
      </c>
      <c r="R2720" t="s">
        <v>8354</v>
      </c>
    </row>
    <row r="2721" spans="1:18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84"/>
        <v>108.83333333333334</v>
      </c>
      <c r="P2721" s="5">
        <f t="shared" si="85"/>
        <v>94.637681159420296</v>
      </c>
      <c r="Q2721" t="s">
        <v>8314</v>
      </c>
      <c r="R2721" t="s">
        <v>8354</v>
      </c>
    </row>
    <row r="2722" spans="1:18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84"/>
        <v>118.12400000000001</v>
      </c>
      <c r="P2722" s="5">
        <f t="shared" si="85"/>
        <v>170.69942196531792</v>
      </c>
      <c r="Q2722" t="s">
        <v>8314</v>
      </c>
      <c r="R2722" t="s">
        <v>8354</v>
      </c>
    </row>
    <row r="2723" spans="1:18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84"/>
        <v>1462</v>
      </c>
      <c r="P2723" s="5">
        <f t="shared" si="85"/>
        <v>40.762081784386616</v>
      </c>
      <c r="Q2723" t="s">
        <v>8316</v>
      </c>
      <c r="R2723" t="s">
        <v>8346</v>
      </c>
    </row>
    <row r="2724" spans="1:18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84"/>
        <v>252.54</v>
      </c>
      <c r="P2724" s="5">
        <f t="shared" si="85"/>
        <v>68.254054054054052</v>
      </c>
      <c r="Q2724" t="s">
        <v>8316</v>
      </c>
      <c r="R2724" t="s">
        <v>8346</v>
      </c>
    </row>
    <row r="2725" spans="1:18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84"/>
        <v>140.05000000000001</v>
      </c>
      <c r="P2725" s="5">
        <f t="shared" si="85"/>
        <v>95.48863636363636</v>
      </c>
      <c r="Q2725" t="s">
        <v>8316</v>
      </c>
      <c r="R2725" t="s">
        <v>8346</v>
      </c>
    </row>
    <row r="2726" spans="1:18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84"/>
        <v>296.87520259319291</v>
      </c>
      <c r="P2726" s="5">
        <f t="shared" si="85"/>
        <v>7.1902649656526005</v>
      </c>
      <c r="Q2726" t="s">
        <v>8316</v>
      </c>
      <c r="R2726" t="s">
        <v>8346</v>
      </c>
    </row>
    <row r="2727" spans="1:18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84"/>
        <v>144.54249999999999</v>
      </c>
      <c r="P2727" s="5">
        <f t="shared" si="85"/>
        <v>511.65486725663715</v>
      </c>
      <c r="Q2727" t="s">
        <v>8316</v>
      </c>
      <c r="R2727" t="s">
        <v>8346</v>
      </c>
    </row>
    <row r="2728" spans="1:18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84"/>
        <v>105.745</v>
      </c>
      <c r="P2728" s="5">
        <f t="shared" si="85"/>
        <v>261.74504950495049</v>
      </c>
      <c r="Q2728" t="s">
        <v>8316</v>
      </c>
      <c r="R2728" t="s">
        <v>8346</v>
      </c>
    </row>
    <row r="2729" spans="1:18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84"/>
        <v>493.21000000000004</v>
      </c>
      <c r="P2729" s="5">
        <f t="shared" si="85"/>
        <v>69.760961810466767</v>
      </c>
      <c r="Q2729" t="s">
        <v>8316</v>
      </c>
      <c r="R2729" t="s">
        <v>8346</v>
      </c>
    </row>
    <row r="2730" spans="1:18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84"/>
        <v>201.82666666666668</v>
      </c>
      <c r="P2730" s="5">
        <f t="shared" si="85"/>
        <v>77.229591836734699</v>
      </c>
      <c r="Q2730" t="s">
        <v>8316</v>
      </c>
      <c r="R2730" t="s">
        <v>8346</v>
      </c>
    </row>
    <row r="2731" spans="1:18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84"/>
        <v>104.44</v>
      </c>
      <c r="P2731" s="5">
        <f t="shared" si="85"/>
        <v>340.56521739130437</v>
      </c>
      <c r="Q2731" t="s">
        <v>8316</v>
      </c>
      <c r="R2731" t="s">
        <v>8346</v>
      </c>
    </row>
    <row r="2732" spans="1:18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84"/>
        <v>170.29262962962963</v>
      </c>
      <c r="P2732" s="5">
        <f t="shared" si="85"/>
        <v>67.417903225806455</v>
      </c>
      <c r="Q2732" t="s">
        <v>8316</v>
      </c>
      <c r="R2732" t="s">
        <v>8346</v>
      </c>
    </row>
    <row r="2733" spans="1:18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84"/>
        <v>104.30333333333333</v>
      </c>
      <c r="P2733" s="5">
        <f t="shared" si="85"/>
        <v>845.70270270270271</v>
      </c>
      <c r="Q2733" t="s">
        <v>8316</v>
      </c>
      <c r="R2733" t="s">
        <v>8346</v>
      </c>
    </row>
    <row r="2734" spans="1:18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84"/>
        <v>118.25000000000001</v>
      </c>
      <c r="P2734" s="5">
        <f t="shared" si="85"/>
        <v>97.191780821917803</v>
      </c>
      <c r="Q2734" t="s">
        <v>8316</v>
      </c>
      <c r="R2734" t="s">
        <v>8346</v>
      </c>
    </row>
    <row r="2735" spans="1:18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84"/>
        <v>107.538</v>
      </c>
      <c r="P2735" s="5">
        <f t="shared" si="85"/>
        <v>451.84033613445376</v>
      </c>
      <c r="Q2735" t="s">
        <v>8316</v>
      </c>
      <c r="R2735" t="s">
        <v>8346</v>
      </c>
    </row>
    <row r="2736" spans="1:18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84"/>
        <v>2260300</v>
      </c>
      <c r="P2736" s="5">
        <f t="shared" si="85"/>
        <v>138.66871165644173</v>
      </c>
      <c r="Q2736" t="s">
        <v>8316</v>
      </c>
      <c r="R2736" t="s">
        <v>8346</v>
      </c>
    </row>
    <row r="2737" spans="1:18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84"/>
        <v>978.13466666666682</v>
      </c>
      <c r="P2737" s="5">
        <f t="shared" si="85"/>
        <v>21.640147492625371</v>
      </c>
      <c r="Q2737" t="s">
        <v>8316</v>
      </c>
      <c r="R2737" t="s">
        <v>8346</v>
      </c>
    </row>
    <row r="2738" spans="1:18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84"/>
        <v>122.9</v>
      </c>
      <c r="P2738" s="5">
        <f t="shared" si="85"/>
        <v>169.51724137931035</v>
      </c>
      <c r="Q2738" t="s">
        <v>8316</v>
      </c>
      <c r="R2738" t="s">
        <v>8346</v>
      </c>
    </row>
    <row r="2739" spans="1:18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84"/>
        <v>246.0608</v>
      </c>
      <c r="P2739" s="5">
        <f t="shared" si="85"/>
        <v>161.88210526315791</v>
      </c>
      <c r="Q2739" t="s">
        <v>8316</v>
      </c>
      <c r="R2739" t="s">
        <v>8346</v>
      </c>
    </row>
    <row r="2740" spans="1:18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84"/>
        <v>147.94</v>
      </c>
      <c r="P2740" s="5">
        <f t="shared" si="85"/>
        <v>493.13333333333333</v>
      </c>
      <c r="Q2740" t="s">
        <v>8316</v>
      </c>
      <c r="R2740" t="s">
        <v>8346</v>
      </c>
    </row>
    <row r="2741" spans="1:18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84"/>
        <v>384.09090909090907</v>
      </c>
      <c r="P2741" s="5">
        <f t="shared" si="85"/>
        <v>22.120418848167539</v>
      </c>
      <c r="Q2741" t="s">
        <v>8316</v>
      </c>
      <c r="R2741" t="s">
        <v>8346</v>
      </c>
    </row>
    <row r="2742" spans="1:18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84"/>
        <v>103.33333333333334</v>
      </c>
      <c r="P2742" s="5">
        <f t="shared" si="85"/>
        <v>18.235294117647058</v>
      </c>
      <c r="Q2742" t="s">
        <v>8316</v>
      </c>
      <c r="R2742" t="s">
        <v>8346</v>
      </c>
    </row>
    <row r="2743" spans="1:18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84"/>
        <v>0.43750000000000006</v>
      </c>
      <c r="P2743" s="5">
        <f t="shared" si="85"/>
        <v>8.75</v>
      </c>
      <c r="Q2743" t="s">
        <v>8319</v>
      </c>
      <c r="R2743" t="s">
        <v>8355</v>
      </c>
    </row>
    <row r="2744" spans="1:18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84"/>
        <v>29.24</v>
      </c>
      <c r="P2744" s="5">
        <f t="shared" si="85"/>
        <v>40.611111111111114</v>
      </c>
      <c r="Q2744" t="s">
        <v>8319</v>
      </c>
      <c r="R2744" t="s">
        <v>8355</v>
      </c>
    </row>
    <row r="2745" spans="1:18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84"/>
        <v>0</v>
      </c>
      <c r="P2745" s="5">
        <f t="shared" si="85"/>
        <v>0</v>
      </c>
      <c r="Q2745" t="s">
        <v>8319</v>
      </c>
      <c r="R2745" t="s">
        <v>8355</v>
      </c>
    </row>
    <row r="2746" spans="1:18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84"/>
        <v>5.21875</v>
      </c>
      <c r="P2746" s="5">
        <f t="shared" si="85"/>
        <v>37.954545454545453</v>
      </c>
      <c r="Q2746" t="s">
        <v>8319</v>
      </c>
      <c r="R2746" t="s">
        <v>8355</v>
      </c>
    </row>
    <row r="2747" spans="1:18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84"/>
        <v>21.887499999999999</v>
      </c>
      <c r="P2747" s="5">
        <f t="shared" si="85"/>
        <v>35.734693877551024</v>
      </c>
      <c r="Q2747" t="s">
        <v>8319</v>
      </c>
      <c r="R2747" t="s">
        <v>8355</v>
      </c>
    </row>
    <row r="2748" spans="1:18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84"/>
        <v>26.700000000000003</v>
      </c>
      <c r="P2748" s="5">
        <f t="shared" si="85"/>
        <v>42.157894736842103</v>
      </c>
      <c r="Q2748" t="s">
        <v>8319</v>
      </c>
      <c r="R2748" t="s">
        <v>8355</v>
      </c>
    </row>
    <row r="2749" spans="1:18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84"/>
        <v>28.000000000000004</v>
      </c>
      <c r="P2749" s="5">
        <f t="shared" si="85"/>
        <v>35</v>
      </c>
      <c r="Q2749" t="s">
        <v>8319</v>
      </c>
      <c r="R2749" t="s">
        <v>8355</v>
      </c>
    </row>
    <row r="2750" spans="1:18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84"/>
        <v>1.06</v>
      </c>
      <c r="P2750" s="5">
        <f t="shared" si="85"/>
        <v>13.25</v>
      </c>
      <c r="Q2750" t="s">
        <v>8319</v>
      </c>
      <c r="R2750" t="s">
        <v>8355</v>
      </c>
    </row>
    <row r="2751" spans="1:18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84"/>
        <v>1.0999999999999999</v>
      </c>
      <c r="P2751" s="5">
        <f t="shared" si="85"/>
        <v>55</v>
      </c>
      <c r="Q2751" t="s">
        <v>8319</v>
      </c>
      <c r="R2751" t="s">
        <v>8355</v>
      </c>
    </row>
    <row r="2752" spans="1:18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84"/>
        <v>0</v>
      </c>
      <c r="P2752" s="5">
        <f t="shared" si="85"/>
        <v>0</v>
      </c>
      <c r="Q2752" t="s">
        <v>8319</v>
      </c>
      <c r="R2752" t="s">
        <v>8355</v>
      </c>
    </row>
    <row r="2753" spans="1:18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84"/>
        <v>0</v>
      </c>
      <c r="P2753" s="5">
        <f t="shared" si="85"/>
        <v>0</v>
      </c>
      <c r="Q2753" t="s">
        <v>8319</v>
      </c>
      <c r="R2753" t="s">
        <v>8355</v>
      </c>
    </row>
    <row r="2754" spans="1:18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84"/>
        <v>11.458333333333332</v>
      </c>
      <c r="P2754" s="5">
        <f t="shared" si="85"/>
        <v>39.285714285714285</v>
      </c>
      <c r="Q2754" t="s">
        <v>8319</v>
      </c>
      <c r="R2754" t="s">
        <v>8355</v>
      </c>
    </row>
    <row r="2755" spans="1:18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86">(E2755/D2755)*100</f>
        <v>19</v>
      </c>
      <c r="P2755" s="5">
        <f t="shared" ref="P2755:P2818" si="87">IF(E2755&gt;0, E2755/L2755, 0)</f>
        <v>47.5</v>
      </c>
      <c r="Q2755" t="s">
        <v>8319</v>
      </c>
      <c r="R2755" t="s">
        <v>8355</v>
      </c>
    </row>
    <row r="2756" spans="1:18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86"/>
        <v>0</v>
      </c>
      <c r="P2756" s="5">
        <f t="shared" si="87"/>
        <v>0</v>
      </c>
      <c r="Q2756" t="s">
        <v>8319</v>
      </c>
      <c r="R2756" t="s">
        <v>8355</v>
      </c>
    </row>
    <row r="2757" spans="1:18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86"/>
        <v>52</v>
      </c>
      <c r="P2757" s="5">
        <f t="shared" si="87"/>
        <v>17.333333333333332</v>
      </c>
      <c r="Q2757" t="s">
        <v>8319</v>
      </c>
      <c r="R2757" t="s">
        <v>8355</v>
      </c>
    </row>
    <row r="2758" spans="1:18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86"/>
        <v>10.48</v>
      </c>
      <c r="P2758" s="5">
        <f t="shared" si="87"/>
        <v>31.757575757575758</v>
      </c>
      <c r="Q2758" t="s">
        <v>8319</v>
      </c>
      <c r="R2758" t="s">
        <v>8355</v>
      </c>
    </row>
    <row r="2759" spans="1:18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86"/>
        <v>0.66666666666666674</v>
      </c>
      <c r="P2759" s="5">
        <f t="shared" si="87"/>
        <v>5</v>
      </c>
      <c r="Q2759" t="s">
        <v>8319</v>
      </c>
      <c r="R2759" t="s">
        <v>8355</v>
      </c>
    </row>
    <row r="2760" spans="1:18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86"/>
        <v>11.700000000000001</v>
      </c>
      <c r="P2760" s="5">
        <f t="shared" si="87"/>
        <v>39</v>
      </c>
      <c r="Q2760" t="s">
        <v>8319</v>
      </c>
      <c r="R2760" t="s">
        <v>8355</v>
      </c>
    </row>
    <row r="2761" spans="1:18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86"/>
        <v>10.5</v>
      </c>
      <c r="P2761" s="5">
        <f t="shared" si="87"/>
        <v>52.5</v>
      </c>
      <c r="Q2761" t="s">
        <v>8319</v>
      </c>
      <c r="R2761" t="s">
        <v>8355</v>
      </c>
    </row>
    <row r="2762" spans="1:18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86"/>
        <v>0</v>
      </c>
      <c r="P2762" s="5">
        <f t="shared" si="87"/>
        <v>0</v>
      </c>
      <c r="Q2762" t="s">
        <v>8319</v>
      </c>
      <c r="R2762" t="s">
        <v>8355</v>
      </c>
    </row>
    <row r="2763" spans="1:18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86"/>
        <v>0.72</v>
      </c>
      <c r="P2763" s="5">
        <f t="shared" si="87"/>
        <v>9</v>
      </c>
      <c r="Q2763" t="s">
        <v>8319</v>
      </c>
      <c r="R2763" t="s">
        <v>8355</v>
      </c>
    </row>
    <row r="2764" spans="1:18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86"/>
        <v>0.76923076923076927</v>
      </c>
      <c r="P2764" s="5">
        <f t="shared" si="87"/>
        <v>25</v>
      </c>
      <c r="Q2764" t="s">
        <v>8319</v>
      </c>
      <c r="R2764" t="s">
        <v>8355</v>
      </c>
    </row>
    <row r="2765" spans="1:18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86"/>
        <v>0.22842639593908631</v>
      </c>
      <c r="P2765" s="5">
        <f t="shared" si="87"/>
        <v>30</v>
      </c>
      <c r="Q2765" t="s">
        <v>8319</v>
      </c>
      <c r="R2765" t="s">
        <v>8355</v>
      </c>
    </row>
    <row r="2766" spans="1:18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86"/>
        <v>1.125</v>
      </c>
      <c r="P2766" s="5">
        <f t="shared" si="87"/>
        <v>11.25</v>
      </c>
      <c r="Q2766" t="s">
        <v>8319</v>
      </c>
      <c r="R2766" t="s">
        <v>8355</v>
      </c>
    </row>
    <row r="2767" spans="1:18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86"/>
        <v>0</v>
      </c>
      <c r="P2767" s="5">
        <f t="shared" si="87"/>
        <v>0</v>
      </c>
      <c r="Q2767" t="s">
        <v>8319</v>
      </c>
      <c r="R2767" t="s">
        <v>8355</v>
      </c>
    </row>
    <row r="2768" spans="1:18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86"/>
        <v>2</v>
      </c>
      <c r="P2768" s="5">
        <f t="shared" si="87"/>
        <v>25</v>
      </c>
      <c r="Q2768" t="s">
        <v>8319</v>
      </c>
      <c r="R2768" t="s">
        <v>8355</v>
      </c>
    </row>
    <row r="2769" spans="1:18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86"/>
        <v>0.85000000000000009</v>
      </c>
      <c r="P2769" s="5">
        <f t="shared" si="87"/>
        <v>11.333333333333334</v>
      </c>
      <c r="Q2769" t="s">
        <v>8319</v>
      </c>
      <c r="R2769" t="s">
        <v>8355</v>
      </c>
    </row>
    <row r="2770" spans="1:18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86"/>
        <v>14.314285714285715</v>
      </c>
      <c r="P2770" s="5">
        <f t="shared" si="87"/>
        <v>29.470588235294116</v>
      </c>
      <c r="Q2770" t="s">
        <v>8319</v>
      </c>
      <c r="R2770" t="s">
        <v>8355</v>
      </c>
    </row>
    <row r="2771" spans="1:18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86"/>
        <v>0.25</v>
      </c>
      <c r="P2771" s="5">
        <f t="shared" si="87"/>
        <v>1</v>
      </c>
      <c r="Q2771" t="s">
        <v>8319</v>
      </c>
      <c r="R2771" t="s">
        <v>8355</v>
      </c>
    </row>
    <row r="2772" spans="1:18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86"/>
        <v>10.411249999999999</v>
      </c>
      <c r="P2772" s="5">
        <f t="shared" si="87"/>
        <v>63.098484848484851</v>
      </c>
      <c r="Q2772" t="s">
        <v>8319</v>
      </c>
      <c r="R2772" t="s">
        <v>8355</v>
      </c>
    </row>
    <row r="2773" spans="1:18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86"/>
        <v>0</v>
      </c>
      <c r="P2773" s="5">
        <f t="shared" si="87"/>
        <v>0</v>
      </c>
      <c r="Q2773" t="s">
        <v>8319</v>
      </c>
      <c r="R2773" t="s">
        <v>8355</v>
      </c>
    </row>
    <row r="2774" spans="1:18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86"/>
        <v>0</v>
      </c>
      <c r="P2774" s="5">
        <f t="shared" si="87"/>
        <v>0</v>
      </c>
      <c r="Q2774" t="s">
        <v>8319</v>
      </c>
      <c r="R2774" t="s">
        <v>8355</v>
      </c>
    </row>
    <row r="2775" spans="1:18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86"/>
        <v>0.18867924528301888</v>
      </c>
      <c r="P2775" s="5">
        <f t="shared" si="87"/>
        <v>1</v>
      </c>
      <c r="Q2775" t="s">
        <v>8319</v>
      </c>
      <c r="R2775" t="s">
        <v>8355</v>
      </c>
    </row>
    <row r="2776" spans="1:18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86"/>
        <v>14.249999999999998</v>
      </c>
      <c r="P2776" s="5">
        <f t="shared" si="87"/>
        <v>43.846153846153847</v>
      </c>
      <c r="Q2776" t="s">
        <v>8319</v>
      </c>
      <c r="R2776" t="s">
        <v>8355</v>
      </c>
    </row>
    <row r="2777" spans="1:18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86"/>
        <v>3</v>
      </c>
      <c r="P2777" s="5">
        <f t="shared" si="87"/>
        <v>75</v>
      </c>
      <c r="Q2777" t="s">
        <v>8319</v>
      </c>
      <c r="R2777" t="s">
        <v>8355</v>
      </c>
    </row>
    <row r="2778" spans="1:18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86"/>
        <v>7.8809523809523814</v>
      </c>
      <c r="P2778" s="5">
        <f t="shared" si="87"/>
        <v>45.972222222222221</v>
      </c>
      <c r="Q2778" t="s">
        <v>8319</v>
      </c>
      <c r="R2778" t="s">
        <v>8355</v>
      </c>
    </row>
    <row r="2779" spans="1:18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86"/>
        <v>0.33333333333333337</v>
      </c>
      <c r="P2779" s="5">
        <f t="shared" si="87"/>
        <v>10</v>
      </c>
      <c r="Q2779" t="s">
        <v>8319</v>
      </c>
      <c r="R2779" t="s">
        <v>8355</v>
      </c>
    </row>
    <row r="2780" spans="1:18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86"/>
        <v>25.545454545454543</v>
      </c>
      <c r="P2780" s="5">
        <f t="shared" si="87"/>
        <v>93.666666666666671</v>
      </c>
      <c r="Q2780" t="s">
        <v>8319</v>
      </c>
      <c r="R2780" t="s">
        <v>8355</v>
      </c>
    </row>
    <row r="2781" spans="1:18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86"/>
        <v>2.12</v>
      </c>
      <c r="P2781" s="5">
        <f t="shared" si="87"/>
        <v>53</v>
      </c>
      <c r="Q2781" t="s">
        <v>8319</v>
      </c>
      <c r="R2781" t="s">
        <v>8355</v>
      </c>
    </row>
    <row r="2782" spans="1:18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86"/>
        <v>0</v>
      </c>
      <c r="P2782" s="5">
        <f t="shared" si="87"/>
        <v>0</v>
      </c>
      <c r="Q2782" t="s">
        <v>8319</v>
      </c>
      <c r="R2782" t="s">
        <v>8355</v>
      </c>
    </row>
    <row r="2783" spans="1:18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86"/>
        <v>105.28</v>
      </c>
      <c r="P2783" s="5">
        <f t="shared" si="87"/>
        <v>47</v>
      </c>
      <c r="Q2783" t="s">
        <v>8314</v>
      </c>
      <c r="R2783" t="s">
        <v>8315</v>
      </c>
    </row>
    <row r="2784" spans="1:18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86"/>
        <v>120</v>
      </c>
      <c r="P2784" s="5">
        <f t="shared" si="87"/>
        <v>66.666666666666671</v>
      </c>
      <c r="Q2784" t="s">
        <v>8314</v>
      </c>
      <c r="R2784" t="s">
        <v>8315</v>
      </c>
    </row>
    <row r="2785" spans="1:18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86"/>
        <v>114.5</v>
      </c>
      <c r="P2785" s="5">
        <f t="shared" si="87"/>
        <v>18.770491803278688</v>
      </c>
      <c r="Q2785" t="s">
        <v>8314</v>
      </c>
      <c r="R2785" t="s">
        <v>8315</v>
      </c>
    </row>
    <row r="2786" spans="1:18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86"/>
        <v>119</v>
      </c>
      <c r="P2786" s="5">
        <f t="shared" si="87"/>
        <v>66.111111111111114</v>
      </c>
      <c r="Q2786" t="s">
        <v>8314</v>
      </c>
      <c r="R2786" t="s">
        <v>8315</v>
      </c>
    </row>
    <row r="2787" spans="1:18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86"/>
        <v>104.67999999999999</v>
      </c>
      <c r="P2787" s="5">
        <f t="shared" si="87"/>
        <v>36.859154929577464</v>
      </c>
      <c r="Q2787" t="s">
        <v>8314</v>
      </c>
      <c r="R2787" t="s">
        <v>8315</v>
      </c>
    </row>
    <row r="2788" spans="1:18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86"/>
        <v>117.83999999999999</v>
      </c>
      <c r="P2788" s="5">
        <f t="shared" si="87"/>
        <v>39.810810810810814</v>
      </c>
      <c r="Q2788" t="s">
        <v>8314</v>
      </c>
      <c r="R2788" t="s">
        <v>8315</v>
      </c>
    </row>
    <row r="2789" spans="1:18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86"/>
        <v>119.7</v>
      </c>
      <c r="P2789" s="5">
        <f t="shared" si="87"/>
        <v>31.5</v>
      </c>
      <c r="Q2789" t="s">
        <v>8314</v>
      </c>
      <c r="R2789" t="s">
        <v>8315</v>
      </c>
    </row>
    <row r="2790" spans="1:18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86"/>
        <v>102.49999999999999</v>
      </c>
      <c r="P2790" s="5">
        <f t="shared" si="87"/>
        <v>102.5</v>
      </c>
      <c r="Q2790" t="s">
        <v>8314</v>
      </c>
      <c r="R2790" t="s">
        <v>8315</v>
      </c>
    </row>
    <row r="2791" spans="1:18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86"/>
        <v>101.16666666666667</v>
      </c>
      <c r="P2791" s="5">
        <f t="shared" si="87"/>
        <v>126.45833333333333</v>
      </c>
      <c r="Q2791" t="s">
        <v>8314</v>
      </c>
      <c r="R2791" t="s">
        <v>8315</v>
      </c>
    </row>
    <row r="2792" spans="1:18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86"/>
        <v>105.33333333333333</v>
      </c>
      <c r="P2792" s="5">
        <f t="shared" si="87"/>
        <v>47.878787878787875</v>
      </c>
      <c r="Q2792" t="s">
        <v>8314</v>
      </c>
      <c r="R2792" t="s">
        <v>8315</v>
      </c>
    </row>
    <row r="2793" spans="1:18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86"/>
        <v>102.49999999999999</v>
      </c>
      <c r="P2793" s="5">
        <f t="shared" si="87"/>
        <v>73.214285714285708</v>
      </c>
      <c r="Q2793" t="s">
        <v>8314</v>
      </c>
      <c r="R2793" t="s">
        <v>8315</v>
      </c>
    </row>
    <row r="2794" spans="1:18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86"/>
        <v>107.60000000000001</v>
      </c>
      <c r="P2794" s="5">
        <f t="shared" si="87"/>
        <v>89.666666666666671</v>
      </c>
      <c r="Q2794" t="s">
        <v>8314</v>
      </c>
      <c r="R2794" t="s">
        <v>8315</v>
      </c>
    </row>
    <row r="2795" spans="1:18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86"/>
        <v>110.5675</v>
      </c>
      <c r="P2795" s="5">
        <f t="shared" si="87"/>
        <v>151.4623287671233</v>
      </c>
      <c r="Q2795" t="s">
        <v>8314</v>
      </c>
      <c r="R2795" t="s">
        <v>8315</v>
      </c>
    </row>
    <row r="2796" spans="1:18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86"/>
        <v>150</v>
      </c>
      <c r="P2796" s="5">
        <f t="shared" si="87"/>
        <v>25</v>
      </c>
      <c r="Q2796" t="s">
        <v>8314</v>
      </c>
      <c r="R2796" t="s">
        <v>8315</v>
      </c>
    </row>
    <row r="2797" spans="1:18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86"/>
        <v>104.28571428571429</v>
      </c>
      <c r="P2797" s="5">
        <f t="shared" si="87"/>
        <v>36.5</v>
      </c>
      <c r="Q2797" t="s">
        <v>8314</v>
      </c>
      <c r="R2797" t="s">
        <v>8315</v>
      </c>
    </row>
    <row r="2798" spans="1:18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86"/>
        <v>115.5</v>
      </c>
      <c r="P2798" s="5">
        <f t="shared" si="87"/>
        <v>44</v>
      </c>
      <c r="Q2798" t="s">
        <v>8314</v>
      </c>
      <c r="R2798" t="s">
        <v>8315</v>
      </c>
    </row>
    <row r="2799" spans="1:18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86"/>
        <v>102.64512500000001</v>
      </c>
      <c r="P2799" s="5">
        <f t="shared" si="87"/>
        <v>87.357553191489373</v>
      </c>
      <c r="Q2799" t="s">
        <v>8314</v>
      </c>
      <c r="R2799" t="s">
        <v>8315</v>
      </c>
    </row>
    <row r="2800" spans="1:18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86"/>
        <v>101.4</v>
      </c>
      <c r="P2800" s="5">
        <f t="shared" si="87"/>
        <v>36.474820143884891</v>
      </c>
      <c r="Q2800" t="s">
        <v>8314</v>
      </c>
      <c r="R2800" t="s">
        <v>8315</v>
      </c>
    </row>
    <row r="2801" spans="1:18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86"/>
        <v>116.6348</v>
      </c>
      <c r="P2801" s="5">
        <f t="shared" si="87"/>
        <v>44.859538461538463</v>
      </c>
      <c r="Q2801" t="s">
        <v>8314</v>
      </c>
      <c r="R2801" t="s">
        <v>8315</v>
      </c>
    </row>
    <row r="2802" spans="1:18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86"/>
        <v>133</v>
      </c>
      <c r="P2802" s="5">
        <f t="shared" si="87"/>
        <v>42.903225806451616</v>
      </c>
      <c r="Q2802" t="s">
        <v>8314</v>
      </c>
      <c r="R2802" t="s">
        <v>8315</v>
      </c>
    </row>
    <row r="2803" spans="1:18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86"/>
        <v>133.20000000000002</v>
      </c>
      <c r="P2803" s="5">
        <f t="shared" si="87"/>
        <v>51.230769230769234</v>
      </c>
      <c r="Q2803" t="s">
        <v>8314</v>
      </c>
      <c r="R2803" t="s">
        <v>8315</v>
      </c>
    </row>
    <row r="2804" spans="1:18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86"/>
        <v>101.83333333333333</v>
      </c>
      <c r="P2804" s="5">
        <f t="shared" si="87"/>
        <v>33.944444444444443</v>
      </c>
      <c r="Q2804" t="s">
        <v>8314</v>
      </c>
      <c r="R2804" t="s">
        <v>8315</v>
      </c>
    </row>
    <row r="2805" spans="1:18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86"/>
        <v>127.95</v>
      </c>
      <c r="P2805" s="5">
        <f t="shared" si="87"/>
        <v>90.744680851063833</v>
      </c>
      <c r="Q2805" t="s">
        <v>8314</v>
      </c>
      <c r="R2805" t="s">
        <v>8315</v>
      </c>
    </row>
    <row r="2806" spans="1:18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86"/>
        <v>114.99999999999999</v>
      </c>
      <c r="P2806" s="5">
        <f t="shared" si="87"/>
        <v>50</v>
      </c>
      <c r="Q2806" t="s">
        <v>8314</v>
      </c>
      <c r="R2806" t="s">
        <v>8315</v>
      </c>
    </row>
    <row r="2807" spans="1:18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86"/>
        <v>110.00000000000001</v>
      </c>
      <c r="P2807" s="5">
        <f t="shared" si="87"/>
        <v>24.444444444444443</v>
      </c>
      <c r="Q2807" t="s">
        <v>8314</v>
      </c>
      <c r="R2807" t="s">
        <v>8315</v>
      </c>
    </row>
    <row r="2808" spans="1:18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86"/>
        <v>112.1</v>
      </c>
      <c r="P2808" s="5">
        <f t="shared" si="87"/>
        <v>44.25</v>
      </c>
      <c r="Q2808" t="s">
        <v>8314</v>
      </c>
      <c r="R2808" t="s">
        <v>8315</v>
      </c>
    </row>
    <row r="2809" spans="1:18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86"/>
        <v>126</v>
      </c>
      <c r="P2809" s="5">
        <f t="shared" si="87"/>
        <v>67.741935483870961</v>
      </c>
      <c r="Q2809" t="s">
        <v>8314</v>
      </c>
      <c r="R2809" t="s">
        <v>8315</v>
      </c>
    </row>
    <row r="2810" spans="1:18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86"/>
        <v>100.24444444444444</v>
      </c>
      <c r="P2810" s="5">
        <f t="shared" si="87"/>
        <v>65.376811594202906</v>
      </c>
      <c r="Q2810" t="s">
        <v>8314</v>
      </c>
      <c r="R2810" t="s">
        <v>8315</v>
      </c>
    </row>
    <row r="2811" spans="1:18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86"/>
        <v>102.4</v>
      </c>
      <c r="P2811" s="5">
        <f t="shared" si="87"/>
        <v>121.9047619047619</v>
      </c>
      <c r="Q2811" t="s">
        <v>8314</v>
      </c>
      <c r="R2811" t="s">
        <v>8315</v>
      </c>
    </row>
    <row r="2812" spans="1:18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86"/>
        <v>108.2</v>
      </c>
      <c r="P2812" s="5">
        <f t="shared" si="87"/>
        <v>47.456140350877192</v>
      </c>
      <c r="Q2812" t="s">
        <v>8314</v>
      </c>
      <c r="R2812" t="s">
        <v>8315</v>
      </c>
    </row>
    <row r="2813" spans="1:18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86"/>
        <v>100.27</v>
      </c>
      <c r="P2813" s="5">
        <f t="shared" si="87"/>
        <v>92.842592592592595</v>
      </c>
      <c r="Q2813" t="s">
        <v>8314</v>
      </c>
      <c r="R2813" t="s">
        <v>8315</v>
      </c>
    </row>
    <row r="2814" spans="1:18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86"/>
        <v>113.3</v>
      </c>
      <c r="P2814" s="5">
        <f t="shared" si="87"/>
        <v>68.253012048192772</v>
      </c>
      <c r="Q2814" t="s">
        <v>8314</v>
      </c>
      <c r="R2814" t="s">
        <v>8315</v>
      </c>
    </row>
    <row r="2815" spans="1:18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86"/>
        <v>127.57571428571428</v>
      </c>
      <c r="P2815" s="5">
        <f t="shared" si="87"/>
        <v>37.209583333333335</v>
      </c>
      <c r="Q2815" t="s">
        <v>8314</v>
      </c>
      <c r="R2815" t="s">
        <v>8315</v>
      </c>
    </row>
    <row r="2816" spans="1:18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86"/>
        <v>107.73333333333332</v>
      </c>
      <c r="P2816" s="5">
        <f t="shared" si="87"/>
        <v>25.25</v>
      </c>
      <c r="Q2816" t="s">
        <v>8314</v>
      </c>
      <c r="R2816" t="s">
        <v>8315</v>
      </c>
    </row>
    <row r="2817" spans="1:18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86"/>
        <v>242</v>
      </c>
      <c r="P2817" s="5">
        <f t="shared" si="87"/>
        <v>43.214285714285715</v>
      </c>
      <c r="Q2817" t="s">
        <v>8314</v>
      </c>
      <c r="R2817" t="s">
        <v>8315</v>
      </c>
    </row>
    <row r="2818" spans="1:18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86"/>
        <v>141.56666666666666</v>
      </c>
      <c r="P2818" s="5">
        <f t="shared" si="87"/>
        <v>25.130177514792898</v>
      </c>
      <c r="Q2818" t="s">
        <v>8314</v>
      </c>
      <c r="R2818" t="s">
        <v>8315</v>
      </c>
    </row>
    <row r="2819" spans="1:18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88">(E2819/D2819)*100</f>
        <v>130</v>
      </c>
      <c r="P2819" s="5">
        <f t="shared" ref="P2819:P2882" si="89">IF(E2819&gt;0, E2819/L2819, 0)</f>
        <v>23.636363636363637</v>
      </c>
      <c r="Q2819" t="s">
        <v>8314</v>
      </c>
      <c r="R2819" t="s">
        <v>8315</v>
      </c>
    </row>
    <row r="2820" spans="1:18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88"/>
        <v>106.03</v>
      </c>
      <c r="P2820" s="5">
        <f t="shared" si="89"/>
        <v>103.95098039215686</v>
      </c>
      <c r="Q2820" t="s">
        <v>8314</v>
      </c>
      <c r="R2820" t="s">
        <v>8315</v>
      </c>
    </row>
    <row r="2821" spans="1:18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88"/>
        <v>104.80000000000001</v>
      </c>
      <c r="P2821" s="5">
        <f t="shared" si="89"/>
        <v>50.384615384615387</v>
      </c>
      <c r="Q2821" t="s">
        <v>8314</v>
      </c>
      <c r="R2821" t="s">
        <v>8315</v>
      </c>
    </row>
    <row r="2822" spans="1:18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88"/>
        <v>136</v>
      </c>
      <c r="P2822" s="5">
        <f t="shared" si="89"/>
        <v>13.6</v>
      </c>
      <c r="Q2822" t="s">
        <v>8314</v>
      </c>
      <c r="R2822" t="s">
        <v>8315</v>
      </c>
    </row>
    <row r="2823" spans="1:18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88"/>
        <v>100</v>
      </c>
      <c r="P2823" s="5">
        <f t="shared" si="89"/>
        <v>28.571428571428573</v>
      </c>
      <c r="Q2823" t="s">
        <v>8314</v>
      </c>
      <c r="R2823" t="s">
        <v>8315</v>
      </c>
    </row>
    <row r="2824" spans="1:18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88"/>
        <v>100</v>
      </c>
      <c r="P2824" s="5">
        <f t="shared" si="89"/>
        <v>63.829787234042556</v>
      </c>
      <c r="Q2824" t="s">
        <v>8314</v>
      </c>
      <c r="R2824" t="s">
        <v>8315</v>
      </c>
    </row>
    <row r="2825" spans="1:18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88"/>
        <v>124</v>
      </c>
      <c r="P2825" s="5">
        <f t="shared" si="89"/>
        <v>8.8571428571428577</v>
      </c>
      <c r="Q2825" t="s">
        <v>8314</v>
      </c>
      <c r="R2825" t="s">
        <v>8315</v>
      </c>
    </row>
    <row r="2826" spans="1:18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88"/>
        <v>116.92307692307693</v>
      </c>
      <c r="P2826" s="5">
        <f t="shared" si="89"/>
        <v>50.666666666666664</v>
      </c>
      <c r="Q2826" t="s">
        <v>8314</v>
      </c>
      <c r="R2826" t="s">
        <v>8315</v>
      </c>
    </row>
    <row r="2827" spans="1:18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88"/>
        <v>103.33333333333334</v>
      </c>
      <c r="P2827" s="5">
        <f t="shared" si="89"/>
        <v>60.784313725490193</v>
      </c>
      <c r="Q2827" t="s">
        <v>8314</v>
      </c>
      <c r="R2827" t="s">
        <v>8315</v>
      </c>
    </row>
    <row r="2828" spans="1:18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88"/>
        <v>107.74999999999999</v>
      </c>
      <c r="P2828" s="5">
        <f t="shared" si="89"/>
        <v>113.42105263157895</v>
      </c>
      <c r="Q2828" t="s">
        <v>8314</v>
      </c>
      <c r="R2828" t="s">
        <v>8315</v>
      </c>
    </row>
    <row r="2829" spans="1:18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88"/>
        <v>120.24999999999999</v>
      </c>
      <c r="P2829" s="5">
        <f t="shared" si="89"/>
        <v>104.56521739130434</v>
      </c>
      <c r="Q2829" t="s">
        <v>8314</v>
      </c>
      <c r="R2829" t="s">
        <v>8315</v>
      </c>
    </row>
    <row r="2830" spans="1:18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88"/>
        <v>100.37894736842105</v>
      </c>
      <c r="P2830" s="5">
        <f t="shared" si="89"/>
        <v>98.30927835051547</v>
      </c>
      <c r="Q2830" t="s">
        <v>8314</v>
      </c>
      <c r="R2830" t="s">
        <v>8315</v>
      </c>
    </row>
    <row r="2831" spans="1:18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88"/>
        <v>106.52</v>
      </c>
      <c r="P2831" s="5">
        <f t="shared" si="89"/>
        <v>35.039473684210527</v>
      </c>
      <c r="Q2831" t="s">
        <v>8314</v>
      </c>
      <c r="R2831" t="s">
        <v>8315</v>
      </c>
    </row>
    <row r="2832" spans="1:18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88"/>
        <v>100</v>
      </c>
      <c r="P2832" s="5">
        <f t="shared" si="89"/>
        <v>272.72727272727275</v>
      </c>
      <c r="Q2832" t="s">
        <v>8314</v>
      </c>
      <c r="R2832" t="s">
        <v>8315</v>
      </c>
    </row>
    <row r="2833" spans="1:18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88"/>
        <v>110.66666666666667</v>
      </c>
      <c r="P2833" s="5">
        <f t="shared" si="89"/>
        <v>63.846153846153847</v>
      </c>
      <c r="Q2833" t="s">
        <v>8314</v>
      </c>
      <c r="R2833" t="s">
        <v>8315</v>
      </c>
    </row>
    <row r="2834" spans="1:18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88"/>
        <v>114.71959999999999</v>
      </c>
      <c r="P2834" s="5">
        <f t="shared" si="89"/>
        <v>30.189368421052631</v>
      </c>
      <c r="Q2834" t="s">
        <v>8314</v>
      </c>
      <c r="R2834" t="s">
        <v>8315</v>
      </c>
    </row>
    <row r="2835" spans="1:18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88"/>
        <v>108.25925925925925</v>
      </c>
      <c r="P2835" s="5">
        <f t="shared" si="89"/>
        <v>83.51428571428572</v>
      </c>
      <c r="Q2835" t="s">
        <v>8314</v>
      </c>
      <c r="R2835" t="s">
        <v>8315</v>
      </c>
    </row>
    <row r="2836" spans="1:18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88"/>
        <v>170</v>
      </c>
      <c r="P2836" s="5">
        <f t="shared" si="89"/>
        <v>64.761904761904759</v>
      </c>
      <c r="Q2836" t="s">
        <v>8314</v>
      </c>
      <c r="R2836" t="s">
        <v>8315</v>
      </c>
    </row>
    <row r="2837" spans="1:18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88"/>
        <v>187.09899999999999</v>
      </c>
      <c r="P2837" s="5">
        <f t="shared" si="89"/>
        <v>20.118172043010752</v>
      </c>
      <c r="Q2837" t="s">
        <v>8314</v>
      </c>
      <c r="R2837" t="s">
        <v>8315</v>
      </c>
    </row>
    <row r="2838" spans="1:18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88"/>
        <v>107.77777777777777</v>
      </c>
      <c r="P2838" s="5">
        <f t="shared" si="89"/>
        <v>44.090909090909093</v>
      </c>
      <c r="Q2838" t="s">
        <v>8314</v>
      </c>
      <c r="R2838" t="s">
        <v>8315</v>
      </c>
    </row>
    <row r="2839" spans="1:18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88"/>
        <v>100</v>
      </c>
      <c r="P2839" s="5">
        <f t="shared" si="89"/>
        <v>40.476190476190474</v>
      </c>
      <c r="Q2839" t="s">
        <v>8314</v>
      </c>
      <c r="R2839" t="s">
        <v>8315</v>
      </c>
    </row>
    <row r="2840" spans="1:18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88"/>
        <v>120.24999999999999</v>
      </c>
      <c r="P2840" s="5">
        <f t="shared" si="89"/>
        <v>44.537037037037038</v>
      </c>
      <c r="Q2840" t="s">
        <v>8314</v>
      </c>
      <c r="R2840" t="s">
        <v>8315</v>
      </c>
    </row>
    <row r="2841" spans="1:18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88"/>
        <v>111.42857142857143</v>
      </c>
      <c r="P2841" s="5">
        <f t="shared" si="89"/>
        <v>125.80645161290323</v>
      </c>
      <c r="Q2841" t="s">
        <v>8314</v>
      </c>
      <c r="R2841" t="s">
        <v>8315</v>
      </c>
    </row>
    <row r="2842" spans="1:18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88"/>
        <v>104</v>
      </c>
      <c r="P2842" s="5">
        <f t="shared" si="89"/>
        <v>19.696969696969695</v>
      </c>
      <c r="Q2842" t="s">
        <v>8314</v>
      </c>
      <c r="R2842" t="s">
        <v>8315</v>
      </c>
    </row>
    <row r="2843" spans="1:18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88"/>
        <v>1</v>
      </c>
      <c r="P2843" s="5">
        <f t="shared" si="89"/>
        <v>10</v>
      </c>
      <c r="Q2843" t="s">
        <v>8314</v>
      </c>
      <c r="R2843" t="s">
        <v>8315</v>
      </c>
    </row>
    <row r="2844" spans="1:18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88"/>
        <v>0</v>
      </c>
      <c r="P2844" s="5">
        <f t="shared" si="89"/>
        <v>0</v>
      </c>
      <c r="Q2844" t="s">
        <v>8314</v>
      </c>
      <c r="R2844" t="s">
        <v>8315</v>
      </c>
    </row>
    <row r="2845" spans="1:18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88"/>
        <v>0</v>
      </c>
      <c r="P2845" s="5">
        <f t="shared" si="89"/>
        <v>0</v>
      </c>
      <c r="Q2845" t="s">
        <v>8314</v>
      </c>
      <c r="R2845" t="s">
        <v>8315</v>
      </c>
    </row>
    <row r="2846" spans="1:18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88"/>
        <v>5.4545454545454541</v>
      </c>
      <c r="P2846" s="5">
        <f t="shared" si="89"/>
        <v>30</v>
      </c>
      <c r="Q2846" t="s">
        <v>8314</v>
      </c>
      <c r="R2846" t="s">
        <v>8315</v>
      </c>
    </row>
    <row r="2847" spans="1:18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88"/>
        <v>31.546666666666667</v>
      </c>
      <c r="P2847" s="5">
        <f t="shared" si="89"/>
        <v>60.666666666666664</v>
      </c>
      <c r="Q2847" t="s">
        <v>8314</v>
      </c>
      <c r="R2847" t="s">
        <v>8315</v>
      </c>
    </row>
    <row r="2848" spans="1:18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88"/>
        <v>0</v>
      </c>
      <c r="P2848" s="5">
        <f t="shared" si="89"/>
        <v>0</v>
      </c>
      <c r="Q2848" t="s">
        <v>8314</v>
      </c>
      <c r="R2848" t="s">
        <v>8315</v>
      </c>
    </row>
    <row r="2849" spans="1:18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88"/>
        <v>0</v>
      </c>
      <c r="P2849" s="5">
        <f t="shared" si="89"/>
        <v>0</v>
      </c>
      <c r="Q2849" t="s">
        <v>8314</v>
      </c>
      <c r="R2849" t="s">
        <v>8315</v>
      </c>
    </row>
    <row r="2850" spans="1:18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88"/>
        <v>0.2</v>
      </c>
      <c r="P2850" s="5">
        <f t="shared" si="89"/>
        <v>23.333333333333332</v>
      </c>
      <c r="Q2850" t="s">
        <v>8314</v>
      </c>
      <c r="R2850" t="s">
        <v>8315</v>
      </c>
    </row>
    <row r="2851" spans="1:18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88"/>
        <v>1</v>
      </c>
      <c r="P2851" s="5">
        <f t="shared" si="89"/>
        <v>5</v>
      </c>
      <c r="Q2851" t="s">
        <v>8314</v>
      </c>
      <c r="R2851" t="s">
        <v>8315</v>
      </c>
    </row>
    <row r="2852" spans="1:18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88"/>
        <v>3.8875000000000002</v>
      </c>
      <c r="P2852" s="5">
        <f t="shared" si="89"/>
        <v>23.923076923076923</v>
      </c>
      <c r="Q2852" t="s">
        <v>8314</v>
      </c>
      <c r="R2852" t="s">
        <v>8315</v>
      </c>
    </row>
    <row r="2853" spans="1:18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88"/>
        <v>0</v>
      </c>
      <c r="P2853" s="5">
        <f t="shared" si="89"/>
        <v>0</v>
      </c>
      <c r="Q2853" t="s">
        <v>8314</v>
      </c>
      <c r="R2853" t="s">
        <v>8315</v>
      </c>
    </row>
    <row r="2854" spans="1:18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88"/>
        <v>1.9</v>
      </c>
      <c r="P2854" s="5">
        <f t="shared" si="89"/>
        <v>15.833333333333334</v>
      </c>
      <c r="Q2854" t="s">
        <v>8314</v>
      </c>
      <c r="R2854" t="s">
        <v>8315</v>
      </c>
    </row>
    <row r="2855" spans="1:18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88"/>
        <v>0</v>
      </c>
      <c r="P2855" s="5">
        <f t="shared" si="89"/>
        <v>0</v>
      </c>
      <c r="Q2855" t="s">
        <v>8314</v>
      </c>
      <c r="R2855" t="s">
        <v>8315</v>
      </c>
    </row>
    <row r="2856" spans="1:18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88"/>
        <v>41.699999999999996</v>
      </c>
      <c r="P2856" s="5">
        <f t="shared" si="89"/>
        <v>29.785714285714285</v>
      </c>
      <c r="Q2856" t="s">
        <v>8314</v>
      </c>
      <c r="R2856" t="s">
        <v>8315</v>
      </c>
    </row>
    <row r="2857" spans="1:18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88"/>
        <v>50</v>
      </c>
      <c r="P2857" s="5">
        <f t="shared" si="89"/>
        <v>60</v>
      </c>
      <c r="Q2857" t="s">
        <v>8314</v>
      </c>
      <c r="R2857" t="s">
        <v>8315</v>
      </c>
    </row>
    <row r="2858" spans="1:18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88"/>
        <v>4.8666666666666663</v>
      </c>
      <c r="P2858" s="5">
        <f t="shared" si="89"/>
        <v>24.333333333333332</v>
      </c>
      <c r="Q2858" t="s">
        <v>8314</v>
      </c>
      <c r="R2858" t="s">
        <v>8315</v>
      </c>
    </row>
    <row r="2859" spans="1:18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88"/>
        <v>19.736842105263158</v>
      </c>
      <c r="P2859" s="5">
        <f t="shared" si="89"/>
        <v>500</v>
      </c>
      <c r="Q2859" t="s">
        <v>8314</v>
      </c>
      <c r="R2859" t="s">
        <v>8315</v>
      </c>
    </row>
    <row r="2860" spans="1:18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88"/>
        <v>0</v>
      </c>
      <c r="P2860" s="5">
        <f t="shared" si="89"/>
        <v>0</v>
      </c>
      <c r="Q2860" t="s">
        <v>8314</v>
      </c>
      <c r="R2860" t="s">
        <v>8315</v>
      </c>
    </row>
    <row r="2861" spans="1:18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88"/>
        <v>1.7500000000000002</v>
      </c>
      <c r="P2861" s="5">
        <f t="shared" si="89"/>
        <v>35</v>
      </c>
      <c r="Q2861" t="s">
        <v>8314</v>
      </c>
      <c r="R2861" t="s">
        <v>8315</v>
      </c>
    </row>
    <row r="2862" spans="1:18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88"/>
        <v>6.65</v>
      </c>
      <c r="P2862" s="5">
        <f t="shared" si="89"/>
        <v>29.555555555555557</v>
      </c>
      <c r="Q2862" t="s">
        <v>8314</v>
      </c>
      <c r="R2862" t="s">
        <v>8315</v>
      </c>
    </row>
    <row r="2863" spans="1:18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88"/>
        <v>32</v>
      </c>
      <c r="P2863" s="5">
        <f t="shared" si="89"/>
        <v>26.666666666666668</v>
      </c>
      <c r="Q2863" t="s">
        <v>8314</v>
      </c>
      <c r="R2863" t="s">
        <v>8315</v>
      </c>
    </row>
    <row r="2864" spans="1:18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88"/>
        <v>0.43307086614173229</v>
      </c>
      <c r="P2864" s="5">
        <f t="shared" si="89"/>
        <v>18.333333333333332</v>
      </c>
      <c r="Q2864" t="s">
        <v>8314</v>
      </c>
      <c r="R2864" t="s">
        <v>8315</v>
      </c>
    </row>
    <row r="2865" spans="1:18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88"/>
        <v>0.04</v>
      </c>
      <c r="P2865" s="5">
        <f t="shared" si="89"/>
        <v>20</v>
      </c>
      <c r="Q2865" t="s">
        <v>8314</v>
      </c>
      <c r="R2865" t="s">
        <v>8315</v>
      </c>
    </row>
    <row r="2866" spans="1:18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88"/>
        <v>1.6</v>
      </c>
      <c r="P2866" s="5">
        <f t="shared" si="89"/>
        <v>13.333333333333334</v>
      </c>
      <c r="Q2866" t="s">
        <v>8314</v>
      </c>
      <c r="R2866" t="s">
        <v>8315</v>
      </c>
    </row>
    <row r="2867" spans="1:18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88"/>
        <v>0</v>
      </c>
      <c r="P2867" s="5">
        <f t="shared" si="89"/>
        <v>0</v>
      </c>
      <c r="Q2867" t="s">
        <v>8314</v>
      </c>
      <c r="R2867" t="s">
        <v>8315</v>
      </c>
    </row>
    <row r="2868" spans="1:18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88"/>
        <v>0.89999999999999991</v>
      </c>
      <c r="P2868" s="5">
        <f t="shared" si="89"/>
        <v>22.5</v>
      </c>
      <c r="Q2868" t="s">
        <v>8314</v>
      </c>
      <c r="R2868" t="s">
        <v>8315</v>
      </c>
    </row>
    <row r="2869" spans="1:18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88"/>
        <v>20.16</v>
      </c>
      <c r="P2869" s="5">
        <f t="shared" si="89"/>
        <v>50.4</v>
      </c>
      <c r="Q2869" t="s">
        <v>8314</v>
      </c>
      <c r="R2869" t="s">
        <v>8315</v>
      </c>
    </row>
    <row r="2870" spans="1:18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88"/>
        <v>42.011733333333332</v>
      </c>
      <c r="P2870" s="5">
        <f t="shared" si="89"/>
        <v>105.02933333333334</v>
      </c>
      <c r="Q2870" t="s">
        <v>8314</v>
      </c>
      <c r="R2870" t="s">
        <v>8315</v>
      </c>
    </row>
    <row r="2871" spans="1:18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88"/>
        <v>0.88500000000000001</v>
      </c>
      <c r="P2871" s="5">
        <f t="shared" si="89"/>
        <v>35.4</v>
      </c>
      <c r="Q2871" t="s">
        <v>8314</v>
      </c>
      <c r="R2871" t="s">
        <v>8315</v>
      </c>
    </row>
    <row r="2872" spans="1:18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88"/>
        <v>15</v>
      </c>
      <c r="P2872" s="5">
        <f t="shared" si="89"/>
        <v>83.333333333333329</v>
      </c>
      <c r="Q2872" t="s">
        <v>8314</v>
      </c>
      <c r="R2872" t="s">
        <v>8315</v>
      </c>
    </row>
    <row r="2873" spans="1:18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88"/>
        <v>4.67</v>
      </c>
      <c r="P2873" s="5">
        <f t="shared" si="89"/>
        <v>35.92307692307692</v>
      </c>
      <c r="Q2873" t="s">
        <v>8314</v>
      </c>
      <c r="R2873" t="s">
        <v>8315</v>
      </c>
    </row>
    <row r="2874" spans="1:18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88"/>
        <v>0</v>
      </c>
      <c r="P2874" s="5">
        <f t="shared" si="89"/>
        <v>0</v>
      </c>
      <c r="Q2874" t="s">
        <v>8314</v>
      </c>
      <c r="R2874" t="s">
        <v>8315</v>
      </c>
    </row>
    <row r="2875" spans="1:18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88"/>
        <v>38.119999999999997</v>
      </c>
      <c r="P2875" s="5">
        <f t="shared" si="89"/>
        <v>119.125</v>
      </c>
      <c r="Q2875" t="s">
        <v>8314</v>
      </c>
      <c r="R2875" t="s">
        <v>8315</v>
      </c>
    </row>
    <row r="2876" spans="1:18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88"/>
        <v>5.42</v>
      </c>
      <c r="P2876" s="5">
        <f t="shared" si="89"/>
        <v>90.333333333333329</v>
      </c>
      <c r="Q2876" t="s">
        <v>8314</v>
      </c>
      <c r="R2876" t="s">
        <v>8315</v>
      </c>
    </row>
    <row r="2877" spans="1:18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88"/>
        <v>3.4999999999999996E-2</v>
      </c>
      <c r="P2877" s="5">
        <f t="shared" si="89"/>
        <v>2.3333333333333335</v>
      </c>
      <c r="Q2877" t="s">
        <v>8314</v>
      </c>
      <c r="R2877" t="s">
        <v>8315</v>
      </c>
    </row>
    <row r="2878" spans="1:18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88"/>
        <v>0</v>
      </c>
      <c r="P2878" s="5">
        <f t="shared" si="89"/>
        <v>0</v>
      </c>
      <c r="Q2878" t="s">
        <v>8314</v>
      </c>
      <c r="R2878" t="s">
        <v>8315</v>
      </c>
    </row>
    <row r="2879" spans="1:18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88"/>
        <v>10.833333333333334</v>
      </c>
      <c r="P2879" s="5">
        <f t="shared" si="89"/>
        <v>108.33333333333333</v>
      </c>
      <c r="Q2879" t="s">
        <v>8314</v>
      </c>
      <c r="R2879" t="s">
        <v>8315</v>
      </c>
    </row>
    <row r="2880" spans="1:18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88"/>
        <v>2.1</v>
      </c>
      <c r="P2880" s="5">
        <f t="shared" si="89"/>
        <v>15.75</v>
      </c>
      <c r="Q2880" t="s">
        <v>8314</v>
      </c>
      <c r="R2880" t="s">
        <v>8315</v>
      </c>
    </row>
    <row r="2881" spans="1:18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88"/>
        <v>0.2589285714285714</v>
      </c>
      <c r="P2881" s="5">
        <f t="shared" si="89"/>
        <v>29</v>
      </c>
      <c r="Q2881" t="s">
        <v>8314</v>
      </c>
      <c r="R2881" t="s">
        <v>8315</v>
      </c>
    </row>
    <row r="2882" spans="1:18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88"/>
        <v>23.333333333333332</v>
      </c>
      <c r="P2882" s="5">
        <f t="shared" si="89"/>
        <v>96.551724137931032</v>
      </c>
      <c r="Q2882" t="s">
        <v>8314</v>
      </c>
      <c r="R2882" t="s">
        <v>8315</v>
      </c>
    </row>
    <row r="2883" spans="1:18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90">(E2883/D2883)*100</f>
        <v>0</v>
      </c>
      <c r="P2883" s="5">
        <f t="shared" ref="P2883:P2946" si="91">IF(E2883&gt;0, E2883/L2883, 0)</f>
        <v>0</v>
      </c>
      <c r="Q2883" t="s">
        <v>8314</v>
      </c>
      <c r="R2883" t="s">
        <v>8315</v>
      </c>
    </row>
    <row r="2884" spans="1:18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90"/>
        <v>33.6</v>
      </c>
      <c r="P2884" s="5">
        <f t="shared" si="91"/>
        <v>63</v>
      </c>
      <c r="Q2884" t="s">
        <v>8314</v>
      </c>
      <c r="R2884" t="s">
        <v>8315</v>
      </c>
    </row>
    <row r="2885" spans="1:18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90"/>
        <v>19.079999999999998</v>
      </c>
      <c r="P2885" s="5">
        <f t="shared" si="91"/>
        <v>381.6</v>
      </c>
      <c r="Q2885" t="s">
        <v>8314</v>
      </c>
      <c r="R2885" t="s">
        <v>8315</v>
      </c>
    </row>
    <row r="2886" spans="1:18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90"/>
        <v>0.41111111111111115</v>
      </c>
      <c r="P2886" s="5">
        <f t="shared" si="91"/>
        <v>46.25</v>
      </c>
      <c r="Q2886" t="s">
        <v>8314</v>
      </c>
      <c r="R2886" t="s">
        <v>8315</v>
      </c>
    </row>
    <row r="2887" spans="1:18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90"/>
        <v>32.5</v>
      </c>
      <c r="P2887" s="5">
        <f t="shared" si="91"/>
        <v>26</v>
      </c>
      <c r="Q2887" t="s">
        <v>8314</v>
      </c>
      <c r="R2887" t="s">
        <v>8315</v>
      </c>
    </row>
    <row r="2888" spans="1:18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90"/>
        <v>5</v>
      </c>
      <c r="P2888" s="5">
        <f t="shared" si="91"/>
        <v>10</v>
      </c>
      <c r="Q2888" t="s">
        <v>8314</v>
      </c>
      <c r="R2888" t="s">
        <v>8315</v>
      </c>
    </row>
    <row r="2889" spans="1:18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90"/>
        <v>0.16666666666666669</v>
      </c>
      <c r="P2889" s="5">
        <f t="shared" si="91"/>
        <v>5</v>
      </c>
      <c r="Q2889" t="s">
        <v>8314</v>
      </c>
      <c r="R2889" t="s">
        <v>8315</v>
      </c>
    </row>
    <row r="2890" spans="1:18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90"/>
        <v>0</v>
      </c>
      <c r="P2890" s="5">
        <f t="shared" si="91"/>
        <v>0</v>
      </c>
      <c r="Q2890" t="s">
        <v>8314</v>
      </c>
      <c r="R2890" t="s">
        <v>8315</v>
      </c>
    </row>
    <row r="2891" spans="1:18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90"/>
        <v>38.066666666666663</v>
      </c>
      <c r="P2891" s="5">
        <f t="shared" si="91"/>
        <v>81.571428571428569</v>
      </c>
      <c r="Q2891" t="s">
        <v>8314</v>
      </c>
      <c r="R2891" t="s">
        <v>8315</v>
      </c>
    </row>
    <row r="2892" spans="1:18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90"/>
        <v>1.05</v>
      </c>
      <c r="P2892" s="5">
        <f t="shared" si="91"/>
        <v>7</v>
      </c>
      <c r="Q2892" t="s">
        <v>8314</v>
      </c>
      <c r="R2892" t="s">
        <v>8315</v>
      </c>
    </row>
    <row r="2893" spans="1:18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90"/>
        <v>2.73</v>
      </c>
      <c r="P2893" s="5">
        <f t="shared" si="91"/>
        <v>27.3</v>
      </c>
      <c r="Q2893" t="s">
        <v>8314</v>
      </c>
      <c r="R2893" t="s">
        <v>8315</v>
      </c>
    </row>
    <row r="2894" spans="1:18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90"/>
        <v>9.0909090909090917</v>
      </c>
      <c r="P2894" s="5">
        <f t="shared" si="91"/>
        <v>29.411764705882351</v>
      </c>
      <c r="Q2894" t="s">
        <v>8314</v>
      </c>
      <c r="R2894" t="s">
        <v>8315</v>
      </c>
    </row>
    <row r="2895" spans="1:18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90"/>
        <v>0.5</v>
      </c>
      <c r="P2895" s="5">
        <f t="shared" si="91"/>
        <v>12.5</v>
      </c>
      <c r="Q2895" t="s">
        <v>8314</v>
      </c>
      <c r="R2895" t="s">
        <v>8315</v>
      </c>
    </row>
    <row r="2896" spans="1:18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90"/>
        <v>0</v>
      </c>
      <c r="P2896" s="5">
        <f t="shared" si="91"/>
        <v>0</v>
      </c>
      <c r="Q2896" t="s">
        <v>8314</v>
      </c>
      <c r="R2896" t="s">
        <v>8315</v>
      </c>
    </row>
    <row r="2897" spans="1:18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90"/>
        <v>4.5999999999999996</v>
      </c>
      <c r="P2897" s="5">
        <f t="shared" si="91"/>
        <v>5.75</v>
      </c>
      <c r="Q2897" t="s">
        <v>8314</v>
      </c>
      <c r="R2897" t="s">
        <v>8315</v>
      </c>
    </row>
    <row r="2898" spans="1:18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90"/>
        <v>20.833333333333336</v>
      </c>
      <c r="P2898" s="5">
        <f t="shared" si="91"/>
        <v>52.083333333333336</v>
      </c>
      <c r="Q2898" t="s">
        <v>8314</v>
      </c>
      <c r="R2898" t="s">
        <v>8315</v>
      </c>
    </row>
    <row r="2899" spans="1:18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90"/>
        <v>4.583333333333333</v>
      </c>
      <c r="P2899" s="5">
        <f t="shared" si="91"/>
        <v>183.33333333333334</v>
      </c>
      <c r="Q2899" t="s">
        <v>8314</v>
      </c>
      <c r="R2899" t="s">
        <v>8315</v>
      </c>
    </row>
    <row r="2900" spans="1:18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90"/>
        <v>4.2133333333333338</v>
      </c>
      <c r="P2900" s="5">
        <f t="shared" si="91"/>
        <v>26.333333333333332</v>
      </c>
      <c r="Q2900" t="s">
        <v>8314</v>
      </c>
      <c r="R2900" t="s">
        <v>8315</v>
      </c>
    </row>
    <row r="2901" spans="1:18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90"/>
        <v>0</v>
      </c>
      <c r="P2901" s="5">
        <f t="shared" si="91"/>
        <v>0</v>
      </c>
      <c r="Q2901" t="s">
        <v>8314</v>
      </c>
      <c r="R2901" t="s">
        <v>8315</v>
      </c>
    </row>
    <row r="2902" spans="1:18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90"/>
        <v>61.909090909090914</v>
      </c>
      <c r="P2902" s="5">
        <f t="shared" si="91"/>
        <v>486.42857142857144</v>
      </c>
      <c r="Q2902" t="s">
        <v>8314</v>
      </c>
      <c r="R2902" t="s">
        <v>8315</v>
      </c>
    </row>
    <row r="2903" spans="1:18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90"/>
        <v>0.8</v>
      </c>
      <c r="P2903" s="5">
        <f t="shared" si="91"/>
        <v>3</v>
      </c>
      <c r="Q2903" t="s">
        <v>8314</v>
      </c>
      <c r="R2903" t="s">
        <v>8315</v>
      </c>
    </row>
    <row r="2904" spans="1:18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90"/>
        <v>1.6666666666666666E-2</v>
      </c>
      <c r="P2904" s="5">
        <f t="shared" si="91"/>
        <v>25</v>
      </c>
      <c r="Q2904" t="s">
        <v>8314</v>
      </c>
      <c r="R2904" t="s">
        <v>8315</v>
      </c>
    </row>
    <row r="2905" spans="1:18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90"/>
        <v>0.77999999999999992</v>
      </c>
      <c r="P2905" s="5">
        <f t="shared" si="91"/>
        <v>9.75</v>
      </c>
      <c r="Q2905" t="s">
        <v>8314</v>
      </c>
      <c r="R2905" t="s">
        <v>8315</v>
      </c>
    </row>
    <row r="2906" spans="1:18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90"/>
        <v>5</v>
      </c>
      <c r="P2906" s="5">
        <f t="shared" si="91"/>
        <v>18.75</v>
      </c>
      <c r="Q2906" t="s">
        <v>8314</v>
      </c>
      <c r="R2906" t="s">
        <v>8315</v>
      </c>
    </row>
    <row r="2907" spans="1:18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90"/>
        <v>17.771428571428572</v>
      </c>
      <c r="P2907" s="5">
        <f t="shared" si="91"/>
        <v>36.588235294117645</v>
      </c>
      <c r="Q2907" t="s">
        <v>8314</v>
      </c>
      <c r="R2907" t="s">
        <v>8315</v>
      </c>
    </row>
    <row r="2908" spans="1:18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90"/>
        <v>9.4166666666666661</v>
      </c>
      <c r="P2908" s="5">
        <f t="shared" si="91"/>
        <v>80.714285714285708</v>
      </c>
      <c r="Q2908" t="s">
        <v>8314</v>
      </c>
      <c r="R2908" t="s">
        <v>8315</v>
      </c>
    </row>
    <row r="2909" spans="1:18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90"/>
        <v>0.08</v>
      </c>
      <c r="P2909" s="5">
        <f t="shared" si="91"/>
        <v>1</v>
      </c>
      <c r="Q2909" t="s">
        <v>8314</v>
      </c>
      <c r="R2909" t="s">
        <v>8315</v>
      </c>
    </row>
    <row r="2910" spans="1:18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90"/>
        <v>2.75</v>
      </c>
      <c r="P2910" s="5">
        <f t="shared" si="91"/>
        <v>52.8</v>
      </c>
      <c r="Q2910" t="s">
        <v>8314</v>
      </c>
      <c r="R2910" t="s">
        <v>8315</v>
      </c>
    </row>
    <row r="2911" spans="1:18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90"/>
        <v>1.1111111111111112E-2</v>
      </c>
      <c r="P2911" s="5">
        <f t="shared" si="91"/>
        <v>20</v>
      </c>
      <c r="Q2911" t="s">
        <v>8314</v>
      </c>
      <c r="R2911" t="s">
        <v>8315</v>
      </c>
    </row>
    <row r="2912" spans="1:18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90"/>
        <v>3.3333333333333335E-3</v>
      </c>
      <c r="P2912" s="5">
        <f t="shared" si="91"/>
        <v>1</v>
      </c>
      <c r="Q2912" t="s">
        <v>8314</v>
      </c>
      <c r="R2912" t="s">
        <v>8315</v>
      </c>
    </row>
    <row r="2913" spans="1:18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90"/>
        <v>36.5</v>
      </c>
      <c r="P2913" s="5">
        <f t="shared" si="91"/>
        <v>46.928571428571431</v>
      </c>
      <c r="Q2913" t="s">
        <v>8314</v>
      </c>
      <c r="R2913" t="s">
        <v>8315</v>
      </c>
    </row>
    <row r="2914" spans="1:18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90"/>
        <v>14.058171745152354</v>
      </c>
      <c r="P2914" s="5">
        <f t="shared" si="91"/>
        <v>78.07692307692308</v>
      </c>
      <c r="Q2914" t="s">
        <v>8314</v>
      </c>
      <c r="R2914" t="s">
        <v>8315</v>
      </c>
    </row>
    <row r="2915" spans="1:18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90"/>
        <v>0.02</v>
      </c>
      <c r="P2915" s="5">
        <f t="shared" si="91"/>
        <v>1</v>
      </c>
      <c r="Q2915" t="s">
        <v>8314</v>
      </c>
      <c r="R2915" t="s">
        <v>8315</v>
      </c>
    </row>
    <row r="2916" spans="1:18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90"/>
        <v>4.0000000000000001E-3</v>
      </c>
      <c r="P2916" s="5">
        <f t="shared" si="91"/>
        <v>1</v>
      </c>
      <c r="Q2916" t="s">
        <v>8314</v>
      </c>
      <c r="R2916" t="s">
        <v>8315</v>
      </c>
    </row>
    <row r="2917" spans="1:18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90"/>
        <v>61.1</v>
      </c>
      <c r="P2917" s="5">
        <f t="shared" si="91"/>
        <v>203.66666666666666</v>
      </c>
      <c r="Q2917" t="s">
        <v>8314</v>
      </c>
      <c r="R2917" t="s">
        <v>8315</v>
      </c>
    </row>
    <row r="2918" spans="1:18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90"/>
        <v>7.8378378378378386</v>
      </c>
      <c r="P2918" s="5">
        <f t="shared" si="91"/>
        <v>20.714285714285715</v>
      </c>
      <c r="Q2918" t="s">
        <v>8314</v>
      </c>
      <c r="R2918" t="s">
        <v>8315</v>
      </c>
    </row>
    <row r="2919" spans="1:18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90"/>
        <v>21.85</v>
      </c>
      <c r="P2919" s="5">
        <f t="shared" si="91"/>
        <v>48.555555555555557</v>
      </c>
      <c r="Q2919" t="s">
        <v>8314</v>
      </c>
      <c r="R2919" t="s">
        <v>8315</v>
      </c>
    </row>
    <row r="2920" spans="1:18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90"/>
        <v>27.24</v>
      </c>
      <c r="P2920" s="5">
        <f t="shared" si="91"/>
        <v>68.099999999999994</v>
      </c>
      <c r="Q2920" t="s">
        <v>8314</v>
      </c>
      <c r="R2920" t="s">
        <v>8315</v>
      </c>
    </row>
    <row r="2921" spans="1:18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90"/>
        <v>8.5</v>
      </c>
      <c r="P2921" s="5">
        <f t="shared" si="91"/>
        <v>8.5</v>
      </c>
      <c r="Q2921" t="s">
        <v>8314</v>
      </c>
      <c r="R2921" t="s">
        <v>8315</v>
      </c>
    </row>
    <row r="2922" spans="1:18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90"/>
        <v>26.840000000000003</v>
      </c>
      <c r="P2922" s="5">
        <f t="shared" si="91"/>
        <v>51.615384615384613</v>
      </c>
      <c r="Q2922" t="s">
        <v>8314</v>
      </c>
      <c r="R2922" t="s">
        <v>8315</v>
      </c>
    </row>
    <row r="2923" spans="1:18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90"/>
        <v>129</v>
      </c>
      <c r="P2923" s="5">
        <f t="shared" si="91"/>
        <v>43</v>
      </c>
      <c r="Q2923" t="s">
        <v>8314</v>
      </c>
      <c r="R2923" t="s">
        <v>8356</v>
      </c>
    </row>
    <row r="2924" spans="1:18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90"/>
        <v>100</v>
      </c>
      <c r="P2924" s="5">
        <f t="shared" si="91"/>
        <v>83.333333333333329</v>
      </c>
      <c r="Q2924" t="s">
        <v>8314</v>
      </c>
      <c r="R2924" t="s">
        <v>8356</v>
      </c>
    </row>
    <row r="2925" spans="1:18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90"/>
        <v>100</v>
      </c>
      <c r="P2925" s="5">
        <f t="shared" si="91"/>
        <v>30</v>
      </c>
      <c r="Q2925" t="s">
        <v>8314</v>
      </c>
      <c r="R2925" t="s">
        <v>8356</v>
      </c>
    </row>
    <row r="2926" spans="1:18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90"/>
        <v>103.2</v>
      </c>
      <c r="P2926" s="5">
        <f t="shared" si="91"/>
        <v>175.51020408163265</v>
      </c>
      <c r="Q2926" t="s">
        <v>8314</v>
      </c>
      <c r="R2926" t="s">
        <v>8356</v>
      </c>
    </row>
    <row r="2927" spans="1:18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90"/>
        <v>102.44597777777777</v>
      </c>
      <c r="P2927" s="5">
        <f t="shared" si="91"/>
        <v>231.66175879396985</v>
      </c>
      <c r="Q2927" t="s">
        <v>8314</v>
      </c>
      <c r="R2927" t="s">
        <v>8356</v>
      </c>
    </row>
    <row r="2928" spans="1:18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90"/>
        <v>125</v>
      </c>
      <c r="P2928" s="5">
        <f t="shared" si="91"/>
        <v>75</v>
      </c>
      <c r="Q2928" t="s">
        <v>8314</v>
      </c>
      <c r="R2928" t="s">
        <v>8356</v>
      </c>
    </row>
    <row r="2929" spans="1:18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90"/>
        <v>130.83333333333334</v>
      </c>
      <c r="P2929" s="5">
        <f t="shared" si="91"/>
        <v>112.14285714285714</v>
      </c>
      <c r="Q2929" t="s">
        <v>8314</v>
      </c>
      <c r="R2929" t="s">
        <v>8356</v>
      </c>
    </row>
    <row r="2930" spans="1:18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90"/>
        <v>100</v>
      </c>
      <c r="P2930" s="5">
        <f t="shared" si="91"/>
        <v>41.666666666666664</v>
      </c>
      <c r="Q2930" t="s">
        <v>8314</v>
      </c>
      <c r="R2930" t="s">
        <v>8356</v>
      </c>
    </row>
    <row r="2931" spans="1:18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90"/>
        <v>102.06937499999999</v>
      </c>
      <c r="P2931" s="5">
        <f t="shared" si="91"/>
        <v>255.17343750000001</v>
      </c>
      <c r="Q2931" t="s">
        <v>8314</v>
      </c>
      <c r="R2931" t="s">
        <v>8356</v>
      </c>
    </row>
    <row r="2932" spans="1:18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90"/>
        <v>100.92000000000002</v>
      </c>
      <c r="P2932" s="5">
        <f t="shared" si="91"/>
        <v>162.7741935483871</v>
      </c>
      <c r="Q2932" t="s">
        <v>8314</v>
      </c>
      <c r="R2932" t="s">
        <v>8356</v>
      </c>
    </row>
    <row r="2933" spans="1:18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90"/>
        <v>106</v>
      </c>
      <c r="P2933" s="5">
        <f t="shared" si="91"/>
        <v>88.333333333333329</v>
      </c>
      <c r="Q2933" t="s">
        <v>8314</v>
      </c>
      <c r="R2933" t="s">
        <v>8356</v>
      </c>
    </row>
    <row r="2934" spans="1:18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90"/>
        <v>105.0967741935484</v>
      </c>
      <c r="P2934" s="5">
        <f t="shared" si="91"/>
        <v>85.736842105263165</v>
      </c>
      <c r="Q2934" t="s">
        <v>8314</v>
      </c>
      <c r="R2934" t="s">
        <v>8356</v>
      </c>
    </row>
    <row r="2935" spans="1:18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90"/>
        <v>102.76</v>
      </c>
      <c r="P2935" s="5">
        <f t="shared" si="91"/>
        <v>47.574074074074076</v>
      </c>
      <c r="Q2935" t="s">
        <v>8314</v>
      </c>
      <c r="R2935" t="s">
        <v>8356</v>
      </c>
    </row>
    <row r="2936" spans="1:18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90"/>
        <v>108</v>
      </c>
      <c r="P2936" s="5">
        <f t="shared" si="91"/>
        <v>72.972972972972968</v>
      </c>
      <c r="Q2936" t="s">
        <v>8314</v>
      </c>
      <c r="R2936" t="s">
        <v>8356</v>
      </c>
    </row>
    <row r="2937" spans="1:18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90"/>
        <v>100.88571428571429</v>
      </c>
      <c r="P2937" s="5">
        <f t="shared" si="91"/>
        <v>90.538461538461533</v>
      </c>
      <c r="Q2937" t="s">
        <v>8314</v>
      </c>
      <c r="R2937" t="s">
        <v>8356</v>
      </c>
    </row>
    <row r="2938" spans="1:18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90"/>
        <v>128</v>
      </c>
      <c r="P2938" s="5">
        <f t="shared" si="91"/>
        <v>37.647058823529413</v>
      </c>
      <c r="Q2938" t="s">
        <v>8314</v>
      </c>
      <c r="R2938" t="s">
        <v>8356</v>
      </c>
    </row>
    <row r="2939" spans="1:18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90"/>
        <v>133.33333333333331</v>
      </c>
      <c r="P2939" s="5">
        <f t="shared" si="91"/>
        <v>36.363636363636367</v>
      </c>
      <c r="Q2939" t="s">
        <v>8314</v>
      </c>
      <c r="R2939" t="s">
        <v>8356</v>
      </c>
    </row>
    <row r="2940" spans="1:18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90"/>
        <v>101.375</v>
      </c>
      <c r="P2940" s="5">
        <f t="shared" si="91"/>
        <v>126.71875</v>
      </c>
      <c r="Q2940" t="s">
        <v>8314</v>
      </c>
      <c r="R2940" t="s">
        <v>8356</v>
      </c>
    </row>
    <row r="2941" spans="1:18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90"/>
        <v>102.875</v>
      </c>
      <c r="P2941" s="5">
        <f t="shared" si="91"/>
        <v>329.2</v>
      </c>
      <c r="Q2941" t="s">
        <v>8314</v>
      </c>
      <c r="R2941" t="s">
        <v>8356</v>
      </c>
    </row>
    <row r="2942" spans="1:18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90"/>
        <v>107.24000000000001</v>
      </c>
      <c r="P2942" s="5">
        <f t="shared" si="91"/>
        <v>81.242424242424249</v>
      </c>
      <c r="Q2942" t="s">
        <v>8314</v>
      </c>
      <c r="R2942" t="s">
        <v>8356</v>
      </c>
    </row>
    <row r="2943" spans="1:18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90"/>
        <v>4.0000000000000001E-3</v>
      </c>
      <c r="P2943" s="5">
        <f t="shared" si="91"/>
        <v>1</v>
      </c>
      <c r="Q2943" t="s">
        <v>8314</v>
      </c>
      <c r="R2943" t="s">
        <v>8354</v>
      </c>
    </row>
    <row r="2944" spans="1:18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90"/>
        <v>20.424999999999997</v>
      </c>
      <c r="P2944" s="5">
        <f t="shared" si="91"/>
        <v>202.22772277227722</v>
      </c>
      <c r="Q2944" t="s">
        <v>8314</v>
      </c>
      <c r="R2944" t="s">
        <v>8354</v>
      </c>
    </row>
    <row r="2945" spans="1:18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90"/>
        <v>0</v>
      </c>
      <c r="P2945" s="5">
        <f t="shared" si="91"/>
        <v>0</v>
      </c>
      <c r="Q2945" t="s">
        <v>8314</v>
      </c>
      <c r="R2945" t="s">
        <v>8354</v>
      </c>
    </row>
    <row r="2946" spans="1:18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90"/>
        <v>1</v>
      </c>
      <c r="P2946" s="5">
        <f t="shared" si="91"/>
        <v>100</v>
      </c>
      <c r="Q2946" t="s">
        <v>8314</v>
      </c>
      <c r="R2946" t="s">
        <v>8354</v>
      </c>
    </row>
    <row r="2947" spans="1:18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92">(E2947/D2947)*100</f>
        <v>0</v>
      </c>
      <c r="P2947" s="5">
        <f t="shared" ref="P2947:P3010" si="93">IF(E2947&gt;0, E2947/L2947, 0)</f>
        <v>0</v>
      </c>
      <c r="Q2947" t="s">
        <v>8314</v>
      </c>
      <c r="R2947" t="s">
        <v>8354</v>
      </c>
    </row>
    <row r="2948" spans="1:18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92"/>
        <v>0.1</v>
      </c>
      <c r="P2948" s="5">
        <f t="shared" si="93"/>
        <v>1</v>
      </c>
      <c r="Q2948" t="s">
        <v>8314</v>
      </c>
      <c r="R2948" t="s">
        <v>8354</v>
      </c>
    </row>
    <row r="2949" spans="1:18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92"/>
        <v>4.2880000000000003</v>
      </c>
      <c r="P2949" s="5">
        <f t="shared" si="93"/>
        <v>82.461538461538467</v>
      </c>
      <c r="Q2949" t="s">
        <v>8314</v>
      </c>
      <c r="R2949" t="s">
        <v>8354</v>
      </c>
    </row>
    <row r="2950" spans="1:18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92"/>
        <v>4.8000000000000004E-3</v>
      </c>
      <c r="P2950" s="5">
        <f t="shared" si="93"/>
        <v>2.6666666666666665</v>
      </c>
      <c r="Q2950" t="s">
        <v>8314</v>
      </c>
      <c r="R2950" t="s">
        <v>8354</v>
      </c>
    </row>
    <row r="2951" spans="1:18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92"/>
        <v>2.5</v>
      </c>
      <c r="P2951" s="5">
        <f t="shared" si="93"/>
        <v>12.5</v>
      </c>
      <c r="Q2951" t="s">
        <v>8314</v>
      </c>
      <c r="R2951" t="s">
        <v>8354</v>
      </c>
    </row>
    <row r="2952" spans="1:18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92"/>
        <v>0</v>
      </c>
      <c r="P2952" s="5">
        <f t="shared" si="93"/>
        <v>0</v>
      </c>
      <c r="Q2952" t="s">
        <v>8314</v>
      </c>
      <c r="R2952" t="s">
        <v>8354</v>
      </c>
    </row>
    <row r="2953" spans="1:18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92"/>
        <v>2.1919999999999997</v>
      </c>
      <c r="P2953" s="5">
        <f t="shared" si="93"/>
        <v>18.896551724137932</v>
      </c>
      <c r="Q2953" t="s">
        <v>8314</v>
      </c>
      <c r="R2953" t="s">
        <v>8354</v>
      </c>
    </row>
    <row r="2954" spans="1:18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92"/>
        <v>8.0250000000000004</v>
      </c>
      <c r="P2954" s="5">
        <f t="shared" si="93"/>
        <v>200.625</v>
      </c>
      <c r="Q2954" t="s">
        <v>8314</v>
      </c>
      <c r="R2954" t="s">
        <v>8354</v>
      </c>
    </row>
    <row r="2955" spans="1:18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92"/>
        <v>0.15125</v>
      </c>
      <c r="P2955" s="5">
        <f t="shared" si="93"/>
        <v>201.66666666666666</v>
      </c>
      <c r="Q2955" t="s">
        <v>8314</v>
      </c>
      <c r="R2955" t="s">
        <v>8354</v>
      </c>
    </row>
    <row r="2956" spans="1:18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92"/>
        <v>0</v>
      </c>
      <c r="P2956" s="5">
        <f t="shared" si="93"/>
        <v>0</v>
      </c>
      <c r="Q2956" t="s">
        <v>8314</v>
      </c>
      <c r="R2956" t="s">
        <v>8354</v>
      </c>
    </row>
    <row r="2957" spans="1:18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92"/>
        <v>59.583333333333336</v>
      </c>
      <c r="P2957" s="5">
        <f t="shared" si="93"/>
        <v>65</v>
      </c>
      <c r="Q2957" t="s">
        <v>8314</v>
      </c>
      <c r="R2957" t="s">
        <v>8354</v>
      </c>
    </row>
    <row r="2958" spans="1:18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92"/>
        <v>16.734177215189874</v>
      </c>
      <c r="P2958" s="5">
        <f t="shared" si="93"/>
        <v>66.099999999999994</v>
      </c>
      <c r="Q2958" t="s">
        <v>8314</v>
      </c>
      <c r="R2958" t="s">
        <v>8354</v>
      </c>
    </row>
    <row r="2959" spans="1:18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92"/>
        <v>1.8666666666666669</v>
      </c>
      <c r="P2959" s="5">
        <f t="shared" si="93"/>
        <v>93.333333333333329</v>
      </c>
      <c r="Q2959" t="s">
        <v>8314</v>
      </c>
      <c r="R2959" t="s">
        <v>8354</v>
      </c>
    </row>
    <row r="2960" spans="1:18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92"/>
        <v>0</v>
      </c>
      <c r="P2960" s="5">
        <f t="shared" si="93"/>
        <v>0</v>
      </c>
      <c r="Q2960" t="s">
        <v>8314</v>
      </c>
      <c r="R2960" t="s">
        <v>8354</v>
      </c>
    </row>
    <row r="2961" spans="1:18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92"/>
        <v>0</v>
      </c>
      <c r="P2961" s="5">
        <f t="shared" si="93"/>
        <v>0</v>
      </c>
      <c r="Q2961" t="s">
        <v>8314</v>
      </c>
      <c r="R2961" t="s">
        <v>8354</v>
      </c>
    </row>
    <row r="2962" spans="1:18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92"/>
        <v>0</v>
      </c>
      <c r="P2962" s="5">
        <f t="shared" si="93"/>
        <v>0</v>
      </c>
      <c r="Q2962" t="s">
        <v>8314</v>
      </c>
      <c r="R2962" t="s">
        <v>8354</v>
      </c>
    </row>
    <row r="2963" spans="1:18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92"/>
        <v>109.62</v>
      </c>
      <c r="P2963" s="5">
        <f t="shared" si="93"/>
        <v>50.75</v>
      </c>
      <c r="Q2963" t="s">
        <v>8314</v>
      </c>
      <c r="R2963" t="s">
        <v>8315</v>
      </c>
    </row>
    <row r="2964" spans="1:18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92"/>
        <v>121.8</v>
      </c>
      <c r="P2964" s="5">
        <f t="shared" si="93"/>
        <v>60.9</v>
      </c>
      <c r="Q2964" t="s">
        <v>8314</v>
      </c>
      <c r="R2964" t="s">
        <v>8315</v>
      </c>
    </row>
    <row r="2965" spans="1:18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92"/>
        <v>106.85</v>
      </c>
      <c r="P2965" s="5">
        <f t="shared" si="93"/>
        <v>109.03061224489795</v>
      </c>
      <c r="Q2965" t="s">
        <v>8314</v>
      </c>
      <c r="R2965" t="s">
        <v>8315</v>
      </c>
    </row>
    <row r="2966" spans="1:18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92"/>
        <v>100.71379999999999</v>
      </c>
      <c r="P2966" s="5">
        <f t="shared" si="93"/>
        <v>25.692295918367346</v>
      </c>
      <c r="Q2966" t="s">
        <v>8314</v>
      </c>
      <c r="R2966" t="s">
        <v>8315</v>
      </c>
    </row>
    <row r="2967" spans="1:18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92"/>
        <v>109.00000000000001</v>
      </c>
      <c r="P2967" s="5">
        <f t="shared" si="93"/>
        <v>41.92307692307692</v>
      </c>
      <c r="Q2967" t="s">
        <v>8314</v>
      </c>
      <c r="R2967" t="s">
        <v>8315</v>
      </c>
    </row>
    <row r="2968" spans="1:18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92"/>
        <v>113.63000000000001</v>
      </c>
      <c r="P2968" s="5">
        <f t="shared" si="93"/>
        <v>88.7734375</v>
      </c>
      <c r="Q2968" t="s">
        <v>8314</v>
      </c>
      <c r="R2968" t="s">
        <v>8315</v>
      </c>
    </row>
    <row r="2969" spans="1:18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92"/>
        <v>113.92</v>
      </c>
      <c r="P2969" s="5">
        <f t="shared" si="93"/>
        <v>80.225352112676063</v>
      </c>
      <c r="Q2969" t="s">
        <v>8314</v>
      </c>
      <c r="R2969" t="s">
        <v>8315</v>
      </c>
    </row>
    <row r="2970" spans="1:18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92"/>
        <v>106</v>
      </c>
      <c r="P2970" s="5">
        <f t="shared" si="93"/>
        <v>78.936170212765958</v>
      </c>
      <c r="Q2970" t="s">
        <v>8314</v>
      </c>
      <c r="R2970" t="s">
        <v>8315</v>
      </c>
    </row>
    <row r="2971" spans="1:18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92"/>
        <v>162.5</v>
      </c>
      <c r="P2971" s="5">
        <f t="shared" si="93"/>
        <v>95.588235294117652</v>
      </c>
      <c r="Q2971" t="s">
        <v>8314</v>
      </c>
      <c r="R2971" t="s">
        <v>8315</v>
      </c>
    </row>
    <row r="2972" spans="1:18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92"/>
        <v>106</v>
      </c>
      <c r="P2972" s="5">
        <f t="shared" si="93"/>
        <v>69.890109890109883</v>
      </c>
      <c r="Q2972" t="s">
        <v>8314</v>
      </c>
      <c r="R2972" t="s">
        <v>8315</v>
      </c>
    </row>
    <row r="2973" spans="1:18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92"/>
        <v>100.15624999999999</v>
      </c>
      <c r="P2973" s="5">
        <f t="shared" si="93"/>
        <v>74.534883720930239</v>
      </c>
      <c r="Q2973" t="s">
        <v>8314</v>
      </c>
      <c r="R2973" t="s">
        <v>8315</v>
      </c>
    </row>
    <row r="2974" spans="1:18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92"/>
        <v>105.35000000000001</v>
      </c>
      <c r="P2974" s="5">
        <f t="shared" si="93"/>
        <v>123.94117647058823</v>
      </c>
      <c r="Q2974" t="s">
        <v>8314</v>
      </c>
      <c r="R2974" t="s">
        <v>8315</v>
      </c>
    </row>
    <row r="2975" spans="1:18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92"/>
        <v>174.8</v>
      </c>
      <c r="P2975" s="5">
        <f t="shared" si="93"/>
        <v>264.84848484848487</v>
      </c>
      <c r="Q2975" t="s">
        <v>8314</v>
      </c>
      <c r="R2975" t="s">
        <v>8315</v>
      </c>
    </row>
    <row r="2976" spans="1:18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92"/>
        <v>102</v>
      </c>
      <c r="P2976" s="5">
        <f t="shared" si="93"/>
        <v>58.620689655172413</v>
      </c>
      <c r="Q2976" t="s">
        <v>8314</v>
      </c>
      <c r="R2976" t="s">
        <v>8315</v>
      </c>
    </row>
    <row r="2977" spans="1:18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92"/>
        <v>100.125</v>
      </c>
      <c r="P2977" s="5">
        <f t="shared" si="93"/>
        <v>70.884955752212392</v>
      </c>
      <c r="Q2977" t="s">
        <v>8314</v>
      </c>
      <c r="R2977" t="s">
        <v>8315</v>
      </c>
    </row>
    <row r="2978" spans="1:18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92"/>
        <v>171.42857142857142</v>
      </c>
      <c r="P2978" s="5">
        <f t="shared" si="93"/>
        <v>8.5714285714285712</v>
      </c>
      <c r="Q2978" t="s">
        <v>8314</v>
      </c>
      <c r="R2978" t="s">
        <v>8315</v>
      </c>
    </row>
    <row r="2979" spans="1:18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92"/>
        <v>113.56666666666666</v>
      </c>
      <c r="P2979" s="5">
        <f t="shared" si="93"/>
        <v>113.56666666666666</v>
      </c>
      <c r="Q2979" t="s">
        <v>8314</v>
      </c>
      <c r="R2979" t="s">
        <v>8315</v>
      </c>
    </row>
    <row r="2980" spans="1:18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92"/>
        <v>129.46666666666667</v>
      </c>
      <c r="P2980" s="5">
        <f t="shared" si="93"/>
        <v>60.6875</v>
      </c>
      <c r="Q2980" t="s">
        <v>8314</v>
      </c>
      <c r="R2980" t="s">
        <v>8315</v>
      </c>
    </row>
    <row r="2981" spans="1:18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92"/>
        <v>101.4</v>
      </c>
      <c r="P2981" s="5">
        <f t="shared" si="93"/>
        <v>110.21739130434783</v>
      </c>
      <c r="Q2981" t="s">
        <v>8314</v>
      </c>
      <c r="R2981" t="s">
        <v>8315</v>
      </c>
    </row>
    <row r="2982" spans="1:18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92"/>
        <v>109.16666666666666</v>
      </c>
      <c r="P2982" s="5">
        <f t="shared" si="93"/>
        <v>136.45833333333334</v>
      </c>
      <c r="Q2982" t="s">
        <v>8314</v>
      </c>
      <c r="R2982" t="s">
        <v>8315</v>
      </c>
    </row>
    <row r="2983" spans="1:18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92"/>
        <v>128.92500000000001</v>
      </c>
      <c r="P2983" s="5">
        <f t="shared" si="93"/>
        <v>53.164948453608247</v>
      </c>
      <c r="Q2983" t="s">
        <v>8314</v>
      </c>
      <c r="R2983" t="s">
        <v>8354</v>
      </c>
    </row>
    <row r="2984" spans="1:18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92"/>
        <v>102.06</v>
      </c>
      <c r="P2984" s="5">
        <f t="shared" si="93"/>
        <v>86.491525423728817</v>
      </c>
      <c r="Q2984" t="s">
        <v>8314</v>
      </c>
      <c r="R2984" t="s">
        <v>8354</v>
      </c>
    </row>
    <row r="2985" spans="1:18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92"/>
        <v>146.53957758620692</v>
      </c>
      <c r="P2985" s="5">
        <f t="shared" si="93"/>
        <v>155.23827397260274</v>
      </c>
      <c r="Q2985" t="s">
        <v>8314</v>
      </c>
      <c r="R2985" t="s">
        <v>8354</v>
      </c>
    </row>
    <row r="2986" spans="1:18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92"/>
        <v>100.352</v>
      </c>
      <c r="P2986" s="5">
        <f t="shared" si="93"/>
        <v>115.08256880733946</v>
      </c>
      <c r="Q2986" t="s">
        <v>8314</v>
      </c>
      <c r="R2986" t="s">
        <v>8354</v>
      </c>
    </row>
    <row r="2987" spans="1:18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92"/>
        <v>121.64999999999999</v>
      </c>
      <c r="P2987" s="5">
        <f t="shared" si="93"/>
        <v>109.5945945945946</v>
      </c>
      <c r="Q2987" t="s">
        <v>8314</v>
      </c>
      <c r="R2987" t="s">
        <v>8354</v>
      </c>
    </row>
    <row r="2988" spans="1:18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92"/>
        <v>105.5</v>
      </c>
      <c r="P2988" s="5">
        <f t="shared" si="93"/>
        <v>45.214285714285715</v>
      </c>
      <c r="Q2988" t="s">
        <v>8314</v>
      </c>
      <c r="R2988" t="s">
        <v>8354</v>
      </c>
    </row>
    <row r="2989" spans="1:18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92"/>
        <v>110.4008</v>
      </c>
      <c r="P2989" s="5">
        <f t="shared" si="93"/>
        <v>104.15169811320754</v>
      </c>
      <c r="Q2989" t="s">
        <v>8314</v>
      </c>
      <c r="R2989" t="s">
        <v>8354</v>
      </c>
    </row>
    <row r="2990" spans="1:18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92"/>
        <v>100</v>
      </c>
      <c r="P2990" s="5">
        <f t="shared" si="93"/>
        <v>35.714285714285715</v>
      </c>
      <c r="Q2990" t="s">
        <v>8314</v>
      </c>
      <c r="R2990" t="s">
        <v>8354</v>
      </c>
    </row>
    <row r="2991" spans="1:18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92"/>
        <v>176.535</v>
      </c>
      <c r="P2991" s="5">
        <f t="shared" si="93"/>
        <v>96.997252747252745</v>
      </c>
      <c r="Q2991" t="s">
        <v>8314</v>
      </c>
      <c r="R2991" t="s">
        <v>8354</v>
      </c>
    </row>
    <row r="2992" spans="1:18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92"/>
        <v>100</v>
      </c>
      <c r="P2992" s="5">
        <f t="shared" si="93"/>
        <v>370.37037037037038</v>
      </c>
      <c r="Q2992" t="s">
        <v>8314</v>
      </c>
      <c r="R2992" t="s">
        <v>8354</v>
      </c>
    </row>
    <row r="2993" spans="1:18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92"/>
        <v>103.29411764705883</v>
      </c>
      <c r="P2993" s="5">
        <f t="shared" si="93"/>
        <v>94.408602150537632</v>
      </c>
      <c r="Q2993" t="s">
        <v>8314</v>
      </c>
      <c r="R2993" t="s">
        <v>8354</v>
      </c>
    </row>
    <row r="2994" spans="1:18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92"/>
        <v>104.5</v>
      </c>
      <c r="P2994" s="5">
        <f t="shared" si="93"/>
        <v>48.984375</v>
      </c>
      <c r="Q2994" t="s">
        <v>8314</v>
      </c>
      <c r="R2994" t="s">
        <v>8354</v>
      </c>
    </row>
    <row r="2995" spans="1:18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92"/>
        <v>100.29999999999998</v>
      </c>
      <c r="P2995" s="5">
        <f t="shared" si="93"/>
        <v>45.590909090909093</v>
      </c>
      <c r="Q2995" t="s">
        <v>8314</v>
      </c>
      <c r="R2995" t="s">
        <v>8354</v>
      </c>
    </row>
    <row r="2996" spans="1:18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92"/>
        <v>457.74666666666673</v>
      </c>
      <c r="P2996" s="5">
        <f t="shared" si="93"/>
        <v>23.275254237288134</v>
      </c>
      <c r="Q2996" t="s">
        <v>8314</v>
      </c>
      <c r="R2996" t="s">
        <v>8354</v>
      </c>
    </row>
    <row r="2997" spans="1:18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92"/>
        <v>104.96000000000001</v>
      </c>
      <c r="P2997" s="5">
        <f t="shared" si="93"/>
        <v>63.2289156626506</v>
      </c>
      <c r="Q2997" t="s">
        <v>8314</v>
      </c>
      <c r="R2997" t="s">
        <v>8354</v>
      </c>
    </row>
    <row r="2998" spans="1:18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92"/>
        <v>171.94285714285715</v>
      </c>
      <c r="P2998" s="5">
        <f t="shared" si="93"/>
        <v>153.5204081632653</v>
      </c>
      <c r="Q2998" t="s">
        <v>8314</v>
      </c>
      <c r="R2998" t="s">
        <v>8354</v>
      </c>
    </row>
    <row r="2999" spans="1:18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92"/>
        <v>103.73000000000002</v>
      </c>
      <c r="P2999" s="5">
        <f t="shared" si="93"/>
        <v>90.2</v>
      </c>
      <c r="Q2999" t="s">
        <v>8314</v>
      </c>
      <c r="R2999" t="s">
        <v>8354</v>
      </c>
    </row>
    <row r="3000" spans="1:18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92"/>
        <v>103.029</v>
      </c>
      <c r="P3000" s="5">
        <f t="shared" si="93"/>
        <v>118.97113163972287</v>
      </c>
      <c r="Q3000" t="s">
        <v>8314</v>
      </c>
      <c r="R3000" t="s">
        <v>8354</v>
      </c>
    </row>
    <row r="3001" spans="1:18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92"/>
        <v>118.88888888888889</v>
      </c>
      <c r="P3001" s="5">
        <f t="shared" si="93"/>
        <v>80.25</v>
      </c>
      <c r="Q3001" t="s">
        <v>8314</v>
      </c>
      <c r="R3001" t="s">
        <v>8354</v>
      </c>
    </row>
    <row r="3002" spans="1:18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92"/>
        <v>100</v>
      </c>
      <c r="P3002" s="5">
        <f t="shared" si="93"/>
        <v>62.5</v>
      </c>
      <c r="Q3002" t="s">
        <v>8314</v>
      </c>
      <c r="R3002" t="s">
        <v>8354</v>
      </c>
    </row>
    <row r="3003" spans="1:18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92"/>
        <v>318.69988910451895</v>
      </c>
      <c r="P3003" s="5">
        <f t="shared" si="93"/>
        <v>131.37719999999999</v>
      </c>
      <c r="Q3003" t="s">
        <v>8314</v>
      </c>
      <c r="R3003" t="s">
        <v>8354</v>
      </c>
    </row>
    <row r="3004" spans="1:18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92"/>
        <v>108.50614285714286</v>
      </c>
      <c r="P3004" s="5">
        <f t="shared" si="93"/>
        <v>73.032980769230775</v>
      </c>
      <c r="Q3004" t="s">
        <v>8314</v>
      </c>
      <c r="R3004" t="s">
        <v>8354</v>
      </c>
    </row>
    <row r="3005" spans="1:18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92"/>
        <v>101.16666666666667</v>
      </c>
      <c r="P3005" s="5">
        <f t="shared" si="93"/>
        <v>178.52941176470588</v>
      </c>
      <c r="Q3005" t="s">
        <v>8314</v>
      </c>
      <c r="R3005" t="s">
        <v>8354</v>
      </c>
    </row>
    <row r="3006" spans="1:18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92"/>
        <v>112.815</v>
      </c>
      <c r="P3006" s="5">
        <f t="shared" si="93"/>
        <v>162.90974729241879</v>
      </c>
      <c r="Q3006" t="s">
        <v>8314</v>
      </c>
      <c r="R3006" t="s">
        <v>8354</v>
      </c>
    </row>
    <row r="3007" spans="1:18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92"/>
        <v>120.49622641509434</v>
      </c>
      <c r="P3007" s="5">
        <f t="shared" si="93"/>
        <v>108.24237288135593</v>
      </c>
      <c r="Q3007" t="s">
        <v>8314</v>
      </c>
      <c r="R3007" t="s">
        <v>8354</v>
      </c>
    </row>
    <row r="3008" spans="1:18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92"/>
        <v>107.74999999999999</v>
      </c>
      <c r="P3008" s="5">
        <f t="shared" si="93"/>
        <v>88.865979381443296</v>
      </c>
      <c r="Q3008" t="s">
        <v>8314</v>
      </c>
      <c r="R3008" t="s">
        <v>8354</v>
      </c>
    </row>
    <row r="3009" spans="1:18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92"/>
        <v>180</v>
      </c>
      <c r="P3009" s="5">
        <f t="shared" si="93"/>
        <v>54</v>
      </c>
      <c r="Q3009" t="s">
        <v>8314</v>
      </c>
      <c r="R3009" t="s">
        <v>8354</v>
      </c>
    </row>
    <row r="3010" spans="1:18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92"/>
        <v>101.16666666666667</v>
      </c>
      <c r="P3010" s="5">
        <f t="shared" si="93"/>
        <v>116.73076923076923</v>
      </c>
      <c r="Q3010" t="s">
        <v>8314</v>
      </c>
      <c r="R3010" t="s">
        <v>8354</v>
      </c>
    </row>
    <row r="3011" spans="1:18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94">(E3011/D3011)*100</f>
        <v>119.756</v>
      </c>
      <c r="P3011" s="5">
        <f t="shared" ref="P3011:P3074" si="95">IF(E3011&gt;0, E3011/L3011, 0)</f>
        <v>233.8984375</v>
      </c>
      <c r="Q3011" t="s">
        <v>8314</v>
      </c>
      <c r="R3011" t="s">
        <v>8354</v>
      </c>
    </row>
    <row r="3012" spans="1:18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94"/>
        <v>158</v>
      </c>
      <c r="P3012" s="5">
        <f t="shared" si="95"/>
        <v>158</v>
      </c>
      <c r="Q3012" t="s">
        <v>8314</v>
      </c>
      <c r="R3012" t="s">
        <v>8354</v>
      </c>
    </row>
    <row r="3013" spans="1:18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94"/>
        <v>123.66666666666666</v>
      </c>
      <c r="P3013" s="5">
        <f t="shared" si="95"/>
        <v>14.84</v>
      </c>
      <c r="Q3013" t="s">
        <v>8314</v>
      </c>
      <c r="R3013" t="s">
        <v>8354</v>
      </c>
    </row>
    <row r="3014" spans="1:18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94"/>
        <v>117.12499999999999</v>
      </c>
      <c r="P3014" s="5">
        <f t="shared" si="95"/>
        <v>85.181818181818187</v>
      </c>
      <c r="Q3014" t="s">
        <v>8314</v>
      </c>
      <c r="R3014" t="s">
        <v>8354</v>
      </c>
    </row>
    <row r="3015" spans="1:18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94"/>
        <v>156.96</v>
      </c>
      <c r="P3015" s="5">
        <f t="shared" si="95"/>
        <v>146.69158878504672</v>
      </c>
      <c r="Q3015" t="s">
        <v>8314</v>
      </c>
      <c r="R3015" t="s">
        <v>8354</v>
      </c>
    </row>
    <row r="3016" spans="1:18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94"/>
        <v>113.104</v>
      </c>
      <c r="P3016" s="5">
        <f t="shared" si="95"/>
        <v>50.764811490125673</v>
      </c>
      <c r="Q3016" t="s">
        <v>8314</v>
      </c>
      <c r="R3016" t="s">
        <v>8354</v>
      </c>
    </row>
    <row r="3017" spans="1:18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94"/>
        <v>103.17647058823529</v>
      </c>
      <c r="P3017" s="5">
        <f t="shared" si="95"/>
        <v>87.7</v>
      </c>
      <c r="Q3017" t="s">
        <v>8314</v>
      </c>
      <c r="R3017" t="s">
        <v>8354</v>
      </c>
    </row>
    <row r="3018" spans="1:18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94"/>
        <v>102.61176470588236</v>
      </c>
      <c r="P3018" s="5">
        <f t="shared" si="95"/>
        <v>242.27777777777777</v>
      </c>
      <c r="Q3018" t="s">
        <v>8314</v>
      </c>
      <c r="R3018" t="s">
        <v>8354</v>
      </c>
    </row>
    <row r="3019" spans="1:18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94"/>
        <v>105.84090909090908</v>
      </c>
      <c r="P3019" s="5">
        <f t="shared" si="95"/>
        <v>146.44654088050314</v>
      </c>
      <c r="Q3019" t="s">
        <v>8314</v>
      </c>
      <c r="R3019" t="s">
        <v>8354</v>
      </c>
    </row>
    <row r="3020" spans="1:18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94"/>
        <v>100.71428571428571</v>
      </c>
      <c r="P3020" s="5">
        <f t="shared" si="95"/>
        <v>103.17073170731707</v>
      </c>
      <c r="Q3020" t="s">
        <v>8314</v>
      </c>
      <c r="R3020" t="s">
        <v>8354</v>
      </c>
    </row>
    <row r="3021" spans="1:18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94"/>
        <v>121.23333333333332</v>
      </c>
      <c r="P3021" s="5">
        <f t="shared" si="95"/>
        <v>80.464601769911511</v>
      </c>
      <c r="Q3021" t="s">
        <v>8314</v>
      </c>
      <c r="R3021" t="s">
        <v>8354</v>
      </c>
    </row>
    <row r="3022" spans="1:18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94"/>
        <v>100.57142857142858</v>
      </c>
      <c r="P3022" s="5">
        <f t="shared" si="95"/>
        <v>234.66666666666666</v>
      </c>
      <c r="Q3022" t="s">
        <v>8314</v>
      </c>
      <c r="R3022" t="s">
        <v>8354</v>
      </c>
    </row>
    <row r="3023" spans="1:18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94"/>
        <v>116.02222222222223</v>
      </c>
      <c r="P3023" s="5">
        <f t="shared" si="95"/>
        <v>50.689320388349515</v>
      </c>
      <c r="Q3023" t="s">
        <v>8314</v>
      </c>
      <c r="R3023" t="s">
        <v>8354</v>
      </c>
    </row>
    <row r="3024" spans="1:18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94"/>
        <v>100.88</v>
      </c>
      <c r="P3024" s="5">
        <f t="shared" si="95"/>
        <v>162.70967741935485</v>
      </c>
      <c r="Q3024" t="s">
        <v>8314</v>
      </c>
      <c r="R3024" t="s">
        <v>8354</v>
      </c>
    </row>
    <row r="3025" spans="1:18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94"/>
        <v>103</v>
      </c>
      <c r="P3025" s="5">
        <f t="shared" si="95"/>
        <v>120.16666666666667</v>
      </c>
      <c r="Q3025" t="s">
        <v>8314</v>
      </c>
      <c r="R3025" t="s">
        <v>8354</v>
      </c>
    </row>
    <row r="3026" spans="1:18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94"/>
        <v>246.42</v>
      </c>
      <c r="P3026" s="5">
        <f t="shared" si="95"/>
        <v>67.697802197802204</v>
      </c>
      <c r="Q3026" t="s">
        <v>8314</v>
      </c>
      <c r="R3026" t="s">
        <v>8354</v>
      </c>
    </row>
    <row r="3027" spans="1:18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94"/>
        <v>302.2</v>
      </c>
      <c r="P3027" s="5">
        <f t="shared" si="95"/>
        <v>52.103448275862071</v>
      </c>
      <c r="Q3027" t="s">
        <v>8314</v>
      </c>
      <c r="R3027" t="s">
        <v>8354</v>
      </c>
    </row>
    <row r="3028" spans="1:18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94"/>
        <v>143.33333333333334</v>
      </c>
      <c r="P3028" s="5">
        <f t="shared" si="95"/>
        <v>51.6</v>
      </c>
      <c r="Q3028" t="s">
        <v>8314</v>
      </c>
      <c r="R3028" t="s">
        <v>8354</v>
      </c>
    </row>
    <row r="3029" spans="1:18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94"/>
        <v>131.44</v>
      </c>
      <c r="P3029" s="5">
        <f t="shared" si="95"/>
        <v>164.3</v>
      </c>
      <c r="Q3029" t="s">
        <v>8314</v>
      </c>
      <c r="R3029" t="s">
        <v>8354</v>
      </c>
    </row>
    <row r="3030" spans="1:18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94"/>
        <v>168.01999999999998</v>
      </c>
      <c r="P3030" s="5">
        <f t="shared" si="95"/>
        <v>84.858585858585855</v>
      </c>
      <c r="Q3030" t="s">
        <v>8314</v>
      </c>
      <c r="R3030" t="s">
        <v>8354</v>
      </c>
    </row>
    <row r="3031" spans="1:18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94"/>
        <v>109.67666666666666</v>
      </c>
      <c r="P3031" s="5">
        <f t="shared" si="95"/>
        <v>94.548850574712645</v>
      </c>
      <c r="Q3031" t="s">
        <v>8314</v>
      </c>
      <c r="R3031" t="s">
        <v>8354</v>
      </c>
    </row>
    <row r="3032" spans="1:18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94"/>
        <v>106.6857142857143</v>
      </c>
      <c r="P3032" s="5">
        <f t="shared" si="95"/>
        <v>45.536585365853661</v>
      </c>
      <c r="Q3032" t="s">
        <v>8314</v>
      </c>
      <c r="R3032" t="s">
        <v>8354</v>
      </c>
    </row>
    <row r="3033" spans="1:18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94"/>
        <v>100</v>
      </c>
      <c r="P3033" s="5">
        <f t="shared" si="95"/>
        <v>51.724137931034484</v>
      </c>
      <c r="Q3033" t="s">
        <v>8314</v>
      </c>
      <c r="R3033" t="s">
        <v>8354</v>
      </c>
    </row>
    <row r="3034" spans="1:18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94"/>
        <v>127.2</v>
      </c>
      <c r="P3034" s="5">
        <f t="shared" si="95"/>
        <v>50.88</v>
      </c>
      <c r="Q3034" t="s">
        <v>8314</v>
      </c>
      <c r="R3034" t="s">
        <v>8354</v>
      </c>
    </row>
    <row r="3035" spans="1:18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94"/>
        <v>146.53333333333333</v>
      </c>
      <c r="P3035" s="5">
        <f t="shared" si="95"/>
        <v>191.13043478260869</v>
      </c>
      <c r="Q3035" t="s">
        <v>8314</v>
      </c>
      <c r="R3035" t="s">
        <v>8354</v>
      </c>
    </row>
    <row r="3036" spans="1:18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94"/>
        <v>112.53599999999999</v>
      </c>
      <c r="P3036" s="5">
        <f t="shared" si="95"/>
        <v>89.314285714285717</v>
      </c>
      <c r="Q3036" t="s">
        <v>8314</v>
      </c>
      <c r="R3036" t="s">
        <v>8354</v>
      </c>
    </row>
    <row r="3037" spans="1:18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94"/>
        <v>108.78684000000001</v>
      </c>
      <c r="P3037" s="5">
        <f t="shared" si="95"/>
        <v>88.588631921824103</v>
      </c>
      <c r="Q3037" t="s">
        <v>8314</v>
      </c>
      <c r="R3037" t="s">
        <v>8354</v>
      </c>
    </row>
    <row r="3038" spans="1:18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94"/>
        <v>126.732</v>
      </c>
      <c r="P3038" s="5">
        <f t="shared" si="95"/>
        <v>96.300911854103347</v>
      </c>
      <c r="Q3038" t="s">
        <v>8314</v>
      </c>
      <c r="R3038" t="s">
        <v>8354</v>
      </c>
    </row>
    <row r="3039" spans="1:18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94"/>
        <v>213.20000000000002</v>
      </c>
      <c r="P3039" s="5">
        <f t="shared" si="95"/>
        <v>33.3125</v>
      </c>
      <c r="Q3039" t="s">
        <v>8314</v>
      </c>
      <c r="R3039" t="s">
        <v>8354</v>
      </c>
    </row>
    <row r="3040" spans="1:18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94"/>
        <v>100.49999999999999</v>
      </c>
      <c r="P3040" s="5">
        <f t="shared" si="95"/>
        <v>37.222222222222221</v>
      </c>
      <c r="Q3040" t="s">
        <v>8314</v>
      </c>
      <c r="R3040" t="s">
        <v>8354</v>
      </c>
    </row>
    <row r="3041" spans="1:18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94"/>
        <v>108.71389999999998</v>
      </c>
      <c r="P3041" s="5">
        <f t="shared" si="95"/>
        <v>92.130423728813554</v>
      </c>
      <c r="Q3041" t="s">
        <v>8314</v>
      </c>
      <c r="R3041" t="s">
        <v>8354</v>
      </c>
    </row>
    <row r="3042" spans="1:18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94"/>
        <v>107.5</v>
      </c>
      <c r="P3042" s="5">
        <f t="shared" si="95"/>
        <v>76.785714285714292</v>
      </c>
      <c r="Q3042" t="s">
        <v>8314</v>
      </c>
      <c r="R3042" t="s">
        <v>8354</v>
      </c>
    </row>
    <row r="3043" spans="1:18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94"/>
        <v>110.48192771084338</v>
      </c>
      <c r="P3043" s="5">
        <f t="shared" si="95"/>
        <v>96.526315789473685</v>
      </c>
      <c r="Q3043" t="s">
        <v>8314</v>
      </c>
      <c r="R3043" t="s">
        <v>8354</v>
      </c>
    </row>
    <row r="3044" spans="1:18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94"/>
        <v>128</v>
      </c>
      <c r="P3044" s="5">
        <f t="shared" si="95"/>
        <v>51.891891891891895</v>
      </c>
      <c r="Q3044" t="s">
        <v>8314</v>
      </c>
      <c r="R3044" t="s">
        <v>8354</v>
      </c>
    </row>
    <row r="3045" spans="1:18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94"/>
        <v>110.00666666666667</v>
      </c>
      <c r="P3045" s="5">
        <f t="shared" si="95"/>
        <v>128.9140625</v>
      </c>
      <c r="Q3045" t="s">
        <v>8314</v>
      </c>
      <c r="R3045" t="s">
        <v>8354</v>
      </c>
    </row>
    <row r="3046" spans="1:18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94"/>
        <v>109.34166666666667</v>
      </c>
      <c r="P3046" s="5">
        <f t="shared" si="95"/>
        <v>84.108974358974365</v>
      </c>
      <c r="Q3046" t="s">
        <v>8314</v>
      </c>
      <c r="R3046" t="s">
        <v>8354</v>
      </c>
    </row>
    <row r="3047" spans="1:18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94"/>
        <v>132.70650000000001</v>
      </c>
      <c r="P3047" s="5">
        <f t="shared" si="95"/>
        <v>82.941562500000003</v>
      </c>
      <c r="Q3047" t="s">
        <v>8314</v>
      </c>
      <c r="R3047" t="s">
        <v>8354</v>
      </c>
    </row>
    <row r="3048" spans="1:18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94"/>
        <v>190.84810126582278</v>
      </c>
      <c r="P3048" s="5">
        <f t="shared" si="95"/>
        <v>259.94827586206895</v>
      </c>
      <c r="Q3048" t="s">
        <v>8314</v>
      </c>
      <c r="R3048" t="s">
        <v>8354</v>
      </c>
    </row>
    <row r="3049" spans="1:18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94"/>
        <v>149</v>
      </c>
      <c r="P3049" s="5">
        <f t="shared" si="95"/>
        <v>37.25</v>
      </c>
      <c r="Q3049" t="s">
        <v>8314</v>
      </c>
      <c r="R3049" t="s">
        <v>8354</v>
      </c>
    </row>
    <row r="3050" spans="1:18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94"/>
        <v>166.4</v>
      </c>
      <c r="P3050" s="5">
        <f t="shared" si="95"/>
        <v>177.02127659574469</v>
      </c>
      <c r="Q3050" t="s">
        <v>8314</v>
      </c>
      <c r="R3050" t="s">
        <v>8354</v>
      </c>
    </row>
    <row r="3051" spans="1:18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94"/>
        <v>106.66666666666667</v>
      </c>
      <c r="P3051" s="5">
        <f t="shared" si="95"/>
        <v>74.074074074074076</v>
      </c>
      <c r="Q3051" t="s">
        <v>8314</v>
      </c>
      <c r="R3051" t="s">
        <v>8354</v>
      </c>
    </row>
    <row r="3052" spans="1:18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94"/>
        <v>106</v>
      </c>
      <c r="P3052" s="5">
        <f t="shared" si="95"/>
        <v>70.666666666666671</v>
      </c>
      <c r="Q3052" t="s">
        <v>8314</v>
      </c>
      <c r="R3052" t="s">
        <v>8354</v>
      </c>
    </row>
    <row r="3053" spans="1:18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94"/>
        <v>23.62857142857143</v>
      </c>
      <c r="P3053" s="5">
        <f t="shared" si="95"/>
        <v>23.62857142857143</v>
      </c>
      <c r="Q3053" t="s">
        <v>8314</v>
      </c>
      <c r="R3053" t="s">
        <v>8354</v>
      </c>
    </row>
    <row r="3054" spans="1:18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94"/>
        <v>0.15</v>
      </c>
      <c r="P3054" s="5">
        <f t="shared" si="95"/>
        <v>37.5</v>
      </c>
      <c r="Q3054" t="s">
        <v>8314</v>
      </c>
      <c r="R3054" t="s">
        <v>8354</v>
      </c>
    </row>
    <row r="3055" spans="1:18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94"/>
        <v>0.4</v>
      </c>
      <c r="P3055" s="5">
        <f t="shared" si="95"/>
        <v>13.333333333333334</v>
      </c>
      <c r="Q3055" t="s">
        <v>8314</v>
      </c>
      <c r="R3055" t="s">
        <v>8354</v>
      </c>
    </row>
    <row r="3056" spans="1:18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94"/>
        <v>0</v>
      </c>
      <c r="P3056" s="5">
        <f t="shared" si="95"/>
        <v>0</v>
      </c>
      <c r="Q3056" t="s">
        <v>8314</v>
      </c>
      <c r="R3056" t="s">
        <v>8354</v>
      </c>
    </row>
    <row r="3057" spans="1:18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94"/>
        <v>5.0000000000000001E-3</v>
      </c>
      <c r="P3057" s="5">
        <f t="shared" si="95"/>
        <v>1</v>
      </c>
      <c r="Q3057" t="s">
        <v>8314</v>
      </c>
      <c r="R3057" t="s">
        <v>8354</v>
      </c>
    </row>
    <row r="3058" spans="1:18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94"/>
        <v>0</v>
      </c>
      <c r="P3058" s="5">
        <f t="shared" si="95"/>
        <v>0</v>
      </c>
      <c r="Q3058" t="s">
        <v>8314</v>
      </c>
      <c r="R3058" t="s">
        <v>8354</v>
      </c>
    </row>
    <row r="3059" spans="1:18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94"/>
        <v>0</v>
      </c>
      <c r="P3059" s="5">
        <f t="shared" si="95"/>
        <v>0</v>
      </c>
      <c r="Q3059" t="s">
        <v>8314</v>
      </c>
      <c r="R3059" t="s">
        <v>8354</v>
      </c>
    </row>
    <row r="3060" spans="1:18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94"/>
        <v>1.6666666666666666E-2</v>
      </c>
      <c r="P3060" s="5">
        <f t="shared" si="95"/>
        <v>1</v>
      </c>
      <c r="Q3060" t="s">
        <v>8314</v>
      </c>
      <c r="R3060" t="s">
        <v>8354</v>
      </c>
    </row>
    <row r="3061" spans="1:18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94"/>
        <v>3.0066666666666664</v>
      </c>
      <c r="P3061" s="5">
        <f t="shared" si="95"/>
        <v>41</v>
      </c>
      <c r="Q3061" t="s">
        <v>8314</v>
      </c>
      <c r="R3061" t="s">
        <v>8354</v>
      </c>
    </row>
    <row r="3062" spans="1:18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94"/>
        <v>0.15227272727272728</v>
      </c>
      <c r="P3062" s="5">
        <f t="shared" si="95"/>
        <v>55.833333333333336</v>
      </c>
      <c r="Q3062" t="s">
        <v>8314</v>
      </c>
      <c r="R3062" t="s">
        <v>8354</v>
      </c>
    </row>
    <row r="3063" spans="1:18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94"/>
        <v>0</v>
      </c>
      <c r="P3063" s="5">
        <f t="shared" si="95"/>
        <v>0</v>
      </c>
      <c r="Q3063" t="s">
        <v>8314</v>
      </c>
      <c r="R3063" t="s">
        <v>8354</v>
      </c>
    </row>
    <row r="3064" spans="1:18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94"/>
        <v>66.84</v>
      </c>
      <c r="P3064" s="5">
        <f t="shared" si="95"/>
        <v>99.761194029850742</v>
      </c>
      <c r="Q3064" t="s">
        <v>8314</v>
      </c>
      <c r="R3064" t="s">
        <v>8354</v>
      </c>
    </row>
    <row r="3065" spans="1:18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94"/>
        <v>19.566666666666666</v>
      </c>
      <c r="P3065" s="5">
        <f t="shared" si="95"/>
        <v>25.521739130434781</v>
      </c>
      <c r="Q3065" t="s">
        <v>8314</v>
      </c>
      <c r="R3065" t="s">
        <v>8354</v>
      </c>
    </row>
    <row r="3066" spans="1:18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94"/>
        <v>11.294666666666666</v>
      </c>
      <c r="P3066" s="5">
        <f t="shared" si="95"/>
        <v>117.65277777777777</v>
      </c>
      <c r="Q3066" t="s">
        <v>8314</v>
      </c>
      <c r="R3066" t="s">
        <v>8354</v>
      </c>
    </row>
    <row r="3067" spans="1:18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94"/>
        <v>0.04</v>
      </c>
      <c r="P3067" s="5">
        <f t="shared" si="95"/>
        <v>5</v>
      </c>
      <c r="Q3067" t="s">
        <v>8314</v>
      </c>
      <c r="R3067" t="s">
        <v>8354</v>
      </c>
    </row>
    <row r="3068" spans="1:18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94"/>
        <v>11.985714285714286</v>
      </c>
      <c r="P3068" s="5">
        <f t="shared" si="95"/>
        <v>2796.6666666666665</v>
      </c>
      <c r="Q3068" t="s">
        <v>8314</v>
      </c>
      <c r="R3068" t="s">
        <v>8354</v>
      </c>
    </row>
    <row r="3069" spans="1:18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94"/>
        <v>2.5</v>
      </c>
      <c r="P3069" s="5">
        <f t="shared" si="95"/>
        <v>200</v>
      </c>
      <c r="Q3069" t="s">
        <v>8314</v>
      </c>
      <c r="R3069" t="s">
        <v>8354</v>
      </c>
    </row>
    <row r="3070" spans="1:18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94"/>
        <v>6.9999999999999993E-2</v>
      </c>
      <c r="P3070" s="5">
        <f t="shared" si="95"/>
        <v>87.5</v>
      </c>
      <c r="Q3070" t="s">
        <v>8314</v>
      </c>
      <c r="R3070" t="s">
        <v>8354</v>
      </c>
    </row>
    <row r="3071" spans="1:18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94"/>
        <v>14.099999999999998</v>
      </c>
      <c r="P3071" s="5">
        <f t="shared" si="95"/>
        <v>20.142857142857142</v>
      </c>
      <c r="Q3071" t="s">
        <v>8314</v>
      </c>
      <c r="R3071" t="s">
        <v>8354</v>
      </c>
    </row>
    <row r="3072" spans="1:18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94"/>
        <v>3.34</v>
      </c>
      <c r="P3072" s="5">
        <f t="shared" si="95"/>
        <v>20.875</v>
      </c>
      <c r="Q3072" t="s">
        <v>8314</v>
      </c>
      <c r="R3072" t="s">
        <v>8354</v>
      </c>
    </row>
    <row r="3073" spans="1:18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94"/>
        <v>59.774999999999999</v>
      </c>
      <c r="P3073" s="5">
        <f t="shared" si="95"/>
        <v>61.307692307692307</v>
      </c>
      <c r="Q3073" t="s">
        <v>8314</v>
      </c>
      <c r="R3073" t="s">
        <v>8354</v>
      </c>
    </row>
    <row r="3074" spans="1:18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94"/>
        <v>1.6666666666666666E-2</v>
      </c>
      <c r="P3074" s="5">
        <f t="shared" si="95"/>
        <v>1</v>
      </c>
      <c r="Q3074" t="s">
        <v>8314</v>
      </c>
      <c r="R3074" t="s">
        <v>8354</v>
      </c>
    </row>
    <row r="3075" spans="1:18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96">(E3075/D3075)*100</f>
        <v>2.3035714285714284E-2</v>
      </c>
      <c r="P3075" s="5">
        <f t="shared" ref="P3075:P3138" si="97">IF(E3075&gt;0, E3075/L3075, 0)</f>
        <v>92.142857142857139</v>
      </c>
      <c r="Q3075" t="s">
        <v>8314</v>
      </c>
      <c r="R3075" t="s">
        <v>8354</v>
      </c>
    </row>
    <row r="3076" spans="1:18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96"/>
        <v>8.8000000000000009E-2</v>
      </c>
      <c r="P3076" s="5">
        <f t="shared" si="97"/>
        <v>7.333333333333333</v>
      </c>
      <c r="Q3076" t="s">
        <v>8314</v>
      </c>
      <c r="R3076" t="s">
        <v>8354</v>
      </c>
    </row>
    <row r="3077" spans="1:18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96"/>
        <v>8.64</v>
      </c>
      <c r="P3077" s="5">
        <f t="shared" si="97"/>
        <v>64.8</v>
      </c>
      <c r="Q3077" t="s">
        <v>8314</v>
      </c>
      <c r="R3077" t="s">
        <v>8354</v>
      </c>
    </row>
    <row r="3078" spans="1:18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96"/>
        <v>15.06</v>
      </c>
      <c r="P3078" s="5">
        <f t="shared" si="97"/>
        <v>30.12</v>
      </c>
      <c r="Q3078" t="s">
        <v>8314</v>
      </c>
      <c r="R3078" t="s">
        <v>8354</v>
      </c>
    </row>
    <row r="3079" spans="1:18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96"/>
        <v>0.47727272727272729</v>
      </c>
      <c r="P3079" s="5">
        <f t="shared" si="97"/>
        <v>52.5</v>
      </c>
      <c r="Q3079" t="s">
        <v>8314</v>
      </c>
      <c r="R3079" t="s">
        <v>8354</v>
      </c>
    </row>
    <row r="3080" spans="1:18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96"/>
        <v>0.11833333333333333</v>
      </c>
      <c r="P3080" s="5">
        <f t="shared" si="97"/>
        <v>23.666666666666668</v>
      </c>
      <c r="Q3080" t="s">
        <v>8314</v>
      </c>
      <c r="R3080" t="s">
        <v>8354</v>
      </c>
    </row>
    <row r="3081" spans="1:18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96"/>
        <v>0.8417399858735245</v>
      </c>
      <c r="P3081" s="5">
        <f t="shared" si="97"/>
        <v>415.77777777777777</v>
      </c>
      <c r="Q3081" t="s">
        <v>8314</v>
      </c>
      <c r="R3081" t="s">
        <v>8354</v>
      </c>
    </row>
    <row r="3082" spans="1:18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96"/>
        <v>1.8799999999999997E-2</v>
      </c>
      <c r="P3082" s="5">
        <f t="shared" si="97"/>
        <v>53.714285714285715</v>
      </c>
      <c r="Q3082" t="s">
        <v>8314</v>
      </c>
      <c r="R3082" t="s">
        <v>8354</v>
      </c>
    </row>
    <row r="3083" spans="1:18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96"/>
        <v>0.21029999999999999</v>
      </c>
      <c r="P3083" s="5">
        <f t="shared" si="97"/>
        <v>420.6</v>
      </c>
      <c r="Q3083" t="s">
        <v>8314</v>
      </c>
      <c r="R3083" t="s">
        <v>8354</v>
      </c>
    </row>
    <row r="3084" spans="1:18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96"/>
        <v>0</v>
      </c>
      <c r="P3084" s="5">
        <f t="shared" si="97"/>
        <v>0</v>
      </c>
      <c r="Q3084" t="s">
        <v>8314</v>
      </c>
      <c r="R3084" t="s">
        <v>8354</v>
      </c>
    </row>
    <row r="3085" spans="1:18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96"/>
        <v>0.27999999999999997</v>
      </c>
      <c r="P3085" s="5">
        <f t="shared" si="97"/>
        <v>18.666666666666668</v>
      </c>
      <c r="Q3085" t="s">
        <v>8314</v>
      </c>
      <c r="R3085" t="s">
        <v>8354</v>
      </c>
    </row>
    <row r="3086" spans="1:18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96"/>
        <v>11.57920670115792</v>
      </c>
      <c r="P3086" s="5">
        <f t="shared" si="97"/>
        <v>78.333333333333329</v>
      </c>
      <c r="Q3086" t="s">
        <v>8314</v>
      </c>
      <c r="R3086" t="s">
        <v>8354</v>
      </c>
    </row>
    <row r="3087" spans="1:18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96"/>
        <v>2.44</v>
      </c>
      <c r="P3087" s="5">
        <f t="shared" si="97"/>
        <v>67.777777777777771</v>
      </c>
      <c r="Q3087" t="s">
        <v>8314</v>
      </c>
      <c r="R3087" t="s">
        <v>8354</v>
      </c>
    </row>
    <row r="3088" spans="1:18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96"/>
        <v>0.25</v>
      </c>
      <c r="P3088" s="5">
        <f t="shared" si="97"/>
        <v>16.666666666666668</v>
      </c>
      <c r="Q3088" t="s">
        <v>8314</v>
      </c>
      <c r="R3088" t="s">
        <v>8354</v>
      </c>
    </row>
    <row r="3089" spans="1:18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96"/>
        <v>0.625</v>
      </c>
      <c r="P3089" s="5">
        <f t="shared" si="97"/>
        <v>62.5</v>
      </c>
      <c r="Q3089" t="s">
        <v>8314</v>
      </c>
      <c r="R3089" t="s">
        <v>8354</v>
      </c>
    </row>
    <row r="3090" spans="1:18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96"/>
        <v>0.19384615384615383</v>
      </c>
      <c r="P3090" s="5">
        <f t="shared" si="97"/>
        <v>42</v>
      </c>
      <c r="Q3090" t="s">
        <v>8314</v>
      </c>
      <c r="R3090" t="s">
        <v>8354</v>
      </c>
    </row>
    <row r="3091" spans="1:18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96"/>
        <v>23.416</v>
      </c>
      <c r="P3091" s="5">
        <f t="shared" si="97"/>
        <v>130.0888888888889</v>
      </c>
      <c r="Q3091" t="s">
        <v>8314</v>
      </c>
      <c r="R3091" t="s">
        <v>8354</v>
      </c>
    </row>
    <row r="3092" spans="1:18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96"/>
        <v>5.0808888888888886</v>
      </c>
      <c r="P3092" s="5">
        <f t="shared" si="97"/>
        <v>1270.2222222222222</v>
      </c>
      <c r="Q3092" t="s">
        <v>8314</v>
      </c>
      <c r="R3092" t="s">
        <v>8354</v>
      </c>
    </row>
    <row r="3093" spans="1:18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96"/>
        <v>15.920000000000002</v>
      </c>
      <c r="P3093" s="5">
        <f t="shared" si="97"/>
        <v>88.444444444444443</v>
      </c>
      <c r="Q3093" t="s">
        <v>8314</v>
      </c>
      <c r="R3093" t="s">
        <v>8354</v>
      </c>
    </row>
    <row r="3094" spans="1:18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96"/>
        <v>1.1831900000000002</v>
      </c>
      <c r="P3094" s="5">
        <f t="shared" si="97"/>
        <v>56.342380952380957</v>
      </c>
      <c r="Q3094" t="s">
        <v>8314</v>
      </c>
      <c r="R3094" t="s">
        <v>8354</v>
      </c>
    </row>
    <row r="3095" spans="1:18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96"/>
        <v>22.75</v>
      </c>
      <c r="P3095" s="5">
        <f t="shared" si="97"/>
        <v>53.529411764705884</v>
      </c>
      <c r="Q3095" t="s">
        <v>8314</v>
      </c>
      <c r="R3095" t="s">
        <v>8354</v>
      </c>
    </row>
    <row r="3096" spans="1:18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96"/>
        <v>2.5000000000000001E-2</v>
      </c>
      <c r="P3096" s="5">
        <f t="shared" si="97"/>
        <v>25</v>
      </c>
      <c r="Q3096" t="s">
        <v>8314</v>
      </c>
      <c r="R3096" t="s">
        <v>8354</v>
      </c>
    </row>
    <row r="3097" spans="1:18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96"/>
        <v>0.33512064343163539</v>
      </c>
      <c r="P3097" s="5">
        <f t="shared" si="97"/>
        <v>50</v>
      </c>
      <c r="Q3097" t="s">
        <v>8314</v>
      </c>
      <c r="R3097" t="s">
        <v>8354</v>
      </c>
    </row>
    <row r="3098" spans="1:18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96"/>
        <v>3.9750000000000001</v>
      </c>
      <c r="P3098" s="5">
        <f t="shared" si="97"/>
        <v>56.785714285714285</v>
      </c>
      <c r="Q3098" t="s">
        <v>8314</v>
      </c>
      <c r="R3098" t="s">
        <v>8354</v>
      </c>
    </row>
    <row r="3099" spans="1:18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96"/>
        <v>17.150000000000002</v>
      </c>
      <c r="P3099" s="5">
        <f t="shared" si="97"/>
        <v>40.833333333333336</v>
      </c>
      <c r="Q3099" t="s">
        <v>8314</v>
      </c>
      <c r="R3099" t="s">
        <v>8354</v>
      </c>
    </row>
    <row r="3100" spans="1:18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96"/>
        <v>3.6080041046690612</v>
      </c>
      <c r="P3100" s="5">
        <f t="shared" si="97"/>
        <v>65.111111111111114</v>
      </c>
      <c r="Q3100" t="s">
        <v>8314</v>
      </c>
      <c r="R3100" t="s">
        <v>8354</v>
      </c>
    </row>
    <row r="3101" spans="1:18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96"/>
        <v>13.900000000000002</v>
      </c>
      <c r="P3101" s="5">
        <f t="shared" si="97"/>
        <v>55.6</v>
      </c>
      <c r="Q3101" t="s">
        <v>8314</v>
      </c>
      <c r="R3101" t="s">
        <v>8354</v>
      </c>
    </row>
    <row r="3102" spans="1:18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96"/>
        <v>15.225</v>
      </c>
      <c r="P3102" s="5">
        <f t="shared" si="97"/>
        <v>140.53846153846155</v>
      </c>
      <c r="Q3102" t="s">
        <v>8314</v>
      </c>
      <c r="R3102" t="s">
        <v>8354</v>
      </c>
    </row>
    <row r="3103" spans="1:18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96"/>
        <v>12</v>
      </c>
      <c r="P3103" s="5">
        <f t="shared" si="97"/>
        <v>25</v>
      </c>
      <c r="Q3103" t="s">
        <v>8314</v>
      </c>
      <c r="R3103" t="s">
        <v>8354</v>
      </c>
    </row>
    <row r="3104" spans="1:18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96"/>
        <v>39.112499999999997</v>
      </c>
      <c r="P3104" s="5">
        <f t="shared" si="97"/>
        <v>69.533333333333331</v>
      </c>
      <c r="Q3104" t="s">
        <v>8314</v>
      </c>
      <c r="R3104" t="s">
        <v>8354</v>
      </c>
    </row>
    <row r="3105" spans="1:18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96"/>
        <v>0.26829268292682928</v>
      </c>
      <c r="P3105" s="5">
        <f t="shared" si="97"/>
        <v>5.5</v>
      </c>
      <c r="Q3105" t="s">
        <v>8314</v>
      </c>
      <c r="R3105" t="s">
        <v>8354</v>
      </c>
    </row>
    <row r="3106" spans="1:18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96"/>
        <v>29.625</v>
      </c>
      <c r="P3106" s="5">
        <f t="shared" si="97"/>
        <v>237</v>
      </c>
      <c r="Q3106" t="s">
        <v>8314</v>
      </c>
      <c r="R3106" t="s">
        <v>8354</v>
      </c>
    </row>
    <row r="3107" spans="1:18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96"/>
        <v>42.360992301112063</v>
      </c>
      <c r="P3107" s="5">
        <f t="shared" si="97"/>
        <v>79.870967741935488</v>
      </c>
      <c r="Q3107" t="s">
        <v>8314</v>
      </c>
      <c r="R3107" t="s">
        <v>8354</v>
      </c>
    </row>
    <row r="3108" spans="1:18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96"/>
        <v>4.1000000000000005</v>
      </c>
      <c r="P3108" s="5">
        <f t="shared" si="97"/>
        <v>10.25</v>
      </c>
      <c r="Q3108" t="s">
        <v>8314</v>
      </c>
      <c r="R3108" t="s">
        <v>8354</v>
      </c>
    </row>
    <row r="3109" spans="1:18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96"/>
        <v>19.762499999999999</v>
      </c>
      <c r="P3109" s="5">
        <f t="shared" si="97"/>
        <v>272.58620689655174</v>
      </c>
      <c r="Q3109" t="s">
        <v>8314</v>
      </c>
      <c r="R3109" t="s">
        <v>8354</v>
      </c>
    </row>
    <row r="3110" spans="1:18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96"/>
        <v>5.1999999999999998E-2</v>
      </c>
      <c r="P3110" s="5">
        <f t="shared" si="97"/>
        <v>13</v>
      </c>
      <c r="Q3110" t="s">
        <v>8314</v>
      </c>
      <c r="R3110" t="s">
        <v>8354</v>
      </c>
    </row>
    <row r="3111" spans="1:18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96"/>
        <v>25.030188679245285</v>
      </c>
      <c r="P3111" s="5">
        <f t="shared" si="97"/>
        <v>58.184210526315788</v>
      </c>
      <c r="Q3111" t="s">
        <v>8314</v>
      </c>
      <c r="R3111" t="s">
        <v>8354</v>
      </c>
    </row>
    <row r="3112" spans="1:18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96"/>
        <v>0.04</v>
      </c>
      <c r="P3112" s="5">
        <f t="shared" si="97"/>
        <v>10</v>
      </c>
      <c r="Q3112" t="s">
        <v>8314</v>
      </c>
      <c r="R3112" t="s">
        <v>8354</v>
      </c>
    </row>
    <row r="3113" spans="1:18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96"/>
        <v>26.640000000000004</v>
      </c>
      <c r="P3113" s="5">
        <f t="shared" si="97"/>
        <v>70.10526315789474</v>
      </c>
      <c r="Q3113" t="s">
        <v>8314</v>
      </c>
      <c r="R3113" t="s">
        <v>8354</v>
      </c>
    </row>
    <row r="3114" spans="1:18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96"/>
        <v>4.7363636363636363</v>
      </c>
      <c r="P3114" s="5">
        <f t="shared" si="97"/>
        <v>57.888888888888886</v>
      </c>
      <c r="Q3114" t="s">
        <v>8314</v>
      </c>
      <c r="R3114" t="s">
        <v>8354</v>
      </c>
    </row>
    <row r="3115" spans="1:18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96"/>
        <v>4.2435339894712749</v>
      </c>
      <c r="P3115" s="5">
        <f t="shared" si="97"/>
        <v>125.27027027027027</v>
      </c>
      <c r="Q3115" t="s">
        <v>8314</v>
      </c>
      <c r="R3115" t="s">
        <v>8354</v>
      </c>
    </row>
    <row r="3116" spans="1:18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96"/>
        <v>0</v>
      </c>
      <c r="P3116" s="5">
        <f t="shared" si="97"/>
        <v>0</v>
      </c>
      <c r="Q3116" t="s">
        <v>8314</v>
      </c>
      <c r="R3116" t="s">
        <v>8354</v>
      </c>
    </row>
    <row r="3117" spans="1:18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96"/>
        <v>3</v>
      </c>
      <c r="P3117" s="5">
        <f t="shared" si="97"/>
        <v>300</v>
      </c>
      <c r="Q3117" t="s">
        <v>8314</v>
      </c>
      <c r="R3117" t="s">
        <v>8354</v>
      </c>
    </row>
    <row r="3118" spans="1:18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96"/>
        <v>57.333333333333336</v>
      </c>
      <c r="P3118" s="5">
        <f t="shared" si="97"/>
        <v>43</v>
      </c>
      <c r="Q3118" t="s">
        <v>8314</v>
      </c>
      <c r="R3118" t="s">
        <v>8354</v>
      </c>
    </row>
    <row r="3119" spans="1:18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96"/>
        <v>0.1</v>
      </c>
      <c r="P3119" s="5">
        <f t="shared" si="97"/>
        <v>1</v>
      </c>
      <c r="Q3119" t="s">
        <v>8314</v>
      </c>
      <c r="R3119" t="s">
        <v>8354</v>
      </c>
    </row>
    <row r="3120" spans="1:18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96"/>
        <v>0.31</v>
      </c>
      <c r="P3120" s="5">
        <f t="shared" si="97"/>
        <v>775</v>
      </c>
      <c r="Q3120" t="s">
        <v>8314</v>
      </c>
      <c r="R3120" t="s">
        <v>8354</v>
      </c>
    </row>
    <row r="3121" spans="1:18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96"/>
        <v>0.05</v>
      </c>
      <c r="P3121" s="5">
        <f t="shared" si="97"/>
        <v>5</v>
      </c>
      <c r="Q3121" t="s">
        <v>8314</v>
      </c>
      <c r="R3121" t="s">
        <v>8354</v>
      </c>
    </row>
    <row r="3122" spans="1:18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96"/>
        <v>9.8461538461538465E-3</v>
      </c>
      <c r="P3122" s="5">
        <f t="shared" si="97"/>
        <v>12.8</v>
      </c>
      <c r="Q3122" t="s">
        <v>8314</v>
      </c>
      <c r="R3122" t="s">
        <v>8354</v>
      </c>
    </row>
    <row r="3123" spans="1:18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96"/>
        <v>0.66666666666666674</v>
      </c>
      <c r="P3123" s="5">
        <f t="shared" si="97"/>
        <v>10</v>
      </c>
      <c r="Q3123" t="s">
        <v>8314</v>
      </c>
      <c r="R3123" t="s">
        <v>8354</v>
      </c>
    </row>
    <row r="3124" spans="1:18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96"/>
        <v>58.291457286432156</v>
      </c>
      <c r="P3124" s="5">
        <f t="shared" si="97"/>
        <v>58</v>
      </c>
      <c r="Q3124" t="s">
        <v>8314</v>
      </c>
      <c r="R3124" t="s">
        <v>8354</v>
      </c>
    </row>
    <row r="3125" spans="1:18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96"/>
        <v>68.153599999999997</v>
      </c>
      <c r="P3125" s="5">
        <f t="shared" si="97"/>
        <v>244.80459770114942</v>
      </c>
      <c r="Q3125" t="s">
        <v>8314</v>
      </c>
      <c r="R3125" t="s">
        <v>8354</v>
      </c>
    </row>
    <row r="3126" spans="1:18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96"/>
        <v>3.2499999999999999E-3</v>
      </c>
      <c r="P3126" s="5">
        <f t="shared" si="97"/>
        <v>6.5</v>
      </c>
      <c r="Q3126" t="s">
        <v>8314</v>
      </c>
      <c r="R3126" t="s">
        <v>8354</v>
      </c>
    </row>
    <row r="3127" spans="1:18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96"/>
        <v>0</v>
      </c>
      <c r="P3127" s="5">
        <f t="shared" si="97"/>
        <v>0</v>
      </c>
      <c r="Q3127" t="s">
        <v>8314</v>
      </c>
      <c r="R3127" t="s">
        <v>8354</v>
      </c>
    </row>
    <row r="3128" spans="1:18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96"/>
        <v>4.16</v>
      </c>
      <c r="P3128" s="5">
        <f t="shared" si="97"/>
        <v>61.176470588235297</v>
      </c>
      <c r="Q3128" t="s">
        <v>8314</v>
      </c>
      <c r="R3128" t="s">
        <v>8354</v>
      </c>
    </row>
    <row r="3129" spans="1:18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96"/>
        <v>0</v>
      </c>
      <c r="P3129" s="5">
        <f t="shared" si="97"/>
        <v>0</v>
      </c>
      <c r="Q3129" t="s">
        <v>8314</v>
      </c>
      <c r="R3129" t="s">
        <v>8354</v>
      </c>
    </row>
    <row r="3130" spans="1:18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96"/>
        <v>108.60666666666667</v>
      </c>
      <c r="P3130" s="5">
        <f t="shared" si="97"/>
        <v>139.23931623931625</v>
      </c>
      <c r="Q3130" t="s">
        <v>8314</v>
      </c>
      <c r="R3130" t="s">
        <v>8315</v>
      </c>
    </row>
    <row r="3131" spans="1:18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96"/>
        <v>0.8</v>
      </c>
      <c r="P3131" s="5">
        <f t="shared" si="97"/>
        <v>10</v>
      </c>
      <c r="Q3131" t="s">
        <v>8314</v>
      </c>
      <c r="R3131" t="s">
        <v>8315</v>
      </c>
    </row>
    <row r="3132" spans="1:18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96"/>
        <v>3.75</v>
      </c>
      <c r="P3132" s="5">
        <f t="shared" si="97"/>
        <v>93.75</v>
      </c>
      <c r="Q3132" t="s">
        <v>8314</v>
      </c>
      <c r="R3132" t="s">
        <v>8315</v>
      </c>
    </row>
    <row r="3133" spans="1:18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96"/>
        <v>15.731707317073171</v>
      </c>
      <c r="P3133" s="5">
        <f t="shared" si="97"/>
        <v>53.75</v>
      </c>
      <c r="Q3133" t="s">
        <v>8314</v>
      </c>
      <c r="R3133" t="s">
        <v>8315</v>
      </c>
    </row>
    <row r="3134" spans="1:18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96"/>
        <v>3.3333333333333333E-2</v>
      </c>
      <c r="P3134" s="5">
        <f t="shared" si="97"/>
        <v>10</v>
      </c>
      <c r="Q3134" t="s">
        <v>8314</v>
      </c>
      <c r="R3134" t="s">
        <v>8315</v>
      </c>
    </row>
    <row r="3135" spans="1:18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96"/>
        <v>108</v>
      </c>
      <c r="P3135" s="5">
        <f t="shared" si="97"/>
        <v>33.75</v>
      </c>
      <c r="Q3135" t="s">
        <v>8314</v>
      </c>
      <c r="R3135" t="s">
        <v>8315</v>
      </c>
    </row>
    <row r="3136" spans="1:18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96"/>
        <v>22.5</v>
      </c>
      <c r="P3136" s="5">
        <f t="shared" si="97"/>
        <v>18.75</v>
      </c>
      <c r="Q3136" t="s">
        <v>8314</v>
      </c>
      <c r="R3136" t="s">
        <v>8315</v>
      </c>
    </row>
    <row r="3137" spans="1:18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96"/>
        <v>20.849420849420849</v>
      </c>
      <c r="P3137" s="5">
        <f t="shared" si="97"/>
        <v>23.142857142857142</v>
      </c>
      <c r="Q3137" t="s">
        <v>8314</v>
      </c>
      <c r="R3137" t="s">
        <v>8315</v>
      </c>
    </row>
    <row r="3138" spans="1:18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96"/>
        <v>127.8</v>
      </c>
      <c r="P3138" s="5">
        <f t="shared" si="97"/>
        <v>29.045454545454547</v>
      </c>
      <c r="Q3138" t="s">
        <v>8314</v>
      </c>
      <c r="R3138" t="s">
        <v>8315</v>
      </c>
    </row>
    <row r="3139" spans="1:18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98">(E3139/D3139)*100</f>
        <v>3.3333333333333335</v>
      </c>
      <c r="P3139" s="5">
        <f t="shared" ref="P3139:P3202" si="99">IF(E3139&gt;0, E3139/L3139, 0)</f>
        <v>50</v>
      </c>
      <c r="Q3139" t="s">
        <v>8314</v>
      </c>
      <c r="R3139" t="s">
        <v>8315</v>
      </c>
    </row>
    <row r="3140" spans="1:18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98"/>
        <v>0</v>
      </c>
      <c r="P3140" s="5">
        <f t="shared" si="99"/>
        <v>0</v>
      </c>
      <c r="Q3140" t="s">
        <v>8314</v>
      </c>
      <c r="R3140" t="s">
        <v>8315</v>
      </c>
    </row>
    <row r="3141" spans="1:18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98"/>
        <v>5.4</v>
      </c>
      <c r="P3141" s="5">
        <f t="shared" si="99"/>
        <v>450</v>
      </c>
      <c r="Q3141" t="s">
        <v>8314</v>
      </c>
      <c r="R3141" t="s">
        <v>8315</v>
      </c>
    </row>
    <row r="3142" spans="1:18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98"/>
        <v>0.96</v>
      </c>
      <c r="P3142" s="5">
        <f t="shared" si="99"/>
        <v>24</v>
      </c>
      <c r="Q3142" t="s">
        <v>8314</v>
      </c>
      <c r="R3142" t="s">
        <v>8315</v>
      </c>
    </row>
    <row r="3143" spans="1:18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98"/>
        <v>51.6</v>
      </c>
      <c r="P3143" s="5">
        <f t="shared" si="99"/>
        <v>32.25</v>
      </c>
      <c r="Q3143" t="s">
        <v>8314</v>
      </c>
      <c r="R3143" t="s">
        <v>8315</v>
      </c>
    </row>
    <row r="3144" spans="1:18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98"/>
        <v>1.6363636363636365</v>
      </c>
      <c r="P3144" s="5">
        <f t="shared" si="99"/>
        <v>15</v>
      </c>
      <c r="Q3144" t="s">
        <v>8314</v>
      </c>
      <c r="R3144" t="s">
        <v>8315</v>
      </c>
    </row>
    <row r="3145" spans="1:18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98"/>
        <v>0</v>
      </c>
      <c r="P3145" s="5">
        <f t="shared" si="99"/>
        <v>0</v>
      </c>
      <c r="Q3145" t="s">
        <v>8314</v>
      </c>
      <c r="R3145" t="s">
        <v>8315</v>
      </c>
    </row>
    <row r="3146" spans="1:18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98"/>
        <v>75.400000000000006</v>
      </c>
      <c r="P3146" s="5">
        <f t="shared" si="99"/>
        <v>251.33333333333334</v>
      </c>
      <c r="Q3146" t="s">
        <v>8314</v>
      </c>
      <c r="R3146" t="s">
        <v>8315</v>
      </c>
    </row>
    <row r="3147" spans="1:18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98"/>
        <v>0</v>
      </c>
      <c r="P3147" s="5">
        <f t="shared" si="99"/>
        <v>0</v>
      </c>
      <c r="Q3147" t="s">
        <v>8314</v>
      </c>
      <c r="R3147" t="s">
        <v>8315</v>
      </c>
    </row>
    <row r="3148" spans="1:18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98"/>
        <v>10.5</v>
      </c>
      <c r="P3148" s="5">
        <f t="shared" si="99"/>
        <v>437.5</v>
      </c>
      <c r="Q3148" t="s">
        <v>8314</v>
      </c>
      <c r="R3148" t="s">
        <v>8315</v>
      </c>
    </row>
    <row r="3149" spans="1:18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98"/>
        <v>117.52499999999999</v>
      </c>
      <c r="P3149" s="5">
        <f t="shared" si="99"/>
        <v>110.35211267605634</v>
      </c>
      <c r="Q3149" t="s">
        <v>8314</v>
      </c>
      <c r="R3149" t="s">
        <v>8315</v>
      </c>
    </row>
    <row r="3150" spans="1:18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98"/>
        <v>131.16666666666669</v>
      </c>
      <c r="P3150" s="5">
        <f t="shared" si="99"/>
        <v>41.421052631578945</v>
      </c>
      <c r="Q3150" t="s">
        <v>8314</v>
      </c>
      <c r="R3150" t="s">
        <v>8315</v>
      </c>
    </row>
    <row r="3151" spans="1:18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98"/>
        <v>104</v>
      </c>
      <c r="P3151" s="5">
        <f t="shared" si="99"/>
        <v>52</v>
      </c>
      <c r="Q3151" t="s">
        <v>8314</v>
      </c>
      <c r="R3151" t="s">
        <v>8315</v>
      </c>
    </row>
    <row r="3152" spans="1:18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98"/>
        <v>101</v>
      </c>
      <c r="P3152" s="5">
        <f t="shared" si="99"/>
        <v>33.990384615384613</v>
      </c>
      <c r="Q3152" t="s">
        <v>8314</v>
      </c>
      <c r="R3152" t="s">
        <v>8315</v>
      </c>
    </row>
    <row r="3153" spans="1:18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98"/>
        <v>100.4</v>
      </c>
      <c r="P3153" s="5">
        <f t="shared" si="99"/>
        <v>103.35294117647059</v>
      </c>
      <c r="Q3153" t="s">
        <v>8314</v>
      </c>
      <c r="R3153" t="s">
        <v>8315</v>
      </c>
    </row>
    <row r="3154" spans="1:18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98"/>
        <v>105.95454545454545</v>
      </c>
      <c r="P3154" s="5">
        <f t="shared" si="99"/>
        <v>34.791044776119406</v>
      </c>
      <c r="Q3154" t="s">
        <v>8314</v>
      </c>
      <c r="R3154" t="s">
        <v>8315</v>
      </c>
    </row>
    <row r="3155" spans="1:18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98"/>
        <v>335.58333333333337</v>
      </c>
      <c r="P3155" s="5">
        <f t="shared" si="99"/>
        <v>41.773858921161825</v>
      </c>
      <c r="Q3155" t="s">
        <v>8314</v>
      </c>
      <c r="R3155" t="s">
        <v>8315</v>
      </c>
    </row>
    <row r="3156" spans="1:18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98"/>
        <v>112.92857142857142</v>
      </c>
      <c r="P3156" s="5">
        <f t="shared" si="99"/>
        <v>64.268292682926827</v>
      </c>
      <c r="Q3156" t="s">
        <v>8314</v>
      </c>
      <c r="R3156" t="s">
        <v>8315</v>
      </c>
    </row>
    <row r="3157" spans="1:18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98"/>
        <v>188.50460000000001</v>
      </c>
      <c r="P3157" s="5">
        <f t="shared" si="99"/>
        <v>31.209370860927152</v>
      </c>
      <c r="Q3157" t="s">
        <v>8314</v>
      </c>
      <c r="R3157" t="s">
        <v>8315</v>
      </c>
    </row>
    <row r="3158" spans="1:18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98"/>
        <v>101.81818181818181</v>
      </c>
      <c r="P3158" s="5">
        <f t="shared" si="99"/>
        <v>62.921348314606739</v>
      </c>
      <c r="Q3158" t="s">
        <v>8314</v>
      </c>
      <c r="R3158" t="s">
        <v>8315</v>
      </c>
    </row>
    <row r="3159" spans="1:18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98"/>
        <v>101</v>
      </c>
      <c r="P3159" s="5">
        <f t="shared" si="99"/>
        <v>98.536585365853654</v>
      </c>
      <c r="Q3159" t="s">
        <v>8314</v>
      </c>
      <c r="R3159" t="s">
        <v>8315</v>
      </c>
    </row>
    <row r="3160" spans="1:18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98"/>
        <v>113.99999999999999</v>
      </c>
      <c r="P3160" s="5">
        <f t="shared" si="99"/>
        <v>82.608695652173907</v>
      </c>
      <c r="Q3160" t="s">
        <v>8314</v>
      </c>
      <c r="R3160" t="s">
        <v>8315</v>
      </c>
    </row>
    <row r="3161" spans="1:18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98"/>
        <v>133.48133333333334</v>
      </c>
      <c r="P3161" s="5">
        <f t="shared" si="99"/>
        <v>38.504230769230773</v>
      </c>
      <c r="Q3161" t="s">
        <v>8314</v>
      </c>
      <c r="R3161" t="s">
        <v>8315</v>
      </c>
    </row>
    <row r="3162" spans="1:18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98"/>
        <v>101.53333333333335</v>
      </c>
      <c r="P3162" s="5">
        <f t="shared" si="99"/>
        <v>80.15789473684211</v>
      </c>
      <c r="Q3162" t="s">
        <v>8314</v>
      </c>
      <c r="R3162" t="s">
        <v>8315</v>
      </c>
    </row>
    <row r="3163" spans="1:18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98"/>
        <v>105.1</v>
      </c>
      <c r="P3163" s="5">
        <f t="shared" si="99"/>
        <v>28.405405405405407</v>
      </c>
      <c r="Q3163" t="s">
        <v>8314</v>
      </c>
      <c r="R3163" t="s">
        <v>8315</v>
      </c>
    </row>
    <row r="3164" spans="1:18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98"/>
        <v>127.15</v>
      </c>
      <c r="P3164" s="5">
        <f t="shared" si="99"/>
        <v>80.730158730158735</v>
      </c>
      <c r="Q3164" t="s">
        <v>8314</v>
      </c>
      <c r="R3164" t="s">
        <v>8315</v>
      </c>
    </row>
    <row r="3165" spans="1:18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98"/>
        <v>111.15384615384616</v>
      </c>
      <c r="P3165" s="5">
        <f t="shared" si="99"/>
        <v>200.69444444444446</v>
      </c>
      <c r="Q3165" t="s">
        <v>8314</v>
      </c>
      <c r="R3165" t="s">
        <v>8315</v>
      </c>
    </row>
    <row r="3166" spans="1:18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98"/>
        <v>106.76</v>
      </c>
      <c r="P3166" s="5">
        <f t="shared" si="99"/>
        <v>37.591549295774648</v>
      </c>
      <c r="Q3166" t="s">
        <v>8314</v>
      </c>
      <c r="R3166" t="s">
        <v>8315</v>
      </c>
    </row>
    <row r="3167" spans="1:18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98"/>
        <v>162.66666666666666</v>
      </c>
      <c r="P3167" s="5">
        <f t="shared" si="99"/>
        <v>58.095238095238095</v>
      </c>
      <c r="Q3167" t="s">
        <v>8314</v>
      </c>
      <c r="R3167" t="s">
        <v>8315</v>
      </c>
    </row>
    <row r="3168" spans="1:18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98"/>
        <v>160.22808571428573</v>
      </c>
      <c r="P3168" s="5">
        <f t="shared" si="99"/>
        <v>60.300892473118282</v>
      </c>
      <c r="Q3168" t="s">
        <v>8314</v>
      </c>
      <c r="R3168" t="s">
        <v>8315</v>
      </c>
    </row>
    <row r="3169" spans="1:18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98"/>
        <v>116.16666666666666</v>
      </c>
      <c r="P3169" s="5">
        <f t="shared" si="99"/>
        <v>63.363636363636367</v>
      </c>
      <c r="Q3169" t="s">
        <v>8314</v>
      </c>
      <c r="R3169" t="s">
        <v>8315</v>
      </c>
    </row>
    <row r="3170" spans="1:18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98"/>
        <v>124.2</v>
      </c>
      <c r="P3170" s="5">
        <f t="shared" si="99"/>
        <v>50.901639344262293</v>
      </c>
      <c r="Q3170" t="s">
        <v>8314</v>
      </c>
      <c r="R3170" t="s">
        <v>8315</v>
      </c>
    </row>
    <row r="3171" spans="1:18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98"/>
        <v>103.01249999999999</v>
      </c>
      <c r="P3171" s="5">
        <f t="shared" si="99"/>
        <v>100.5</v>
      </c>
      <c r="Q3171" t="s">
        <v>8314</v>
      </c>
      <c r="R3171" t="s">
        <v>8315</v>
      </c>
    </row>
    <row r="3172" spans="1:18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98"/>
        <v>112.25</v>
      </c>
      <c r="P3172" s="5">
        <f t="shared" si="99"/>
        <v>31.619718309859156</v>
      </c>
      <c r="Q3172" t="s">
        <v>8314</v>
      </c>
      <c r="R3172" t="s">
        <v>8315</v>
      </c>
    </row>
    <row r="3173" spans="1:18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98"/>
        <v>108.8142857142857</v>
      </c>
      <c r="P3173" s="5">
        <f t="shared" si="99"/>
        <v>65.102564102564102</v>
      </c>
      <c r="Q3173" t="s">
        <v>8314</v>
      </c>
      <c r="R3173" t="s">
        <v>8315</v>
      </c>
    </row>
    <row r="3174" spans="1:18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98"/>
        <v>114.99999999999999</v>
      </c>
      <c r="P3174" s="5">
        <f t="shared" si="99"/>
        <v>79.310344827586206</v>
      </c>
      <c r="Q3174" t="s">
        <v>8314</v>
      </c>
      <c r="R3174" t="s">
        <v>8315</v>
      </c>
    </row>
    <row r="3175" spans="1:18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98"/>
        <v>103</v>
      </c>
      <c r="P3175" s="5">
        <f t="shared" si="99"/>
        <v>139.18918918918919</v>
      </c>
      <c r="Q3175" t="s">
        <v>8314</v>
      </c>
      <c r="R3175" t="s">
        <v>8315</v>
      </c>
    </row>
    <row r="3176" spans="1:18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98"/>
        <v>101.13333333333334</v>
      </c>
      <c r="P3176" s="5">
        <f t="shared" si="99"/>
        <v>131.91304347826087</v>
      </c>
      <c r="Q3176" t="s">
        <v>8314</v>
      </c>
      <c r="R3176" t="s">
        <v>8315</v>
      </c>
    </row>
    <row r="3177" spans="1:18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98"/>
        <v>109.55999999999999</v>
      </c>
      <c r="P3177" s="5">
        <f t="shared" si="99"/>
        <v>91.3</v>
      </c>
      <c r="Q3177" t="s">
        <v>8314</v>
      </c>
      <c r="R3177" t="s">
        <v>8315</v>
      </c>
    </row>
    <row r="3178" spans="1:18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98"/>
        <v>114.8421052631579</v>
      </c>
      <c r="P3178" s="5">
        <f t="shared" si="99"/>
        <v>39.672727272727272</v>
      </c>
      <c r="Q3178" t="s">
        <v>8314</v>
      </c>
      <c r="R3178" t="s">
        <v>8315</v>
      </c>
    </row>
    <row r="3179" spans="1:18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98"/>
        <v>117.39999999999999</v>
      </c>
      <c r="P3179" s="5">
        <f t="shared" si="99"/>
        <v>57.549019607843135</v>
      </c>
      <c r="Q3179" t="s">
        <v>8314</v>
      </c>
      <c r="R3179" t="s">
        <v>8315</v>
      </c>
    </row>
    <row r="3180" spans="1:18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98"/>
        <v>171.73333333333335</v>
      </c>
      <c r="P3180" s="5">
        <f t="shared" si="99"/>
        <v>33.025641025641029</v>
      </c>
      <c r="Q3180" t="s">
        <v>8314</v>
      </c>
      <c r="R3180" t="s">
        <v>8315</v>
      </c>
    </row>
    <row r="3181" spans="1:18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98"/>
        <v>114.16238095238094</v>
      </c>
      <c r="P3181" s="5">
        <f t="shared" si="99"/>
        <v>77.335806451612896</v>
      </c>
      <c r="Q3181" t="s">
        <v>8314</v>
      </c>
      <c r="R3181" t="s">
        <v>8315</v>
      </c>
    </row>
    <row r="3182" spans="1:18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98"/>
        <v>119.75</v>
      </c>
      <c r="P3182" s="5">
        <f t="shared" si="99"/>
        <v>31.933333333333334</v>
      </c>
      <c r="Q3182" t="s">
        <v>8314</v>
      </c>
      <c r="R3182" t="s">
        <v>8315</v>
      </c>
    </row>
    <row r="3183" spans="1:18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98"/>
        <v>109.00000000000001</v>
      </c>
      <c r="P3183" s="5">
        <f t="shared" si="99"/>
        <v>36.333333333333336</v>
      </c>
      <c r="Q3183" t="s">
        <v>8314</v>
      </c>
      <c r="R3183" t="s">
        <v>8315</v>
      </c>
    </row>
    <row r="3184" spans="1:18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98"/>
        <v>100.88571428571429</v>
      </c>
      <c r="P3184" s="5">
        <f t="shared" si="99"/>
        <v>46.768211920529801</v>
      </c>
      <c r="Q3184" t="s">
        <v>8314</v>
      </c>
      <c r="R3184" t="s">
        <v>8315</v>
      </c>
    </row>
    <row r="3185" spans="1:18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98"/>
        <v>109.00000000000001</v>
      </c>
      <c r="P3185" s="5">
        <f t="shared" si="99"/>
        <v>40.073529411764703</v>
      </c>
      <c r="Q3185" t="s">
        <v>8314</v>
      </c>
      <c r="R3185" t="s">
        <v>8315</v>
      </c>
    </row>
    <row r="3186" spans="1:18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98"/>
        <v>107.20930232558139</v>
      </c>
      <c r="P3186" s="5">
        <f t="shared" si="99"/>
        <v>100.21739130434783</v>
      </c>
      <c r="Q3186" t="s">
        <v>8314</v>
      </c>
      <c r="R3186" t="s">
        <v>8315</v>
      </c>
    </row>
    <row r="3187" spans="1:18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98"/>
        <v>100</v>
      </c>
      <c r="P3187" s="5">
        <f t="shared" si="99"/>
        <v>41.666666666666664</v>
      </c>
      <c r="Q3187" t="s">
        <v>8314</v>
      </c>
      <c r="R3187" t="s">
        <v>8315</v>
      </c>
    </row>
    <row r="3188" spans="1:18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98"/>
        <v>102.18750000000001</v>
      </c>
      <c r="P3188" s="5">
        <f t="shared" si="99"/>
        <v>46.714285714285715</v>
      </c>
      <c r="Q3188" t="s">
        <v>8314</v>
      </c>
      <c r="R3188" t="s">
        <v>8315</v>
      </c>
    </row>
    <row r="3189" spans="1:18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98"/>
        <v>116.29333333333334</v>
      </c>
      <c r="P3189" s="5">
        <f t="shared" si="99"/>
        <v>71.491803278688522</v>
      </c>
      <c r="Q3189" t="s">
        <v>8314</v>
      </c>
      <c r="R3189" t="s">
        <v>8315</v>
      </c>
    </row>
    <row r="3190" spans="1:18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98"/>
        <v>65</v>
      </c>
      <c r="P3190" s="5">
        <f t="shared" si="99"/>
        <v>14.444444444444445</v>
      </c>
      <c r="Q3190" t="s">
        <v>8314</v>
      </c>
      <c r="R3190" t="s">
        <v>8356</v>
      </c>
    </row>
    <row r="3191" spans="1:18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98"/>
        <v>12.327272727272726</v>
      </c>
      <c r="P3191" s="5">
        <f t="shared" si="99"/>
        <v>356.84210526315792</v>
      </c>
      <c r="Q3191" t="s">
        <v>8314</v>
      </c>
      <c r="R3191" t="s">
        <v>8356</v>
      </c>
    </row>
    <row r="3192" spans="1:18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98"/>
        <v>0</v>
      </c>
      <c r="P3192" s="5">
        <f t="shared" si="99"/>
        <v>0</v>
      </c>
      <c r="Q3192" t="s">
        <v>8314</v>
      </c>
      <c r="R3192" t="s">
        <v>8356</v>
      </c>
    </row>
    <row r="3193" spans="1:18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98"/>
        <v>4.0266666666666664</v>
      </c>
      <c r="P3193" s="5">
        <f t="shared" si="99"/>
        <v>37.75</v>
      </c>
      <c r="Q3193" t="s">
        <v>8314</v>
      </c>
      <c r="R3193" t="s">
        <v>8356</v>
      </c>
    </row>
    <row r="3194" spans="1:18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98"/>
        <v>1.02</v>
      </c>
      <c r="P3194" s="5">
        <f t="shared" si="99"/>
        <v>12.75</v>
      </c>
      <c r="Q3194" t="s">
        <v>8314</v>
      </c>
      <c r="R3194" t="s">
        <v>8356</v>
      </c>
    </row>
    <row r="3195" spans="1:18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98"/>
        <v>11.74</v>
      </c>
      <c r="P3195" s="5">
        <f t="shared" si="99"/>
        <v>24.458333333333332</v>
      </c>
      <c r="Q3195" t="s">
        <v>8314</v>
      </c>
      <c r="R3195" t="s">
        <v>8356</v>
      </c>
    </row>
    <row r="3196" spans="1:18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98"/>
        <v>0</v>
      </c>
      <c r="P3196" s="5">
        <f t="shared" si="99"/>
        <v>0</v>
      </c>
      <c r="Q3196" t="s">
        <v>8314</v>
      </c>
      <c r="R3196" t="s">
        <v>8356</v>
      </c>
    </row>
    <row r="3197" spans="1:18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98"/>
        <v>59.142857142857139</v>
      </c>
      <c r="P3197" s="5">
        <f t="shared" si="99"/>
        <v>53.07692307692308</v>
      </c>
      <c r="Q3197" t="s">
        <v>8314</v>
      </c>
      <c r="R3197" t="s">
        <v>8356</v>
      </c>
    </row>
    <row r="3198" spans="1:18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98"/>
        <v>0.06</v>
      </c>
      <c r="P3198" s="5">
        <f t="shared" si="99"/>
        <v>300</v>
      </c>
      <c r="Q3198" t="s">
        <v>8314</v>
      </c>
      <c r="R3198" t="s">
        <v>8356</v>
      </c>
    </row>
    <row r="3199" spans="1:18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98"/>
        <v>11.450000000000001</v>
      </c>
      <c r="P3199" s="5">
        <f t="shared" si="99"/>
        <v>286.25</v>
      </c>
      <c r="Q3199" t="s">
        <v>8314</v>
      </c>
      <c r="R3199" t="s">
        <v>8356</v>
      </c>
    </row>
    <row r="3200" spans="1:18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98"/>
        <v>0.36666666666666664</v>
      </c>
      <c r="P3200" s="5">
        <f t="shared" si="99"/>
        <v>36.666666666666664</v>
      </c>
      <c r="Q3200" t="s">
        <v>8314</v>
      </c>
      <c r="R3200" t="s">
        <v>8356</v>
      </c>
    </row>
    <row r="3201" spans="1:18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98"/>
        <v>52.16</v>
      </c>
      <c r="P3201" s="5">
        <f t="shared" si="99"/>
        <v>49.20754716981132</v>
      </c>
      <c r="Q3201" t="s">
        <v>8314</v>
      </c>
      <c r="R3201" t="s">
        <v>8356</v>
      </c>
    </row>
    <row r="3202" spans="1:18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98"/>
        <v>2E-3</v>
      </c>
      <c r="P3202" s="5">
        <f t="shared" si="99"/>
        <v>1</v>
      </c>
      <c r="Q3202" t="s">
        <v>8314</v>
      </c>
      <c r="R3202" t="s">
        <v>8356</v>
      </c>
    </row>
    <row r="3203" spans="1:18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100">(E3203/D3203)*100</f>
        <v>1.25</v>
      </c>
      <c r="P3203" s="5">
        <f t="shared" ref="P3203:P3266" si="101">IF(E3203&gt;0, E3203/L3203, 0)</f>
        <v>12.5</v>
      </c>
      <c r="Q3203" t="s">
        <v>8314</v>
      </c>
      <c r="R3203" t="s">
        <v>8356</v>
      </c>
    </row>
    <row r="3204" spans="1:18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100"/>
        <v>54.52</v>
      </c>
      <c r="P3204" s="5">
        <f t="shared" si="101"/>
        <v>109.04</v>
      </c>
      <c r="Q3204" t="s">
        <v>8314</v>
      </c>
      <c r="R3204" t="s">
        <v>8356</v>
      </c>
    </row>
    <row r="3205" spans="1:18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100"/>
        <v>25</v>
      </c>
      <c r="P3205" s="5">
        <f t="shared" si="101"/>
        <v>41.666666666666664</v>
      </c>
      <c r="Q3205" t="s">
        <v>8314</v>
      </c>
      <c r="R3205" t="s">
        <v>8356</v>
      </c>
    </row>
    <row r="3206" spans="1:18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100"/>
        <v>0</v>
      </c>
      <c r="P3206" s="5">
        <f t="shared" si="101"/>
        <v>0</v>
      </c>
      <c r="Q3206" t="s">
        <v>8314</v>
      </c>
      <c r="R3206" t="s">
        <v>8356</v>
      </c>
    </row>
    <row r="3207" spans="1:18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100"/>
        <v>3.4125000000000001</v>
      </c>
      <c r="P3207" s="5">
        <f t="shared" si="101"/>
        <v>22.75</v>
      </c>
      <c r="Q3207" t="s">
        <v>8314</v>
      </c>
      <c r="R3207" t="s">
        <v>8356</v>
      </c>
    </row>
    <row r="3208" spans="1:18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100"/>
        <v>0</v>
      </c>
      <c r="P3208" s="5">
        <f t="shared" si="101"/>
        <v>0</v>
      </c>
      <c r="Q3208" t="s">
        <v>8314</v>
      </c>
      <c r="R3208" t="s">
        <v>8356</v>
      </c>
    </row>
    <row r="3209" spans="1:18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100"/>
        <v>46.36363636363636</v>
      </c>
      <c r="P3209" s="5">
        <f t="shared" si="101"/>
        <v>70.833333333333329</v>
      </c>
      <c r="Q3209" t="s">
        <v>8314</v>
      </c>
      <c r="R3209" t="s">
        <v>8356</v>
      </c>
    </row>
    <row r="3210" spans="1:18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100"/>
        <v>103.49999999999999</v>
      </c>
      <c r="P3210" s="5">
        <f t="shared" si="101"/>
        <v>63.109756097560975</v>
      </c>
      <c r="Q3210" t="s">
        <v>8314</v>
      </c>
      <c r="R3210" t="s">
        <v>8315</v>
      </c>
    </row>
    <row r="3211" spans="1:18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100"/>
        <v>119.32315789473684</v>
      </c>
      <c r="P3211" s="5">
        <f t="shared" si="101"/>
        <v>50.157964601769912</v>
      </c>
      <c r="Q3211" t="s">
        <v>8314</v>
      </c>
      <c r="R3211" t="s">
        <v>8315</v>
      </c>
    </row>
    <row r="3212" spans="1:18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100"/>
        <v>125.76666666666667</v>
      </c>
      <c r="P3212" s="5">
        <f t="shared" si="101"/>
        <v>62.883333333333333</v>
      </c>
      <c r="Q3212" t="s">
        <v>8314</v>
      </c>
      <c r="R3212" t="s">
        <v>8315</v>
      </c>
    </row>
    <row r="3213" spans="1:18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100"/>
        <v>119.74347826086958</v>
      </c>
      <c r="P3213" s="5">
        <f t="shared" si="101"/>
        <v>85.531055900621112</v>
      </c>
      <c r="Q3213" t="s">
        <v>8314</v>
      </c>
      <c r="R3213" t="s">
        <v>8315</v>
      </c>
    </row>
    <row r="3214" spans="1:18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100"/>
        <v>126.25</v>
      </c>
      <c r="P3214" s="5">
        <f t="shared" si="101"/>
        <v>53.723404255319146</v>
      </c>
      <c r="Q3214" t="s">
        <v>8314</v>
      </c>
      <c r="R3214" t="s">
        <v>8315</v>
      </c>
    </row>
    <row r="3215" spans="1:18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100"/>
        <v>100.11666666666667</v>
      </c>
      <c r="P3215" s="5">
        <f t="shared" si="101"/>
        <v>127.80851063829788</v>
      </c>
      <c r="Q3215" t="s">
        <v>8314</v>
      </c>
      <c r="R3215" t="s">
        <v>8315</v>
      </c>
    </row>
    <row r="3216" spans="1:18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100"/>
        <v>102.13333333333334</v>
      </c>
      <c r="P3216" s="5">
        <f t="shared" si="101"/>
        <v>106.57391304347826</v>
      </c>
      <c r="Q3216" t="s">
        <v>8314</v>
      </c>
      <c r="R3216" t="s">
        <v>8315</v>
      </c>
    </row>
    <row r="3217" spans="1:18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100"/>
        <v>100.35142857142858</v>
      </c>
      <c r="P3217" s="5">
        <f t="shared" si="101"/>
        <v>262.11194029850748</v>
      </c>
      <c r="Q3217" t="s">
        <v>8314</v>
      </c>
      <c r="R3217" t="s">
        <v>8315</v>
      </c>
    </row>
    <row r="3218" spans="1:18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100"/>
        <v>100.05</v>
      </c>
      <c r="P3218" s="5">
        <f t="shared" si="101"/>
        <v>57.171428571428571</v>
      </c>
      <c r="Q3218" t="s">
        <v>8314</v>
      </c>
      <c r="R3218" t="s">
        <v>8315</v>
      </c>
    </row>
    <row r="3219" spans="1:18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100"/>
        <v>116.02222222222223</v>
      </c>
      <c r="P3219" s="5">
        <f t="shared" si="101"/>
        <v>50.20192307692308</v>
      </c>
      <c r="Q3219" t="s">
        <v>8314</v>
      </c>
      <c r="R3219" t="s">
        <v>8315</v>
      </c>
    </row>
    <row r="3220" spans="1:18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100"/>
        <v>102.1</v>
      </c>
      <c r="P3220" s="5">
        <f t="shared" si="101"/>
        <v>66.586956521739125</v>
      </c>
      <c r="Q3220" t="s">
        <v>8314</v>
      </c>
      <c r="R3220" t="s">
        <v>8315</v>
      </c>
    </row>
    <row r="3221" spans="1:18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100"/>
        <v>100.11000000000001</v>
      </c>
      <c r="P3221" s="5">
        <f t="shared" si="101"/>
        <v>168.25210084033614</v>
      </c>
      <c r="Q3221" t="s">
        <v>8314</v>
      </c>
      <c r="R3221" t="s">
        <v>8315</v>
      </c>
    </row>
    <row r="3222" spans="1:18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100"/>
        <v>100.84</v>
      </c>
      <c r="P3222" s="5">
        <f t="shared" si="101"/>
        <v>256.37288135593218</v>
      </c>
      <c r="Q3222" t="s">
        <v>8314</v>
      </c>
      <c r="R3222" t="s">
        <v>8315</v>
      </c>
    </row>
    <row r="3223" spans="1:18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100"/>
        <v>103.42499999999998</v>
      </c>
      <c r="P3223" s="5">
        <f t="shared" si="101"/>
        <v>36.610619469026545</v>
      </c>
      <c r="Q3223" t="s">
        <v>8314</v>
      </c>
      <c r="R3223" t="s">
        <v>8315</v>
      </c>
    </row>
    <row r="3224" spans="1:18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100"/>
        <v>124.8</v>
      </c>
      <c r="P3224" s="5">
        <f t="shared" si="101"/>
        <v>37.142857142857146</v>
      </c>
      <c r="Q3224" t="s">
        <v>8314</v>
      </c>
      <c r="R3224" t="s">
        <v>8315</v>
      </c>
    </row>
    <row r="3225" spans="1:18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100"/>
        <v>109.51612903225806</v>
      </c>
      <c r="P3225" s="5">
        <f t="shared" si="101"/>
        <v>45.878378378378379</v>
      </c>
      <c r="Q3225" t="s">
        <v>8314</v>
      </c>
      <c r="R3225" t="s">
        <v>8315</v>
      </c>
    </row>
    <row r="3226" spans="1:18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100"/>
        <v>102.03333333333333</v>
      </c>
      <c r="P3226" s="5">
        <f t="shared" si="101"/>
        <v>141.71296296296296</v>
      </c>
      <c r="Q3226" t="s">
        <v>8314</v>
      </c>
      <c r="R3226" t="s">
        <v>8315</v>
      </c>
    </row>
    <row r="3227" spans="1:18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100"/>
        <v>102.35000000000001</v>
      </c>
      <c r="P3227" s="5">
        <f t="shared" si="101"/>
        <v>52.487179487179489</v>
      </c>
      <c r="Q3227" t="s">
        <v>8314</v>
      </c>
      <c r="R3227" t="s">
        <v>8315</v>
      </c>
    </row>
    <row r="3228" spans="1:18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100"/>
        <v>104.16666666666667</v>
      </c>
      <c r="P3228" s="5">
        <f t="shared" si="101"/>
        <v>59.523809523809526</v>
      </c>
      <c r="Q3228" t="s">
        <v>8314</v>
      </c>
      <c r="R3228" t="s">
        <v>8315</v>
      </c>
    </row>
    <row r="3229" spans="1:18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100"/>
        <v>125</v>
      </c>
      <c r="P3229" s="5">
        <f t="shared" si="101"/>
        <v>50</v>
      </c>
      <c r="Q3229" t="s">
        <v>8314</v>
      </c>
      <c r="R3229" t="s">
        <v>8315</v>
      </c>
    </row>
    <row r="3230" spans="1:18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100"/>
        <v>102.34285714285714</v>
      </c>
      <c r="P3230" s="5">
        <f t="shared" si="101"/>
        <v>193.62162162162161</v>
      </c>
      <c r="Q3230" t="s">
        <v>8314</v>
      </c>
      <c r="R3230" t="s">
        <v>8315</v>
      </c>
    </row>
    <row r="3231" spans="1:18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100"/>
        <v>107.86500000000001</v>
      </c>
      <c r="P3231" s="5">
        <f t="shared" si="101"/>
        <v>106.79702970297029</v>
      </c>
      <c r="Q3231" t="s">
        <v>8314</v>
      </c>
      <c r="R3231" t="s">
        <v>8315</v>
      </c>
    </row>
    <row r="3232" spans="1:18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100"/>
        <v>109.88461538461539</v>
      </c>
      <c r="P3232" s="5">
        <f t="shared" si="101"/>
        <v>77.21621621621621</v>
      </c>
      <c r="Q3232" t="s">
        <v>8314</v>
      </c>
      <c r="R3232" t="s">
        <v>8315</v>
      </c>
    </row>
    <row r="3233" spans="1:18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100"/>
        <v>161</v>
      </c>
      <c r="P3233" s="5">
        <f t="shared" si="101"/>
        <v>57.5</v>
      </c>
      <c r="Q3233" t="s">
        <v>8314</v>
      </c>
      <c r="R3233" t="s">
        <v>8315</v>
      </c>
    </row>
    <row r="3234" spans="1:18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100"/>
        <v>131.20000000000002</v>
      </c>
      <c r="P3234" s="5">
        <f t="shared" si="101"/>
        <v>50.46153846153846</v>
      </c>
      <c r="Q3234" t="s">
        <v>8314</v>
      </c>
      <c r="R3234" t="s">
        <v>8315</v>
      </c>
    </row>
    <row r="3235" spans="1:18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100"/>
        <v>118.8</v>
      </c>
      <c r="P3235" s="5">
        <f t="shared" si="101"/>
        <v>97.377049180327873</v>
      </c>
      <c r="Q3235" t="s">
        <v>8314</v>
      </c>
      <c r="R3235" t="s">
        <v>8315</v>
      </c>
    </row>
    <row r="3236" spans="1:18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100"/>
        <v>100.39275000000001</v>
      </c>
      <c r="P3236" s="5">
        <f t="shared" si="101"/>
        <v>34.91921739130435</v>
      </c>
      <c r="Q3236" t="s">
        <v>8314</v>
      </c>
      <c r="R3236" t="s">
        <v>8315</v>
      </c>
    </row>
    <row r="3237" spans="1:18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100"/>
        <v>103.20666666666666</v>
      </c>
      <c r="P3237" s="5">
        <f t="shared" si="101"/>
        <v>85.530386740331494</v>
      </c>
      <c r="Q3237" t="s">
        <v>8314</v>
      </c>
      <c r="R3237" t="s">
        <v>8315</v>
      </c>
    </row>
    <row r="3238" spans="1:18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100"/>
        <v>100.6</v>
      </c>
      <c r="P3238" s="5">
        <f t="shared" si="101"/>
        <v>182.90909090909091</v>
      </c>
      <c r="Q3238" t="s">
        <v>8314</v>
      </c>
      <c r="R3238" t="s">
        <v>8315</v>
      </c>
    </row>
    <row r="3239" spans="1:18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100"/>
        <v>100.78754285714287</v>
      </c>
      <c r="P3239" s="5">
        <f t="shared" si="101"/>
        <v>131.13620817843866</v>
      </c>
      <c r="Q3239" t="s">
        <v>8314</v>
      </c>
      <c r="R3239" t="s">
        <v>8315</v>
      </c>
    </row>
    <row r="3240" spans="1:18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100"/>
        <v>112.32142857142857</v>
      </c>
      <c r="P3240" s="5">
        <f t="shared" si="101"/>
        <v>39.810126582278478</v>
      </c>
      <c r="Q3240" t="s">
        <v>8314</v>
      </c>
      <c r="R3240" t="s">
        <v>8315</v>
      </c>
    </row>
    <row r="3241" spans="1:18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100"/>
        <v>105.91914022517912</v>
      </c>
      <c r="P3241" s="5">
        <f t="shared" si="101"/>
        <v>59.701730769230764</v>
      </c>
      <c r="Q3241" t="s">
        <v>8314</v>
      </c>
      <c r="R3241" t="s">
        <v>8315</v>
      </c>
    </row>
    <row r="3242" spans="1:18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100"/>
        <v>100.56666666666668</v>
      </c>
      <c r="P3242" s="5">
        <f t="shared" si="101"/>
        <v>88.735294117647058</v>
      </c>
      <c r="Q3242" t="s">
        <v>8314</v>
      </c>
      <c r="R3242" t="s">
        <v>8315</v>
      </c>
    </row>
    <row r="3243" spans="1:18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100"/>
        <v>115.30588235294117</v>
      </c>
      <c r="P3243" s="5">
        <f t="shared" si="101"/>
        <v>58.688622754491021</v>
      </c>
      <c r="Q3243" t="s">
        <v>8314</v>
      </c>
      <c r="R3243" t="s">
        <v>8315</v>
      </c>
    </row>
    <row r="3244" spans="1:18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100"/>
        <v>127.30419999999999</v>
      </c>
      <c r="P3244" s="5">
        <f t="shared" si="101"/>
        <v>69.56513661202186</v>
      </c>
      <c r="Q3244" t="s">
        <v>8314</v>
      </c>
      <c r="R3244" t="s">
        <v>8315</v>
      </c>
    </row>
    <row r="3245" spans="1:18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100"/>
        <v>102.83750000000001</v>
      </c>
      <c r="P3245" s="5">
        <f t="shared" si="101"/>
        <v>115.87323943661971</v>
      </c>
      <c r="Q3245" t="s">
        <v>8314</v>
      </c>
      <c r="R3245" t="s">
        <v>8315</v>
      </c>
    </row>
    <row r="3246" spans="1:18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100"/>
        <v>102.9375</v>
      </c>
      <c r="P3246" s="5">
        <f t="shared" si="101"/>
        <v>23.869565217391305</v>
      </c>
      <c r="Q3246" t="s">
        <v>8314</v>
      </c>
      <c r="R3246" t="s">
        <v>8315</v>
      </c>
    </row>
    <row r="3247" spans="1:18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100"/>
        <v>104.3047619047619</v>
      </c>
      <c r="P3247" s="5">
        <f t="shared" si="101"/>
        <v>81.125925925925927</v>
      </c>
      <c r="Q3247" t="s">
        <v>8314</v>
      </c>
      <c r="R3247" t="s">
        <v>8315</v>
      </c>
    </row>
    <row r="3248" spans="1:18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100"/>
        <v>111.22000000000001</v>
      </c>
      <c r="P3248" s="5">
        <f t="shared" si="101"/>
        <v>57.626943005181346</v>
      </c>
      <c r="Q3248" t="s">
        <v>8314</v>
      </c>
      <c r="R3248" t="s">
        <v>8315</v>
      </c>
    </row>
    <row r="3249" spans="1:18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100"/>
        <v>105.86</v>
      </c>
      <c r="P3249" s="5">
        <f t="shared" si="101"/>
        <v>46.429824561403507</v>
      </c>
      <c r="Q3249" t="s">
        <v>8314</v>
      </c>
      <c r="R3249" t="s">
        <v>8315</v>
      </c>
    </row>
    <row r="3250" spans="1:18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100"/>
        <v>100.79166666666666</v>
      </c>
      <c r="P3250" s="5">
        <f t="shared" si="101"/>
        <v>60.475000000000001</v>
      </c>
      <c r="Q3250" t="s">
        <v>8314</v>
      </c>
      <c r="R3250" t="s">
        <v>8315</v>
      </c>
    </row>
    <row r="3251" spans="1:18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100"/>
        <v>104.92727272727274</v>
      </c>
      <c r="P3251" s="5">
        <f t="shared" si="101"/>
        <v>65.579545454545453</v>
      </c>
      <c r="Q3251" t="s">
        <v>8314</v>
      </c>
      <c r="R3251" t="s">
        <v>8315</v>
      </c>
    </row>
    <row r="3252" spans="1:18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100"/>
        <v>101.55199999999999</v>
      </c>
      <c r="P3252" s="5">
        <f t="shared" si="101"/>
        <v>119.1924882629108</v>
      </c>
      <c r="Q3252" t="s">
        <v>8314</v>
      </c>
      <c r="R3252" t="s">
        <v>8315</v>
      </c>
    </row>
    <row r="3253" spans="1:18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100"/>
        <v>110.73333333333333</v>
      </c>
      <c r="P3253" s="5">
        <f t="shared" si="101"/>
        <v>83.05</v>
      </c>
      <c r="Q3253" t="s">
        <v>8314</v>
      </c>
      <c r="R3253" t="s">
        <v>8315</v>
      </c>
    </row>
    <row r="3254" spans="1:18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100"/>
        <v>127.82222222222221</v>
      </c>
      <c r="P3254" s="5">
        <f t="shared" si="101"/>
        <v>57.52</v>
      </c>
      <c r="Q3254" t="s">
        <v>8314</v>
      </c>
      <c r="R3254" t="s">
        <v>8315</v>
      </c>
    </row>
    <row r="3255" spans="1:18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100"/>
        <v>101.82500000000002</v>
      </c>
      <c r="P3255" s="5">
        <f t="shared" si="101"/>
        <v>177.08695652173913</v>
      </c>
      <c r="Q3255" t="s">
        <v>8314</v>
      </c>
      <c r="R3255" t="s">
        <v>8315</v>
      </c>
    </row>
    <row r="3256" spans="1:18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100"/>
        <v>101.25769230769231</v>
      </c>
      <c r="P3256" s="5">
        <f t="shared" si="101"/>
        <v>70.771505376344081</v>
      </c>
      <c r="Q3256" t="s">
        <v>8314</v>
      </c>
      <c r="R3256" t="s">
        <v>8315</v>
      </c>
    </row>
    <row r="3257" spans="1:18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100"/>
        <v>175</v>
      </c>
      <c r="P3257" s="5">
        <f t="shared" si="101"/>
        <v>29.166666666666668</v>
      </c>
      <c r="Q3257" t="s">
        <v>8314</v>
      </c>
      <c r="R3257" t="s">
        <v>8315</v>
      </c>
    </row>
    <row r="3258" spans="1:18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100"/>
        <v>128.06</v>
      </c>
      <c r="P3258" s="5">
        <f t="shared" si="101"/>
        <v>72.76136363636364</v>
      </c>
      <c r="Q3258" t="s">
        <v>8314</v>
      </c>
      <c r="R3258" t="s">
        <v>8315</v>
      </c>
    </row>
    <row r="3259" spans="1:18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100"/>
        <v>106.29949999999999</v>
      </c>
      <c r="P3259" s="5">
        <f t="shared" si="101"/>
        <v>51.853414634146333</v>
      </c>
      <c r="Q3259" t="s">
        <v>8314</v>
      </c>
      <c r="R3259" t="s">
        <v>8315</v>
      </c>
    </row>
    <row r="3260" spans="1:18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100"/>
        <v>105.21428571428571</v>
      </c>
      <c r="P3260" s="5">
        <f t="shared" si="101"/>
        <v>98.2</v>
      </c>
      <c r="Q3260" t="s">
        <v>8314</v>
      </c>
      <c r="R3260" t="s">
        <v>8315</v>
      </c>
    </row>
    <row r="3261" spans="1:18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100"/>
        <v>106.16782608695652</v>
      </c>
      <c r="P3261" s="5">
        <f t="shared" si="101"/>
        <v>251.7381443298969</v>
      </c>
      <c r="Q3261" t="s">
        <v>8314</v>
      </c>
      <c r="R3261" t="s">
        <v>8315</v>
      </c>
    </row>
    <row r="3262" spans="1:18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100"/>
        <v>109.24000000000001</v>
      </c>
      <c r="P3262" s="5">
        <f t="shared" si="101"/>
        <v>74.821917808219183</v>
      </c>
      <c r="Q3262" t="s">
        <v>8314</v>
      </c>
      <c r="R3262" t="s">
        <v>8315</v>
      </c>
    </row>
    <row r="3263" spans="1:18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100"/>
        <v>100.45454545454547</v>
      </c>
      <c r="P3263" s="5">
        <f t="shared" si="101"/>
        <v>67.65306122448979</v>
      </c>
      <c r="Q3263" t="s">
        <v>8314</v>
      </c>
      <c r="R3263" t="s">
        <v>8315</v>
      </c>
    </row>
    <row r="3264" spans="1:18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100"/>
        <v>103.04098360655738</v>
      </c>
      <c r="P3264" s="5">
        <f t="shared" si="101"/>
        <v>93.81343283582089</v>
      </c>
      <c r="Q3264" t="s">
        <v>8314</v>
      </c>
      <c r="R3264" t="s">
        <v>8315</v>
      </c>
    </row>
    <row r="3265" spans="1:18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100"/>
        <v>112.1664</v>
      </c>
      <c r="P3265" s="5">
        <f t="shared" si="101"/>
        <v>41.237647058823526</v>
      </c>
      <c r="Q3265" t="s">
        <v>8314</v>
      </c>
      <c r="R3265" t="s">
        <v>8315</v>
      </c>
    </row>
    <row r="3266" spans="1:18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100"/>
        <v>103</v>
      </c>
      <c r="P3266" s="5">
        <f t="shared" si="101"/>
        <v>52.551020408163268</v>
      </c>
      <c r="Q3266" t="s">
        <v>8314</v>
      </c>
      <c r="R3266" t="s">
        <v>8315</v>
      </c>
    </row>
    <row r="3267" spans="1:18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102">(E3267/D3267)*100</f>
        <v>164</v>
      </c>
      <c r="P3267" s="5">
        <f t="shared" ref="P3267:P3330" si="103">IF(E3267&gt;0, E3267/L3267, 0)</f>
        <v>70.285714285714292</v>
      </c>
      <c r="Q3267" t="s">
        <v>8314</v>
      </c>
      <c r="R3267" t="s">
        <v>8315</v>
      </c>
    </row>
    <row r="3268" spans="1:18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102"/>
        <v>131.28333333333333</v>
      </c>
      <c r="P3268" s="5">
        <f t="shared" si="103"/>
        <v>48.325153374233132</v>
      </c>
      <c r="Q3268" t="s">
        <v>8314</v>
      </c>
      <c r="R3268" t="s">
        <v>8315</v>
      </c>
    </row>
    <row r="3269" spans="1:18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102"/>
        <v>102.1</v>
      </c>
      <c r="P3269" s="5">
        <f t="shared" si="103"/>
        <v>53.177083333333336</v>
      </c>
      <c r="Q3269" t="s">
        <v>8314</v>
      </c>
      <c r="R3269" t="s">
        <v>8315</v>
      </c>
    </row>
    <row r="3270" spans="1:18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102"/>
        <v>128</v>
      </c>
      <c r="P3270" s="5">
        <f t="shared" si="103"/>
        <v>60.952380952380949</v>
      </c>
      <c r="Q3270" t="s">
        <v>8314</v>
      </c>
      <c r="R3270" t="s">
        <v>8315</v>
      </c>
    </row>
    <row r="3271" spans="1:18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102"/>
        <v>101.49999999999999</v>
      </c>
      <c r="P3271" s="5">
        <f t="shared" si="103"/>
        <v>116</v>
      </c>
      <c r="Q3271" t="s">
        <v>8314</v>
      </c>
      <c r="R3271" t="s">
        <v>8315</v>
      </c>
    </row>
    <row r="3272" spans="1:18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102"/>
        <v>101.66666666666666</v>
      </c>
      <c r="P3272" s="5">
        <f t="shared" si="103"/>
        <v>61</v>
      </c>
      <c r="Q3272" t="s">
        <v>8314</v>
      </c>
      <c r="R3272" t="s">
        <v>8315</v>
      </c>
    </row>
    <row r="3273" spans="1:18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102"/>
        <v>130</v>
      </c>
      <c r="P3273" s="5">
        <f t="shared" si="103"/>
        <v>38.235294117647058</v>
      </c>
      <c r="Q3273" t="s">
        <v>8314</v>
      </c>
      <c r="R3273" t="s">
        <v>8315</v>
      </c>
    </row>
    <row r="3274" spans="1:18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102"/>
        <v>154.43</v>
      </c>
      <c r="P3274" s="5">
        <f t="shared" si="103"/>
        <v>106.50344827586207</v>
      </c>
      <c r="Q3274" t="s">
        <v>8314</v>
      </c>
      <c r="R3274" t="s">
        <v>8315</v>
      </c>
    </row>
    <row r="3275" spans="1:18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102"/>
        <v>107.4</v>
      </c>
      <c r="P3275" s="5">
        <f t="shared" si="103"/>
        <v>204.57142857142858</v>
      </c>
      <c r="Q3275" t="s">
        <v>8314</v>
      </c>
      <c r="R3275" t="s">
        <v>8315</v>
      </c>
    </row>
    <row r="3276" spans="1:18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102"/>
        <v>101.32258064516128</v>
      </c>
      <c r="P3276" s="5">
        <f t="shared" si="103"/>
        <v>54.912587412587413</v>
      </c>
      <c r="Q3276" t="s">
        <v>8314</v>
      </c>
      <c r="R3276" t="s">
        <v>8315</v>
      </c>
    </row>
    <row r="3277" spans="1:18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102"/>
        <v>100.27777777777777</v>
      </c>
      <c r="P3277" s="5">
        <f t="shared" si="103"/>
        <v>150.41666666666666</v>
      </c>
      <c r="Q3277" t="s">
        <v>8314</v>
      </c>
      <c r="R3277" t="s">
        <v>8315</v>
      </c>
    </row>
    <row r="3278" spans="1:18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102"/>
        <v>116.84444444444443</v>
      </c>
      <c r="P3278" s="5">
        <f t="shared" si="103"/>
        <v>52.58</v>
      </c>
      <c r="Q3278" t="s">
        <v>8314</v>
      </c>
      <c r="R3278" t="s">
        <v>8315</v>
      </c>
    </row>
    <row r="3279" spans="1:18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102"/>
        <v>108.60000000000001</v>
      </c>
      <c r="P3279" s="5">
        <f t="shared" si="103"/>
        <v>54.3</v>
      </c>
      <c r="Q3279" t="s">
        <v>8314</v>
      </c>
      <c r="R3279" t="s">
        <v>8315</v>
      </c>
    </row>
    <row r="3280" spans="1:18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102"/>
        <v>103.4</v>
      </c>
      <c r="P3280" s="5">
        <f t="shared" si="103"/>
        <v>76.029411764705884</v>
      </c>
      <c r="Q3280" t="s">
        <v>8314</v>
      </c>
      <c r="R3280" t="s">
        <v>8315</v>
      </c>
    </row>
    <row r="3281" spans="1:18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102"/>
        <v>114.27586206896552</v>
      </c>
      <c r="P3281" s="5">
        <f t="shared" si="103"/>
        <v>105.2063492063492</v>
      </c>
      <c r="Q3281" t="s">
        <v>8314</v>
      </c>
      <c r="R3281" t="s">
        <v>8315</v>
      </c>
    </row>
    <row r="3282" spans="1:18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102"/>
        <v>103</v>
      </c>
      <c r="P3282" s="5">
        <f t="shared" si="103"/>
        <v>68.666666666666671</v>
      </c>
      <c r="Q3282" t="s">
        <v>8314</v>
      </c>
      <c r="R3282" t="s">
        <v>8315</v>
      </c>
    </row>
    <row r="3283" spans="1:18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102"/>
        <v>121.6</v>
      </c>
      <c r="P3283" s="5">
        <f t="shared" si="103"/>
        <v>129.36170212765958</v>
      </c>
      <c r="Q3283" t="s">
        <v>8314</v>
      </c>
      <c r="R3283" t="s">
        <v>8315</v>
      </c>
    </row>
    <row r="3284" spans="1:18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102"/>
        <v>102.6467741935484</v>
      </c>
      <c r="P3284" s="5">
        <f t="shared" si="103"/>
        <v>134.26371308016877</v>
      </c>
      <c r="Q3284" t="s">
        <v>8314</v>
      </c>
      <c r="R3284" t="s">
        <v>8315</v>
      </c>
    </row>
    <row r="3285" spans="1:18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102"/>
        <v>104.75000000000001</v>
      </c>
      <c r="P3285" s="5">
        <f t="shared" si="103"/>
        <v>17.829787234042552</v>
      </c>
      <c r="Q3285" t="s">
        <v>8314</v>
      </c>
      <c r="R3285" t="s">
        <v>8315</v>
      </c>
    </row>
    <row r="3286" spans="1:18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102"/>
        <v>101.6</v>
      </c>
      <c r="P3286" s="5">
        <f t="shared" si="103"/>
        <v>203.2</v>
      </c>
      <c r="Q3286" t="s">
        <v>8314</v>
      </c>
      <c r="R3286" t="s">
        <v>8315</v>
      </c>
    </row>
    <row r="3287" spans="1:18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102"/>
        <v>112.10242048409683</v>
      </c>
      <c r="P3287" s="5">
        <f t="shared" si="103"/>
        <v>69.18518518518519</v>
      </c>
      <c r="Q3287" t="s">
        <v>8314</v>
      </c>
      <c r="R3287" t="s">
        <v>8315</v>
      </c>
    </row>
    <row r="3288" spans="1:18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102"/>
        <v>101.76666666666667</v>
      </c>
      <c r="P3288" s="5">
        <f t="shared" si="103"/>
        <v>125.12295081967213</v>
      </c>
      <c r="Q3288" t="s">
        <v>8314</v>
      </c>
      <c r="R3288" t="s">
        <v>8315</v>
      </c>
    </row>
    <row r="3289" spans="1:18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102"/>
        <v>100</v>
      </c>
      <c r="P3289" s="5">
        <f t="shared" si="103"/>
        <v>73.529411764705884</v>
      </c>
      <c r="Q3289" t="s">
        <v>8314</v>
      </c>
      <c r="R3289" t="s">
        <v>8315</v>
      </c>
    </row>
    <row r="3290" spans="1:18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102"/>
        <v>100.26489999999998</v>
      </c>
      <c r="P3290" s="5">
        <f t="shared" si="103"/>
        <v>48.437149758454105</v>
      </c>
      <c r="Q3290" t="s">
        <v>8314</v>
      </c>
      <c r="R3290" t="s">
        <v>8315</v>
      </c>
    </row>
    <row r="3291" spans="1:18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102"/>
        <v>133.04200000000003</v>
      </c>
      <c r="P3291" s="5">
        <f t="shared" si="103"/>
        <v>26.608400000000003</v>
      </c>
      <c r="Q3291" t="s">
        <v>8314</v>
      </c>
      <c r="R3291" t="s">
        <v>8315</v>
      </c>
    </row>
    <row r="3292" spans="1:18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102"/>
        <v>121.2</v>
      </c>
      <c r="P3292" s="5">
        <f t="shared" si="103"/>
        <v>33.666666666666664</v>
      </c>
      <c r="Q3292" t="s">
        <v>8314</v>
      </c>
      <c r="R3292" t="s">
        <v>8315</v>
      </c>
    </row>
    <row r="3293" spans="1:18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102"/>
        <v>113.99999999999999</v>
      </c>
      <c r="P3293" s="5">
        <f t="shared" si="103"/>
        <v>40.714285714285715</v>
      </c>
      <c r="Q3293" t="s">
        <v>8314</v>
      </c>
      <c r="R3293" t="s">
        <v>8315</v>
      </c>
    </row>
    <row r="3294" spans="1:18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102"/>
        <v>286.13861386138615</v>
      </c>
      <c r="P3294" s="5">
        <f t="shared" si="103"/>
        <v>19.266666666666666</v>
      </c>
      <c r="Q3294" t="s">
        <v>8314</v>
      </c>
      <c r="R3294" t="s">
        <v>8315</v>
      </c>
    </row>
    <row r="3295" spans="1:18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102"/>
        <v>170.44444444444446</v>
      </c>
      <c r="P3295" s="5">
        <f t="shared" si="103"/>
        <v>84.285714285714292</v>
      </c>
      <c r="Q3295" t="s">
        <v>8314</v>
      </c>
      <c r="R3295" t="s">
        <v>8315</v>
      </c>
    </row>
    <row r="3296" spans="1:18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102"/>
        <v>118.33333333333333</v>
      </c>
      <c r="P3296" s="5">
        <f t="shared" si="103"/>
        <v>29.583333333333332</v>
      </c>
      <c r="Q3296" t="s">
        <v>8314</v>
      </c>
      <c r="R3296" t="s">
        <v>8315</v>
      </c>
    </row>
    <row r="3297" spans="1:18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102"/>
        <v>102.85857142857142</v>
      </c>
      <c r="P3297" s="5">
        <f t="shared" si="103"/>
        <v>26.667037037037037</v>
      </c>
      <c r="Q3297" t="s">
        <v>8314</v>
      </c>
      <c r="R3297" t="s">
        <v>8315</v>
      </c>
    </row>
    <row r="3298" spans="1:18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102"/>
        <v>144.06666666666666</v>
      </c>
      <c r="P3298" s="5">
        <f t="shared" si="103"/>
        <v>45.978723404255319</v>
      </c>
      <c r="Q3298" t="s">
        <v>8314</v>
      </c>
      <c r="R3298" t="s">
        <v>8315</v>
      </c>
    </row>
    <row r="3299" spans="1:18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102"/>
        <v>100.07272727272726</v>
      </c>
      <c r="P3299" s="5">
        <f t="shared" si="103"/>
        <v>125.09090909090909</v>
      </c>
      <c r="Q3299" t="s">
        <v>8314</v>
      </c>
      <c r="R3299" t="s">
        <v>8315</v>
      </c>
    </row>
    <row r="3300" spans="1:18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102"/>
        <v>101.73</v>
      </c>
      <c r="P3300" s="5">
        <f t="shared" si="103"/>
        <v>141.29166666666666</v>
      </c>
      <c r="Q3300" t="s">
        <v>8314</v>
      </c>
      <c r="R3300" t="s">
        <v>8315</v>
      </c>
    </row>
    <row r="3301" spans="1:18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102"/>
        <v>116.19999999999999</v>
      </c>
      <c r="P3301" s="5">
        <f t="shared" si="103"/>
        <v>55.333333333333336</v>
      </c>
      <c r="Q3301" t="s">
        <v>8314</v>
      </c>
      <c r="R3301" t="s">
        <v>8315</v>
      </c>
    </row>
    <row r="3302" spans="1:18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102"/>
        <v>136.16666666666666</v>
      </c>
      <c r="P3302" s="5">
        <f t="shared" si="103"/>
        <v>46.420454545454547</v>
      </c>
      <c r="Q3302" t="s">
        <v>8314</v>
      </c>
      <c r="R3302" t="s">
        <v>8315</v>
      </c>
    </row>
    <row r="3303" spans="1:18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102"/>
        <v>133.46666666666667</v>
      </c>
      <c r="P3303" s="5">
        <f t="shared" si="103"/>
        <v>57.2</v>
      </c>
      <c r="Q3303" t="s">
        <v>8314</v>
      </c>
      <c r="R3303" t="s">
        <v>8315</v>
      </c>
    </row>
    <row r="3304" spans="1:18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102"/>
        <v>103.39285714285715</v>
      </c>
      <c r="P3304" s="5">
        <f t="shared" si="103"/>
        <v>173.7</v>
      </c>
      <c r="Q3304" t="s">
        <v>8314</v>
      </c>
      <c r="R3304" t="s">
        <v>8315</v>
      </c>
    </row>
    <row r="3305" spans="1:18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102"/>
        <v>115.88888888888889</v>
      </c>
      <c r="P3305" s="5">
        <f t="shared" si="103"/>
        <v>59.6</v>
      </c>
      <c r="Q3305" t="s">
        <v>8314</v>
      </c>
      <c r="R3305" t="s">
        <v>8315</v>
      </c>
    </row>
    <row r="3306" spans="1:18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102"/>
        <v>104.51666666666665</v>
      </c>
      <c r="P3306" s="5">
        <f t="shared" si="103"/>
        <v>89.585714285714289</v>
      </c>
      <c r="Q3306" t="s">
        <v>8314</v>
      </c>
      <c r="R3306" t="s">
        <v>8315</v>
      </c>
    </row>
    <row r="3307" spans="1:18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102"/>
        <v>102.02500000000001</v>
      </c>
      <c r="P3307" s="5">
        <f t="shared" si="103"/>
        <v>204.05</v>
      </c>
      <c r="Q3307" t="s">
        <v>8314</v>
      </c>
      <c r="R3307" t="s">
        <v>8315</v>
      </c>
    </row>
    <row r="3308" spans="1:18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102"/>
        <v>175.33333333333334</v>
      </c>
      <c r="P3308" s="5">
        <f t="shared" si="103"/>
        <v>48.703703703703702</v>
      </c>
      <c r="Q3308" t="s">
        <v>8314</v>
      </c>
      <c r="R3308" t="s">
        <v>8315</v>
      </c>
    </row>
    <row r="3309" spans="1:18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102"/>
        <v>106.67999999999999</v>
      </c>
      <c r="P3309" s="5">
        <f t="shared" si="103"/>
        <v>53.339999999999996</v>
      </c>
      <c r="Q3309" t="s">
        <v>8314</v>
      </c>
      <c r="R3309" t="s">
        <v>8315</v>
      </c>
    </row>
    <row r="3310" spans="1:18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102"/>
        <v>122.28571428571429</v>
      </c>
      <c r="P3310" s="5">
        <f t="shared" si="103"/>
        <v>75.087719298245617</v>
      </c>
      <c r="Q3310" t="s">
        <v>8314</v>
      </c>
      <c r="R3310" t="s">
        <v>8315</v>
      </c>
    </row>
    <row r="3311" spans="1:18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102"/>
        <v>159.42857142857144</v>
      </c>
      <c r="P3311" s="5">
        <f t="shared" si="103"/>
        <v>18</v>
      </c>
      <c r="Q3311" t="s">
        <v>8314</v>
      </c>
      <c r="R3311" t="s">
        <v>8315</v>
      </c>
    </row>
    <row r="3312" spans="1:18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102"/>
        <v>100.07692307692308</v>
      </c>
      <c r="P3312" s="5">
        <f t="shared" si="103"/>
        <v>209.83870967741936</v>
      </c>
      <c r="Q3312" t="s">
        <v>8314</v>
      </c>
      <c r="R3312" t="s">
        <v>8315</v>
      </c>
    </row>
    <row r="3313" spans="1:18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102"/>
        <v>109.84</v>
      </c>
      <c r="P3313" s="5">
        <f t="shared" si="103"/>
        <v>61.022222222222226</v>
      </c>
      <c r="Q3313" t="s">
        <v>8314</v>
      </c>
      <c r="R3313" t="s">
        <v>8315</v>
      </c>
    </row>
    <row r="3314" spans="1:18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102"/>
        <v>100.03999999999999</v>
      </c>
      <c r="P3314" s="5">
        <f t="shared" si="103"/>
        <v>61</v>
      </c>
      <c r="Q3314" t="s">
        <v>8314</v>
      </c>
      <c r="R3314" t="s">
        <v>8315</v>
      </c>
    </row>
    <row r="3315" spans="1:18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102"/>
        <v>116.05000000000001</v>
      </c>
      <c r="P3315" s="5">
        <f t="shared" si="103"/>
        <v>80.034482758620683</v>
      </c>
      <c r="Q3315" t="s">
        <v>8314</v>
      </c>
      <c r="R3315" t="s">
        <v>8315</v>
      </c>
    </row>
    <row r="3316" spans="1:18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102"/>
        <v>210.75</v>
      </c>
      <c r="P3316" s="5">
        <f t="shared" si="103"/>
        <v>29.068965517241381</v>
      </c>
      <c r="Q3316" t="s">
        <v>8314</v>
      </c>
      <c r="R3316" t="s">
        <v>8315</v>
      </c>
    </row>
    <row r="3317" spans="1:18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102"/>
        <v>110.00000000000001</v>
      </c>
      <c r="P3317" s="5">
        <f t="shared" si="103"/>
        <v>49.438202247191015</v>
      </c>
      <c r="Q3317" t="s">
        <v>8314</v>
      </c>
      <c r="R3317" t="s">
        <v>8315</v>
      </c>
    </row>
    <row r="3318" spans="1:18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102"/>
        <v>100.08673425918037</v>
      </c>
      <c r="P3318" s="5">
        <f t="shared" si="103"/>
        <v>93.977440000000001</v>
      </c>
      <c r="Q3318" t="s">
        <v>8314</v>
      </c>
      <c r="R3318" t="s">
        <v>8315</v>
      </c>
    </row>
    <row r="3319" spans="1:18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102"/>
        <v>106.19047619047619</v>
      </c>
      <c r="P3319" s="5">
        <f t="shared" si="103"/>
        <v>61.944444444444443</v>
      </c>
      <c r="Q3319" t="s">
        <v>8314</v>
      </c>
      <c r="R3319" t="s">
        <v>8315</v>
      </c>
    </row>
    <row r="3320" spans="1:18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102"/>
        <v>125.6</v>
      </c>
      <c r="P3320" s="5">
        <f t="shared" si="103"/>
        <v>78.5</v>
      </c>
      <c r="Q3320" t="s">
        <v>8314</v>
      </c>
      <c r="R3320" t="s">
        <v>8315</v>
      </c>
    </row>
    <row r="3321" spans="1:18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102"/>
        <v>108</v>
      </c>
      <c r="P3321" s="5">
        <f t="shared" si="103"/>
        <v>33.75</v>
      </c>
      <c r="Q3321" t="s">
        <v>8314</v>
      </c>
      <c r="R3321" t="s">
        <v>8315</v>
      </c>
    </row>
    <row r="3322" spans="1:18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102"/>
        <v>101</v>
      </c>
      <c r="P3322" s="5">
        <f t="shared" si="103"/>
        <v>66.44736842105263</v>
      </c>
      <c r="Q3322" t="s">
        <v>8314</v>
      </c>
      <c r="R3322" t="s">
        <v>8315</v>
      </c>
    </row>
    <row r="3323" spans="1:18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102"/>
        <v>107.4</v>
      </c>
      <c r="P3323" s="5">
        <f t="shared" si="103"/>
        <v>35.799999999999997</v>
      </c>
      <c r="Q3323" t="s">
        <v>8314</v>
      </c>
      <c r="R3323" t="s">
        <v>8315</v>
      </c>
    </row>
    <row r="3324" spans="1:18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102"/>
        <v>101.51515151515152</v>
      </c>
      <c r="P3324" s="5">
        <f t="shared" si="103"/>
        <v>145.65217391304347</v>
      </c>
      <c r="Q3324" t="s">
        <v>8314</v>
      </c>
      <c r="R3324" t="s">
        <v>8315</v>
      </c>
    </row>
    <row r="3325" spans="1:18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102"/>
        <v>125.89999999999999</v>
      </c>
      <c r="P3325" s="5">
        <f t="shared" si="103"/>
        <v>25.693877551020407</v>
      </c>
      <c r="Q3325" t="s">
        <v>8314</v>
      </c>
      <c r="R3325" t="s">
        <v>8315</v>
      </c>
    </row>
    <row r="3326" spans="1:18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102"/>
        <v>101.66666666666666</v>
      </c>
      <c r="P3326" s="5">
        <f t="shared" si="103"/>
        <v>152.5</v>
      </c>
      <c r="Q3326" t="s">
        <v>8314</v>
      </c>
      <c r="R3326" t="s">
        <v>8315</v>
      </c>
    </row>
    <row r="3327" spans="1:18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102"/>
        <v>112.5</v>
      </c>
      <c r="P3327" s="5">
        <f t="shared" si="103"/>
        <v>30</v>
      </c>
      <c r="Q3327" t="s">
        <v>8314</v>
      </c>
      <c r="R3327" t="s">
        <v>8315</v>
      </c>
    </row>
    <row r="3328" spans="1:18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102"/>
        <v>101.375</v>
      </c>
      <c r="P3328" s="5">
        <f t="shared" si="103"/>
        <v>142.28070175438597</v>
      </c>
      <c r="Q3328" t="s">
        <v>8314</v>
      </c>
      <c r="R3328" t="s">
        <v>8315</v>
      </c>
    </row>
    <row r="3329" spans="1:18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102"/>
        <v>101.25</v>
      </c>
      <c r="P3329" s="5">
        <f t="shared" si="103"/>
        <v>24.545454545454547</v>
      </c>
      <c r="Q3329" t="s">
        <v>8314</v>
      </c>
      <c r="R3329" t="s">
        <v>8315</v>
      </c>
    </row>
    <row r="3330" spans="1:18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102"/>
        <v>146.38888888888889</v>
      </c>
      <c r="P3330" s="5">
        <f t="shared" si="103"/>
        <v>292.77777777777777</v>
      </c>
      <c r="Q3330" t="s">
        <v>8314</v>
      </c>
      <c r="R3330" t="s">
        <v>8315</v>
      </c>
    </row>
    <row r="3331" spans="1:18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104">(E3331/D3331)*100</f>
        <v>116.8</v>
      </c>
      <c r="P3331" s="5">
        <f t="shared" ref="P3331:P3394" si="105">IF(E3331&gt;0, E3331/L3331, 0)</f>
        <v>44.92307692307692</v>
      </c>
      <c r="Q3331" t="s">
        <v>8314</v>
      </c>
      <c r="R3331" t="s">
        <v>8315</v>
      </c>
    </row>
    <row r="3332" spans="1:18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104"/>
        <v>106.26666666666667</v>
      </c>
      <c r="P3332" s="5">
        <f t="shared" si="105"/>
        <v>23.10144927536232</v>
      </c>
      <c r="Q3332" t="s">
        <v>8314</v>
      </c>
      <c r="R3332" t="s">
        <v>8315</v>
      </c>
    </row>
    <row r="3333" spans="1:18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104"/>
        <v>104.52</v>
      </c>
      <c r="P3333" s="5">
        <f t="shared" si="105"/>
        <v>80.400000000000006</v>
      </c>
      <c r="Q3333" t="s">
        <v>8314</v>
      </c>
      <c r="R3333" t="s">
        <v>8315</v>
      </c>
    </row>
    <row r="3334" spans="1:18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104"/>
        <v>100</v>
      </c>
      <c r="P3334" s="5">
        <f t="shared" si="105"/>
        <v>72.289156626506028</v>
      </c>
      <c r="Q3334" t="s">
        <v>8314</v>
      </c>
      <c r="R3334" t="s">
        <v>8315</v>
      </c>
    </row>
    <row r="3335" spans="1:18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104"/>
        <v>104.57142857142858</v>
      </c>
      <c r="P3335" s="5">
        <f t="shared" si="105"/>
        <v>32.972972972972975</v>
      </c>
      <c r="Q3335" t="s">
        <v>8314</v>
      </c>
      <c r="R3335" t="s">
        <v>8315</v>
      </c>
    </row>
    <row r="3336" spans="1:18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104"/>
        <v>138.62051149573753</v>
      </c>
      <c r="P3336" s="5">
        <f t="shared" si="105"/>
        <v>116.65217391304348</v>
      </c>
      <c r="Q3336" t="s">
        <v>8314</v>
      </c>
      <c r="R3336" t="s">
        <v>8315</v>
      </c>
    </row>
    <row r="3337" spans="1:18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104"/>
        <v>100.32000000000001</v>
      </c>
      <c r="P3337" s="5">
        <f t="shared" si="105"/>
        <v>79.61904761904762</v>
      </c>
      <c r="Q3337" t="s">
        <v>8314</v>
      </c>
      <c r="R3337" t="s">
        <v>8315</v>
      </c>
    </row>
    <row r="3338" spans="1:18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104"/>
        <v>100</v>
      </c>
      <c r="P3338" s="5">
        <f t="shared" si="105"/>
        <v>27.777777777777779</v>
      </c>
      <c r="Q3338" t="s">
        <v>8314</v>
      </c>
      <c r="R3338" t="s">
        <v>8315</v>
      </c>
    </row>
    <row r="3339" spans="1:18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104"/>
        <v>110.2</v>
      </c>
      <c r="P3339" s="5">
        <f t="shared" si="105"/>
        <v>81.029411764705884</v>
      </c>
      <c r="Q3339" t="s">
        <v>8314</v>
      </c>
      <c r="R3339" t="s">
        <v>8315</v>
      </c>
    </row>
    <row r="3340" spans="1:18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104"/>
        <v>102.18</v>
      </c>
      <c r="P3340" s="5">
        <f t="shared" si="105"/>
        <v>136.84821428571428</v>
      </c>
      <c r="Q3340" t="s">
        <v>8314</v>
      </c>
      <c r="R3340" t="s">
        <v>8315</v>
      </c>
    </row>
    <row r="3341" spans="1:18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104"/>
        <v>104.35000000000001</v>
      </c>
      <c r="P3341" s="5">
        <f t="shared" si="105"/>
        <v>177.61702127659575</v>
      </c>
      <c r="Q3341" t="s">
        <v>8314</v>
      </c>
      <c r="R3341" t="s">
        <v>8315</v>
      </c>
    </row>
    <row r="3342" spans="1:18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104"/>
        <v>138.16666666666666</v>
      </c>
      <c r="P3342" s="5">
        <f t="shared" si="105"/>
        <v>109.07894736842105</v>
      </c>
      <c r="Q3342" t="s">
        <v>8314</v>
      </c>
      <c r="R3342" t="s">
        <v>8315</v>
      </c>
    </row>
    <row r="3343" spans="1:18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104"/>
        <v>100</v>
      </c>
      <c r="P3343" s="5">
        <f t="shared" si="105"/>
        <v>119.64285714285714</v>
      </c>
      <c r="Q3343" t="s">
        <v>8314</v>
      </c>
      <c r="R3343" t="s">
        <v>8315</v>
      </c>
    </row>
    <row r="3344" spans="1:18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104"/>
        <v>101.66666666666666</v>
      </c>
      <c r="P3344" s="5">
        <f t="shared" si="105"/>
        <v>78.205128205128204</v>
      </c>
      <c r="Q3344" t="s">
        <v>8314</v>
      </c>
      <c r="R3344" t="s">
        <v>8315</v>
      </c>
    </row>
    <row r="3345" spans="1:18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104"/>
        <v>171.42857142857142</v>
      </c>
      <c r="P3345" s="5">
        <f t="shared" si="105"/>
        <v>52.173913043478258</v>
      </c>
      <c r="Q3345" t="s">
        <v>8314</v>
      </c>
      <c r="R3345" t="s">
        <v>8315</v>
      </c>
    </row>
    <row r="3346" spans="1:18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104"/>
        <v>101.44444444444444</v>
      </c>
      <c r="P3346" s="5">
        <f t="shared" si="105"/>
        <v>114.125</v>
      </c>
      <c r="Q3346" t="s">
        <v>8314</v>
      </c>
      <c r="R3346" t="s">
        <v>8315</v>
      </c>
    </row>
    <row r="3347" spans="1:18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104"/>
        <v>130</v>
      </c>
      <c r="P3347" s="5">
        <f t="shared" si="105"/>
        <v>50</v>
      </c>
      <c r="Q3347" t="s">
        <v>8314</v>
      </c>
      <c r="R3347" t="s">
        <v>8315</v>
      </c>
    </row>
    <row r="3348" spans="1:18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104"/>
        <v>110.00000000000001</v>
      </c>
      <c r="P3348" s="5">
        <f t="shared" si="105"/>
        <v>91.666666666666671</v>
      </c>
      <c r="Q3348" t="s">
        <v>8314</v>
      </c>
      <c r="R3348" t="s">
        <v>8315</v>
      </c>
    </row>
    <row r="3349" spans="1:18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104"/>
        <v>119.44999999999999</v>
      </c>
      <c r="P3349" s="5">
        <f t="shared" si="105"/>
        <v>108.59090909090909</v>
      </c>
      <c r="Q3349" t="s">
        <v>8314</v>
      </c>
      <c r="R3349" t="s">
        <v>8315</v>
      </c>
    </row>
    <row r="3350" spans="1:18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104"/>
        <v>100.2909090909091</v>
      </c>
      <c r="P3350" s="5">
        <f t="shared" si="105"/>
        <v>69.822784810126578</v>
      </c>
      <c r="Q3350" t="s">
        <v>8314</v>
      </c>
      <c r="R3350" t="s">
        <v>8315</v>
      </c>
    </row>
    <row r="3351" spans="1:18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104"/>
        <v>153.4</v>
      </c>
      <c r="P3351" s="5">
        <f t="shared" si="105"/>
        <v>109.57142857142857</v>
      </c>
      <c r="Q3351" t="s">
        <v>8314</v>
      </c>
      <c r="R3351" t="s">
        <v>8315</v>
      </c>
    </row>
    <row r="3352" spans="1:18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104"/>
        <v>104.42857142857143</v>
      </c>
      <c r="P3352" s="5">
        <f t="shared" si="105"/>
        <v>71.666666666666671</v>
      </c>
      <c r="Q3352" t="s">
        <v>8314</v>
      </c>
      <c r="R3352" t="s">
        <v>8315</v>
      </c>
    </row>
    <row r="3353" spans="1:18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104"/>
        <v>101.1</v>
      </c>
      <c r="P3353" s="5">
        <f t="shared" si="105"/>
        <v>93.611111111111114</v>
      </c>
      <c r="Q3353" t="s">
        <v>8314</v>
      </c>
      <c r="R3353" t="s">
        <v>8315</v>
      </c>
    </row>
    <row r="3354" spans="1:18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104"/>
        <v>107.52</v>
      </c>
      <c r="P3354" s="5">
        <f t="shared" si="105"/>
        <v>76.8</v>
      </c>
      <c r="Q3354" t="s">
        <v>8314</v>
      </c>
      <c r="R3354" t="s">
        <v>8315</v>
      </c>
    </row>
    <row r="3355" spans="1:18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104"/>
        <v>315</v>
      </c>
      <c r="P3355" s="5">
        <f t="shared" si="105"/>
        <v>35.795454545454547</v>
      </c>
      <c r="Q3355" t="s">
        <v>8314</v>
      </c>
      <c r="R3355" t="s">
        <v>8315</v>
      </c>
    </row>
    <row r="3356" spans="1:18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104"/>
        <v>101.93333333333334</v>
      </c>
      <c r="P3356" s="5">
        <f t="shared" si="105"/>
        <v>55.6</v>
      </c>
      <c r="Q3356" t="s">
        <v>8314</v>
      </c>
      <c r="R3356" t="s">
        <v>8315</v>
      </c>
    </row>
    <row r="3357" spans="1:18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104"/>
        <v>126.28571428571429</v>
      </c>
      <c r="P3357" s="5">
        <f t="shared" si="105"/>
        <v>147.33333333333334</v>
      </c>
      <c r="Q3357" t="s">
        <v>8314</v>
      </c>
      <c r="R3357" t="s">
        <v>8315</v>
      </c>
    </row>
    <row r="3358" spans="1:18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104"/>
        <v>101.4</v>
      </c>
      <c r="P3358" s="5">
        <f t="shared" si="105"/>
        <v>56.333333333333336</v>
      </c>
      <c r="Q3358" t="s">
        <v>8314</v>
      </c>
      <c r="R3358" t="s">
        <v>8315</v>
      </c>
    </row>
    <row r="3359" spans="1:18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104"/>
        <v>101</v>
      </c>
      <c r="P3359" s="5">
        <f t="shared" si="105"/>
        <v>96.19047619047619</v>
      </c>
      <c r="Q3359" t="s">
        <v>8314</v>
      </c>
      <c r="R3359" t="s">
        <v>8315</v>
      </c>
    </row>
    <row r="3360" spans="1:18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104"/>
        <v>102.99000000000001</v>
      </c>
      <c r="P3360" s="5">
        <f t="shared" si="105"/>
        <v>63.574074074074076</v>
      </c>
      <c r="Q3360" t="s">
        <v>8314</v>
      </c>
      <c r="R3360" t="s">
        <v>8315</v>
      </c>
    </row>
    <row r="3361" spans="1:18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104"/>
        <v>106.25</v>
      </c>
      <c r="P3361" s="5">
        <f t="shared" si="105"/>
        <v>184.78260869565219</v>
      </c>
      <c r="Q3361" t="s">
        <v>8314</v>
      </c>
      <c r="R3361" t="s">
        <v>8315</v>
      </c>
    </row>
    <row r="3362" spans="1:18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104"/>
        <v>101.37777777777779</v>
      </c>
      <c r="P3362" s="5">
        <f t="shared" si="105"/>
        <v>126.72222222222223</v>
      </c>
      <c r="Q3362" t="s">
        <v>8314</v>
      </c>
      <c r="R3362" t="s">
        <v>8315</v>
      </c>
    </row>
    <row r="3363" spans="1:18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104"/>
        <v>113.46000000000001</v>
      </c>
      <c r="P3363" s="5">
        <f t="shared" si="105"/>
        <v>83.42647058823529</v>
      </c>
      <c r="Q3363" t="s">
        <v>8314</v>
      </c>
      <c r="R3363" t="s">
        <v>8315</v>
      </c>
    </row>
    <row r="3364" spans="1:18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104"/>
        <v>218.00000000000003</v>
      </c>
      <c r="P3364" s="5">
        <f t="shared" si="105"/>
        <v>54.5</v>
      </c>
      <c r="Q3364" t="s">
        <v>8314</v>
      </c>
      <c r="R3364" t="s">
        <v>8315</v>
      </c>
    </row>
    <row r="3365" spans="1:18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104"/>
        <v>101.41935483870968</v>
      </c>
      <c r="P3365" s="5">
        <f t="shared" si="105"/>
        <v>302.30769230769232</v>
      </c>
      <c r="Q3365" t="s">
        <v>8314</v>
      </c>
      <c r="R3365" t="s">
        <v>8315</v>
      </c>
    </row>
    <row r="3366" spans="1:18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104"/>
        <v>105.93333333333332</v>
      </c>
      <c r="P3366" s="5">
        <f t="shared" si="105"/>
        <v>44.138888888888886</v>
      </c>
      <c r="Q3366" t="s">
        <v>8314</v>
      </c>
      <c r="R3366" t="s">
        <v>8315</v>
      </c>
    </row>
    <row r="3367" spans="1:18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104"/>
        <v>104</v>
      </c>
      <c r="P3367" s="5">
        <f t="shared" si="105"/>
        <v>866.66666666666663</v>
      </c>
      <c r="Q3367" t="s">
        <v>8314</v>
      </c>
      <c r="R3367" t="s">
        <v>8315</v>
      </c>
    </row>
    <row r="3368" spans="1:18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104"/>
        <v>221</v>
      </c>
      <c r="P3368" s="5">
        <f t="shared" si="105"/>
        <v>61.388888888888886</v>
      </c>
      <c r="Q3368" t="s">
        <v>8314</v>
      </c>
      <c r="R3368" t="s">
        <v>8315</v>
      </c>
    </row>
    <row r="3369" spans="1:18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104"/>
        <v>118.66666666666667</v>
      </c>
      <c r="P3369" s="5">
        <f t="shared" si="105"/>
        <v>29.666666666666668</v>
      </c>
      <c r="Q3369" t="s">
        <v>8314</v>
      </c>
      <c r="R3369" t="s">
        <v>8315</v>
      </c>
    </row>
    <row r="3370" spans="1:18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104"/>
        <v>104.60000000000001</v>
      </c>
      <c r="P3370" s="5">
        <f t="shared" si="105"/>
        <v>45.478260869565219</v>
      </c>
      <c r="Q3370" t="s">
        <v>8314</v>
      </c>
      <c r="R3370" t="s">
        <v>8315</v>
      </c>
    </row>
    <row r="3371" spans="1:18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104"/>
        <v>103.89999999999999</v>
      </c>
      <c r="P3371" s="5">
        <f t="shared" si="105"/>
        <v>96.203703703703709</v>
      </c>
      <c r="Q3371" t="s">
        <v>8314</v>
      </c>
      <c r="R3371" t="s">
        <v>8315</v>
      </c>
    </row>
    <row r="3372" spans="1:18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104"/>
        <v>117.73333333333333</v>
      </c>
      <c r="P3372" s="5">
        <f t="shared" si="105"/>
        <v>67.92307692307692</v>
      </c>
      <c r="Q3372" t="s">
        <v>8314</v>
      </c>
      <c r="R3372" t="s">
        <v>8315</v>
      </c>
    </row>
    <row r="3373" spans="1:18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104"/>
        <v>138.5</v>
      </c>
      <c r="P3373" s="5">
        <f t="shared" si="105"/>
        <v>30.777777777777779</v>
      </c>
      <c r="Q3373" t="s">
        <v>8314</v>
      </c>
      <c r="R3373" t="s">
        <v>8315</v>
      </c>
    </row>
    <row r="3374" spans="1:18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104"/>
        <v>103.49999999999999</v>
      </c>
      <c r="P3374" s="5">
        <f t="shared" si="105"/>
        <v>38.333333333333336</v>
      </c>
      <c r="Q3374" t="s">
        <v>8314</v>
      </c>
      <c r="R3374" t="s">
        <v>8315</v>
      </c>
    </row>
    <row r="3375" spans="1:18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104"/>
        <v>100.25</v>
      </c>
      <c r="P3375" s="5">
        <f t="shared" si="105"/>
        <v>66.833333333333329</v>
      </c>
      <c r="Q3375" t="s">
        <v>8314</v>
      </c>
      <c r="R3375" t="s">
        <v>8315</v>
      </c>
    </row>
    <row r="3376" spans="1:18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104"/>
        <v>106.57142857142856</v>
      </c>
      <c r="P3376" s="5">
        <f t="shared" si="105"/>
        <v>71.730769230769226</v>
      </c>
      <c r="Q3376" t="s">
        <v>8314</v>
      </c>
      <c r="R3376" t="s">
        <v>8315</v>
      </c>
    </row>
    <row r="3377" spans="1:18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104"/>
        <v>100</v>
      </c>
      <c r="P3377" s="5">
        <f t="shared" si="105"/>
        <v>176.47058823529412</v>
      </c>
      <c r="Q3377" t="s">
        <v>8314</v>
      </c>
      <c r="R3377" t="s">
        <v>8315</v>
      </c>
    </row>
    <row r="3378" spans="1:18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104"/>
        <v>100.01249999999999</v>
      </c>
      <c r="P3378" s="5">
        <f t="shared" si="105"/>
        <v>421.10526315789474</v>
      </c>
      <c r="Q3378" t="s">
        <v>8314</v>
      </c>
      <c r="R3378" t="s">
        <v>8315</v>
      </c>
    </row>
    <row r="3379" spans="1:18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104"/>
        <v>101.05</v>
      </c>
      <c r="P3379" s="5">
        <f t="shared" si="105"/>
        <v>104.98701298701299</v>
      </c>
      <c r="Q3379" t="s">
        <v>8314</v>
      </c>
      <c r="R3379" t="s">
        <v>8315</v>
      </c>
    </row>
    <row r="3380" spans="1:18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104"/>
        <v>107.63636363636364</v>
      </c>
      <c r="P3380" s="5">
        <f t="shared" si="105"/>
        <v>28.19047619047619</v>
      </c>
      <c r="Q3380" t="s">
        <v>8314</v>
      </c>
      <c r="R3380" t="s">
        <v>8315</v>
      </c>
    </row>
    <row r="3381" spans="1:18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104"/>
        <v>103.64999999999999</v>
      </c>
      <c r="P3381" s="5">
        <f t="shared" si="105"/>
        <v>54.55263157894737</v>
      </c>
      <c r="Q3381" t="s">
        <v>8314</v>
      </c>
      <c r="R3381" t="s">
        <v>8315</v>
      </c>
    </row>
    <row r="3382" spans="1:18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104"/>
        <v>104.43333333333334</v>
      </c>
      <c r="P3382" s="5">
        <f t="shared" si="105"/>
        <v>111.89285714285714</v>
      </c>
      <c r="Q3382" t="s">
        <v>8314</v>
      </c>
      <c r="R3382" t="s">
        <v>8315</v>
      </c>
    </row>
    <row r="3383" spans="1:18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104"/>
        <v>102.25</v>
      </c>
      <c r="P3383" s="5">
        <f t="shared" si="105"/>
        <v>85.208333333333329</v>
      </c>
      <c r="Q3383" t="s">
        <v>8314</v>
      </c>
      <c r="R3383" t="s">
        <v>8315</v>
      </c>
    </row>
    <row r="3384" spans="1:18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104"/>
        <v>100.74285714285713</v>
      </c>
      <c r="P3384" s="5">
        <f t="shared" si="105"/>
        <v>76.652173913043484</v>
      </c>
      <c r="Q3384" t="s">
        <v>8314</v>
      </c>
      <c r="R3384" t="s">
        <v>8315</v>
      </c>
    </row>
    <row r="3385" spans="1:18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104"/>
        <v>111.71428571428572</v>
      </c>
      <c r="P3385" s="5">
        <f t="shared" si="105"/>
        <v>65.166666666666671</v>
      </c>
      <c r="Q3385" t="s">
        <v>8314</v>
      </c>
      <c r="R3385" t="s">
        <v>8315</v>
      </c>
    </row>
    <row r="3386" spans="1:18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104"/>
        <v>100.01100000000001</v>
      </c>
      <c r="P3386" s="5">
        <f t="shared" si="105"/>
        <v>93.760312499999998</v>
      </c>
      <c r="Q3386" t="s">
        <v>8314</v>
      </c>
      <c r="R3386" t="s">
        <v>8315</v>
      </c>
    </row>
    <row r="3387" spans="1:18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104"/>
        <v>100</v>
      </c>
      <c r="P3387" s="5">
        <f t="shared" si="105"/>
        <v>133.33333333333334</v>
      </c>
      <c r="Q3387" t="s">
        <v>8314</v>
      </c>
      <c r="R3387" t="s">
        <v>8315</v>
      </c>
    </row>
    <row r="3388" spans="1:18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104"/>
        <v>105</v>
      </c>
      <c r="P3388" s="5">
        <f t="shared" si="105"/>
        <v>51.219512195121951</v>
      </c>
      <c r="Q3388" t="s">
        <v>8314</v>
      </c>
      <c r="R3388" t="s">
        <v>8315</v>
      </c>
    </row>
    <row r="3389" spans="1:18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104"/>
        <v>116.86666666666667</v>
      </c>
      <c r="P3389" s="5">
        <f t="shared" si="105"/>
        <v>100.17142857142858</v>
      </c>
      <c r="Q3389" t="s">
        <v>8314</v>
      </c>
      <c r="R3389" t="s">
        <v>8315</v>
      </c>
    </row>
    <row r="3390" spans="1:18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104"/>
        <v>103.8</v>
      </c>
      <c r="P3390" s="5">
        <f t="shared" si="105"/>
        <v>34.6</v>
      </c>
      <c r="Q3390" t="s">
        <v>8314</v>
      </c>
      <c r="R3390" t="s">
        <v>8315</v>
      </c>
    </row>
    <row r="3391" spans="1:18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104"/>
        <v>114.5</v>
      </c>
      <c r="P3391" s="5">
        <f t="shared" si="105"/>
        <v>184.67741935483872</v>
      </c>
      <c r="Q3391" t="s">
        <v>8314</v>
      </c>
      <c r="R3391" t="s">
        <v>8315</v>
      </c>
    </row>
    <row r="3392" spans="1:18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104"/>
        <v>102.4</v>
      </c>
      <c r="P3392" s="5">
        <f t="shared" si="105"/>
        <v>69.818181818181813</v>
      </c>
      <c r="Q3392" t="s">
        <v>8314</v>
      </c>
      <c r="R3392" t="s">
        <v>8315</v>
      </c>
    </row>
    <row r="3393" spans="1:18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104"/>
        <v>223</v>
      </c>
      <c r="P3393" s="5">
        <f t="shared" si="105"/>
        <v>61.944444444444443</v>
      </c>
      <c r="Q3393" t="s">
        <v>8314</v>
      </c>
      <c r="R3393" t="s">
        <v>8315</v>
      </c>
    </row>
    <row r="3394" spans="1:18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104"/>
        <v>100</v>
      </c>
      <c r="P3394" s="5">
        <f t="shared" si="105"/>
        <v>41.666666666666664</v>
      </c>
      <c r="Q3394" t="s">
        <v>8314</v>
      </c>
      <c r="R3394" t="s">
        <v>8315</v>
      </c>
    </row>
    <row r="3395" spans="1:18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106">(E3395/D3395)*100</f>
        <v>105.80000000000001</v>
      </c>
      <c r="P3395" s="5">
        <f t="shared" ref="P3395:P3458" si="107">IF(E3395&gt;0, E3395/L3395, 0)</f>
        <v>36.06818181818182</v>
      </c>
      <c r="Q3395" t="s">
        <v>8314</v>
      </c>
      <c r="R3395" t="s">
        <v>8315</v>
      </c>
    </row>
    <row r="3396" spans="1:18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106"/>
        <v>142.36363636363635</v>
      </c>
      <c r="P3396" s="5">
        <f t="shared" si="107"/>
        <v>29</v>
      </c>
      <c r="Q3396" t="s">
        <v>8314</v>
      </c>
      <c r="R3396" t="s">
        <v>8315</v>
      </c>
    </row>
    <row r="3397" spans="1:18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106"/>
        <v>184</v>
      </c>
      <c r="P3397" s="5">
        <f t="shared" si="107"/>
        <v>24.210526315789473</v>
      </c>
      <c r="Q3397" t="s">
        <v>8314</v>
      </c>
      <c r="R3397" t="s">
        <v>8315</v>
      </c>
    </row>
    <row r="3398" spans="1:18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106"/>
        <v>104.33333333333333</v>
      </c>
      <c r="P3398" s="5">
        <f t="shared" si="107"/>
        <v>55.892857142857146</v>
      </c>
      <c r="Q3398" t="s">
        <v>8314</v>
      </c>
      <c r="R3398" t="s">
        <v>8315</v>
      </c>
    </row>
    <row r="3399" spans="1:18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106"/>
        <v>112.00000000000001</v>
      </c>
      <c r="P3399" s="5">
        <f t="shared" si="107"/>
        <v>11.666666666666666</v>
      </c>
      <c r="Q3399" t="s">
        <v>8314</v>
      </c>
      <c r="R3399" t="s">
        <v>8315</v>
      </c>
    </row>
    <row r="3400" spans="1:18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106"/>
        <v>111.07499999999999</v>
      </c>
      <c r="P3400" s="5">
        <f t="shared" si="107"/>
        <v>68.353846153846149</v>
      </c>
      <c r="Q3400" t="s">
        <v>8314</v>
      </c>
      <c r="R3400" t="s">
        <v>8315</v>
      </c>
    </row>
    <row r="3401" spans="1:18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106"/>
        <v>103.75000000000001</v>
      </c>
      <c r="P3401" s="5">
        <f t="shared" si="107"/>
        <v>27.065217391304348</v>
      </c>
      <c r="Q3401" t="s">
        <v>8314</v>
      </c>
      <c r="R3401" t="s">
        <v>8315</v>
      </c>
    </row>
    <row r="3402" spans="1:18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106"/>
        <v>100.41</v>
      </c>
      <c r="P3402" s="5">
        <f t="shared" si="107"/>
        <v>118.12941176470588</v>
      </c>
      <c r="Q3402" t="s">
        <v>8314</v>
      </c>
      <c r="R3402" t="s">
        <v>8315</v>
      </c>
    </row>
    <row r="3403" spans="1:18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106"/>
        <v>101.86206896551724</v>
      </c>
      <c r="P3403" s="5">
        <f t="shared" si="107"/>
        <v>44.757575757575758</v>
      </c>
      <c r="Q3403" t="s">
        <v>8314</v>
      </c>
      <c r="R3403" t="s">
        <v>8315</v>
      </c>
    </row>
    <row r="3404" spans="1:18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106"/>
        <v>109.76666666666665</v>
      </c>
      <c r="P3404" s="5">
        <f t="shared" si="107"/>
        <v>99.787878787878782</v>
      </c>
      <c r="Q3404" t="s">
        <v>8314</v>
      </c>
      <c r="R3404" t="s">
        <v>8315</v>
      </c>
    </row>
    <row r="3405" spans="1:18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106"/>
        <v>100</v>
      </c>
      <c r="P3405" s="5">
        <f t="shared" si="107"/>
        <v>117.64705882352941</v>
      </c>
      <c r="Q3405" t="s">
        <v>8314</v>
      </c>
      <c r="R3405" t="s">
        <v>8315</v>
      </c>
    </row>
    <row r="3406" spans="1:18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106"/>
        <v>122</v>
      </c>
      <c r="P3406" s="5">
        <f t="shared" si="107"/>
        <v>203.33333333333334</v>
      </c>
      <c r="Q3406" t="s">
        <v>8314</v>
      </c>
      <c r="R3406" t="s">
        <v>8315</v>
      </c>
    </row>
    <row r="3407" spans="1:18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106"/>
        <v>137.57142857142856</v>
      </c>
      <c r="P3407" s="5">
        <f t="shared" si="107"/>
        <v>28.323529411764707</v>
      </c>
      <c r="Q3407" t="s">
        <v>8314</v>
      </c>
      <c r="R3407" t="s">
        <v>8315</v>
      </c>
    </row>
    <row r="3408" spans="1:18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106"/>
        <v>100.31000000000002</v>
      </c>
      <c r="P3408" s="5">
        <f t="shared" si="107"/>
        <v>110.23076923076923</v>
      </c>
      <c r="Q3408" t="s">
        <v>8314</v>
      </c>
      <c r="R3408" t="s">
        <v>8315</v>
      </c>
    </row>
    <row r="3409" spans="1:18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106"/>
        <v>107.1</v>
      </c>
      <c r="P3409" s="5">
        <f t="shared" si="107"/>
        <v>31.970149253731343</v>
      </c>
      <c r="Q3409" t="s">
        <v>8314</v>
      </c>
      <c r="R3409" t="s">
        <v>8315</v>
      </c>
    </row>
    <row r="3410" spans="1:18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106"/>
        <v>211</v>
      </c>
      <c r="P3410" s="5">
        <f t="shared" si="107"/>
        <v>58.611111111111114</v>
      </c>
      <c r="Q3410" t="s">
        <v>8314</v>
      </c>
      <c r="R3410" t="s">
        <v>8315</v>
      </c>
    </row>
    <row r="3411" spans="1:18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106"/>
        <v>123.6</v>
      </c>
      <c r="P3411" s="5">
        <f t="shared" si="107"/>
        <v>29.428571428571427</v>
      </c>
      <c r="Q3411" t="s">
        <v>8314</v>
      </c>
      <c r="R3411" t="s">
        <v>8315</v>
      </c>
    </row>
    <row r="3412" spans="1:18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106"/>
        <v>108.5</v>
      </c>
      <c r="P3412" s="5">
        <f t="shared" si="107"/>
        <v>81.375</v>
      </c>
      <c r="Q3412" t="s">
        <v>8314</v>
      </c>
      <c r="R3412" t="s">
        <v>8315</v>
      </c>
    </row>
    <row r="3413" spans="1:18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106"/>
        <v>103.56666666666668</v>
      </c>
      <c r="P3413" s="5">
        <f t="shared" si="107"/>
        <v>199.16666666666666</v>
      </c>
      <c r="Q3413" t="s">
        <v>8314</v>
      </c>
      <c r="R3413" t="s">
        <v>8315</v>
      </c>
    </row>
    <row r="3414" spans="1:18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106"/>
        <v>100</v>
      </c>
      <c r="P3414" s="5">
        <f t="shared" si="107"/>
        <v>115.38461538461539</v>
      </c>
      <c r="Q3414" t="s">
        <v>8314</v>
      </c>
      <c r="R3414" t="s">
        <v>8315</v>
      </c>
    </row>
    <row r="3415" spans="1:18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106"/>
        <v>130</v>
      </c>
      <c r="P3415" s="5">
        <f t="shared" si="107"/>
        <v>46.428571428571431</v>
      </c>
      <c r="Q3415" t="s">
        <v>8314</v>
      </c>
      <c r="R3415" t="s">
        <v>8315</v>
      </c>
    </row>
    <row r="3416" spans="1:18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106"/>
        <v>103.49999999999999</v>
      </c>
      <c r="P3416" s="5">
        <f t="shared" si="107"/>
        <v>70.568181818181813</v>
      </c>
      <c r="Q3416" t="s">
        <v>8314</v>
      </c>
      <c r="R3416" t="s">
        <v>8315</v>
      </c>
    </row>
    <row r="3417" spans="1:18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106"/>
        <v>100</v>
      </c>
      <c r="P3417" s="5">
        <f t="shared" si="107"/>
        <v>22.222222222222221</v>
      </c>
      <c r="Q3417" t="s">
        <v>8314</v>
      </c>
      <c r="R3417" t="s">
        <v>8315</v>
      </c>
    </row>
    <row r="3418" spans="1:18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106"/>
        <v>119.6</v>
      </c>
      <c r="P3418" s="5">
        <f t="shared" si="107"/>
        <v>159.46666666666667</v>
      </c>
      <c r="Q3418" t="s">
        <v>8314</v>
      </c>
      <c r="R3418" t="s">
        <v>8315</v>
      </c>
    </row>
    <row r="3419" spans="1:18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106"/>
        <v>100.00058823529412</v>
      </c>
      <c r="P3419" s="5">
        <f t="shared" si="107"/>
        <v>37.777999999999999</v>
      </c>
      <c r="Q3419" t="s">
        <v>8314</v>
      </c>
      <c r="R3419" t="s">
        <v>8315</v>
      </c>
    </row>
    <row r="3420" spans="1:18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106"/>
        <v>100.875</v>
      </c>
      <c r="P3420" s="5">
        <f t="shared" si="107"/>
        <v>72.053571428571431</v>
      </c>
      <c r="Q3420" t="s">
        <v>8314</v>
      </c>
      <c r="R3420" t="s">
        <v>8315</v>
      </c>
    </row>
    <row r="3421" spans="1:18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106"/>
        <v>106.54545454545455</v>
      </c>
      <c r="P3421" s="5">
        <f t="shared" si="107"/>
        <v>63.695652173913047</v>
      </c>
      <c r="Q3421" t="s">
        <v>8314</v>
      </c>
      <c r="R3421" t="s">
        <v>8315</v>
      </c>
    </row>
    <row r="3422" spans="1:18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106"/>
        <v>138</v>
      </c>
      <c r="P3422" s="5">
        <f t="shared" si="107"/>
        <v>28.411764705882351</v>
      </c>
      <c r="Q3422" t="s">
        <v>8314</v>
      </c>
      <c r="R3422" t="s">
        <v>8315</v>
      </c>
    </row>
    <row r="3423" spans="1:18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106"/>
        <v>101.15</v>
      </c>
      <c r="P3423" s="5">
        <f t="shared" si="107"/>
        <v>103.21428571428571</v>
      </c>
      <c r="Q3423" t="s">
        <v>8314</v>
      </c>
      <c r="R3423" t="s">
        <v>8315</v>
      </c>
    </row>
    <row r="3424" spans="1:18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106"/>
        <v>109.1</v>
      </c>
      <c r="P3424" s="5">
        <f t="shared" si="107"/>
        <v>71.152173913043484</v>
      </c>
      <c r="Q3424" t="s">
        <v>8314</v>
      </c>
      <c r="R3424" t="s">
        <v>8315</v>
      </c>
    </row>
    <row r="3425" spans="1:18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106"/>
        <v>140</v>
      </c>
      <c r="P3425" s="5">
        <f t="shared" si="107"/>
        <v>35</v>
      </c>
      <c r="Q3425" t="s">
        <v>8314</v>
      </c>
      <c r="R3425" t="s">
        <v>8315</v>
      </c>
    </row>
    <row r="3426" spans="1:18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106"/>
        <v>103.58333333333334</v>
      </c>
      <c r="P3426" s="5">
        <f t="shared" si="107"/>
        <v>81.776315789473685</v>
      </c>
      <c r="Q3426" t="s">
        <v>8314</v>
      </c>
      <c r="R3426" t="s">
        <v>8315</v>
      </c>
    </row>
    <row r="3427" spans="1:18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106"/>
        <v>102.97033333333331</v>
      </c>
      <c r="P3427" s="5">
        <f t="shared" si="107"/>
        <v>297.02980769230766</v>
      </c>
      <c r="Q3427" t="s">
        <v>8314</v>
      </c>
      <c r="R3427" t="s">
        <v>8315</v>
      </c>
    </row>
    <row r="3428" spans="1:18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106"/>
        <v>108.13333333333333</v>
      </c>
      <c r="P3428" s="5">
        <f t="shared" si="107"/>
        <v>46.609195402298852</v>
      </c>
      <c r="Q3428" t="s">
        <v>8314</v>
      </c>
      <c r="R3428" t="s">
        <v>8315</v>
      </c>
    </row>
    <row r="3429" spans="1:18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106"/>
        <v>100</v>
      </c>
      <c r="P3429" s="5">
        <f t="shared" si="107"/>
        <v>51.724137931034484</v>
      </c>
      <c r="Q3429" t="s">
        <v>8314</v>
      </c>
      <c r="R3429" t="s">
        <v>8315</v>
      </c>
    </row>
    <row r="3430" spans="1:18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106"/>
        <v>102.75000000000001</v>
      </c>
      <c r="P3430" s="5">
        <f t="shared" si="107"/>
        <v>40.294117647058826</v>
      </c>
      <c r="Q3430" t="s">
        <v>8314</v>
      </c>
      <c r="R3430" t="s">
        <v>8315</v>
      </c>
    </row>
    <row r="3431" spans="1:18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106"/>
        <v>130</v>
      </c>
      <c r="P3431" s="5">
        <f t="shared" si="107"/>
        <v>16.25</v>
      </c>
      <c r="Q3431" t="s">
        <v>8314</v>
      </c>
      <c r="R3431" t="s">
        <v>8315</v>
      </c>
    </row>
    <row r="3432" spans="1:18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106"/>
        <v>108.54949999999999</v>
      </c>
      <c r="P3432" s="5">
        <f t="shared" si="107"/>
        <v>30.152638888888887</v>
      </c>
      <c r="Q3432" t="s">
        <v>8314</v>
      </c>
      <c r="R3432" t="s">
        <v>8315</v>
      </c>
    </row>
    <row r="3433" spans="1:18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106"/>
        <v>100</v>
      </c>
      <c r="P3433" s="5">
        <f t="shared" si="107"/>
        <v>95.238095238095241</v>
      </c>
      <c r="Q3433" t="s">
        <v>8314</v>
      </c>
      <c r="R3433" t="s">
        <v>8315</v>
      </c>
    </row>
    <row r="3434" spans="1:18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106"/>
        <v>109.65</v>
      </c>
      <c r="P3434" s="5">
        <f t="shared" si="107"/>
        <v>52.214285714285715</v>
      </c>
      <c r="Q3434" t="s">
        <v>8314</v>
      </c>
      <c r="R3434" t="s">
        <v>8315</v>
      </c>
    </row>
    <row r="3435" spans="1:18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106"/>
        <v>100.26315789473684</v>
      </c>
      <c r="P3435" s="5">
        <f t="shared" si="107"/>
        <v>134.1549295774648</v>
      </c>
      <c r="Q3435" t="s">
        <v>8314</v>
      </c>
      <c r="R3435" t="s">
        <v>8315</v>
      </c>
    </row>
    <row r="3436" spans="1:18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106"/>
        <v>105.55000000000001</v>
      </c>
      <c r="P3436" s="5">
        <f t="shared" si="107"/>
        <v>62.827380952380949</v>
      </c>
      <c r="Q3436" t="s">
        <v>8314</v>
      </c>
      <c r="R3436" t="s">
        <v>8315</v>
      </c>
    </row>
    <row r="3437" spans="1:18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106"/>
        <v>112.00000000000001</v>
      </c>
      <c r="P3437" s="5">
        <f t="shared" si="107"/>
        <v>58.94736842105263</v>
      </c>
      <c r="Q3437" t="s">
        <v>8314</v>
      </c>
      <c r="R3437" t="s">
        <v>8315</v>
      </c>
    </row>
    <row r="3438" spans="1:18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106"/>
        <v>105.89999999999999</v>
      </c>
      <c r="P3438" s="5">
        <f t="shared" si="107"/>
        <v>143.1081081081081</v>
      </c>
      <c r="Q3438" t="s">
        <v>8314</v>
      </c>
      <c r="R3438" t="s">
        <v>8315</v>
      </c>
    </row>
    <row r="3439" spans="1:18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106"/>
        <v>101</v>
      </c>
      <c r="P3439" s="5">
        <f t="shared" si="107"/>
        <v>84.166666666666671</v>
      </c>
      <c r="Q3439" t="s">
        <v>8314</v>
      </c>
      <c r="R3439" t="s">
        <v>8315</v>
      </c>
    </row>
    <row r="3440" spans="1:18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106"/>
        <v>104.2</v>
      </c>
      <c r="P3440" s="5">
        <f t="shared" si="107"/>
        <v>186.07142857142858</v>
      </c>
      <c r="Q3440" t="s">
        <v>8314</v>
      </c>
      <c r="R3440" t="s">
        <v>8315</v>
      </c>
    </row>
    <row r="3441" spans="1:18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106"/>
        <v>134.67833333333334</v>
      </c>
      <c r="P3441" s="5">
        <f t="shared" si="107"/>
        <v>89.785555555555561</v>
      </c>
      <c r="Q3441" t="s">
        <v>8314</v>
      </c>
      <c r="R3441" t="s">
        <v>8315</v>
      </c>
    </row>
    <row r="3442" spans="1:18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106"/>
        <v>105.2184</v>
      </c>
      <c r="P3442" s="5">
        <f t="shared" si="107"/>
        <v>64.157560975609755</v>
      </c>
      <c r="Q3442" t="s">
        <v>8314</v>
      </c>
      <c r="R3442" t="s">
        <v>8315</v>
      </c>
    </row>
    <row r="3443" spans="1:18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106"/>
        <v>102.60000000000001</v>
      </c>
      <c r="P3443" s="5">
        <f t="shared" si="107"/>
        <v>59.651162790697676</v>
      </c>
      <c r="Q3443" t="s">
        <v>8314</v>
      </c>
      <c r="R3443" t="s">
        <v>8315</v>
      </c>
    </row>
    <row r="3444" spans="1:18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106"/>
        <v>100</v>
      </c>
      <c r="P3444" s="5">
        <f t="shared" si="107"/>
        <v>31.25</v>
      </c>
      <c r="Q3444" t="s">
        <v>8314</v>
      </c>
      <c r="R3444" t="s">
        <v>8315</v>
      </c>
    </row>
    <row r="3445" spans="1:18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106"/>
        <v>185.5</v>
      </c>
      <c r="P3445" s="5">
        <f t="shared" si="107"/>
        <v>41.222222222222221</v>
      </c>
      <c r="Q3445" t="s">
        <v>8314</v>
      </c>
      <c r="R3445" t="s">
        <v>8315</v>
      </c>
    </row>
    <row r="3446" spans="1:18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106"/>
        <v>289</v>
      </c>
      <c r="P3446" s="5">
        <f t="shared" si="107"/>
        <v>43.35</v>
      </c>
      <c r="Q3446" t="s">
        <v>8314</v>
      </c>
      <c r="R3446" t="s">
        <v>8315</v>
      </c>
    </row>
    <row r="3447" spans="1:18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106"/>
        <v>100</v>
      </c>
      <c r="P3447" s="5">
        <f t="shared" si="107"/>
        <v>64.516129032258064</v>
      </c>
      <c r="Q3447" t="s">
        <v>8314</v>
      </c>
      <c r="R3447" t="s">
        <v>8315</v>
      </c>
    </row>
    <row r="3448" spans="1:18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106"/>
        <v>108.2</v>
      </c>
      <c r="P3448" s="5">
        <f t="shared" si="107"/>
        <v>43.28</v>
      </c>
      <c r="Q3448" t="s">
        <v>8314</v>
      </c>
      <c r="R3448" t="s">
        <v>8315</v>
      </c>
    </row>
    <row r="3449" spans="1:18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106"/>
        <v>107.80000000000001</v>
      </c>
      <c r="P3449" s="5">
        <f t="shared" si="107"/>
        <v>77</v>
      </c>
      <c r="Q3449" t="s">
        <v>8314</v>
      </c>
      <c r="R3449" t="s">
        <v>8315</v>
      </c>
    </row>
    <row r="3450" spans="1:18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106"/>
        <v>109.76190476190477</v>
      </c>
      <c r="P3450" s="5">
        <f t="shared" si="107"/>
        <v>51.222222222222221</v>
      </c>
      <c r="Q3450" t="s">
        <v>8314</v>
      </c>
      <c r="R3450" t="s">
        <v>8315</v>
      </c>
    </row>
    <row r="3451" spans="1:18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106"/>
        <v>170.625</v>
      </c>
      <c r="P3451" s="5">
        <f t="shared" si="107"/>
        <v>68.25</v>
      </c>
      <c r="Q3451" t="s">
        <v>8314</v>
      </c>
      <c r="R3451" t="s">
        <v>8315</v>
      </c>
    </row>
    <row r="3452" spans="1:18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106"/>
        <v>152</v>
      </c>
      <c r="P3452" s="5">
        <f t="shared" si="107"/>
        <v>19.487179487179485</v>
      </c>
      <c r="Q3452" t="s">
        <v>8314</v>
      </c>
      <c r="R3452" t="s">
        <v>8315</v>
      </c>
    </row>
    <row r="3453" spans="1:18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106"/>
        <v>101.23076923076924</v>
      </c>
      <c r="P3453" s="5">
        <f t="shared" si="107"/>
        <v>41.125</v>
      </c>
      <c r="Q3453" t="s">
        <v>8314</v>
      </c>
      <c r="R3453" t="s">
        <v>8315</v>
      </c>
    </row>
    <row r="3454" spans="1:18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106"/>
        <v>153.19999999999999</v>
      </c>
      <c r="P3454" s="5">
        <f t="shared" si="107"/>
        <v>41.405405405405403</v>
      </c>
      <c r="Q3454" t="s">
        <v>8314</v>
      </c>
      <c r="R3454" t="s">
        <v>8315</v>
      </c>
    </row>
    <row r="3455" spans="1:18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106"/>
        <v>128.33333333333334</v>
      </c>
      <c r="P3455" s="5">
        <f t="shared" si="107"/>
        <v>27.5</v>
      </c>
      <c r="Q3455" t="s">
        <v>8314</v>
      </c>
      <c r="R3455" t="s">
        <v>8315</v>
      </c>
    </row>
    <row r="3456" spans="1:18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106"/>
        <v>100.71428571428571</v>
      </c>
      <c r="P3456" s="5">
        <f t="shared" si="107"/>
        <v>33.571428571428569</v>
      </c>
      <c r="Q3456" t="s">
        <v>8314</v>
      </c>
      <c r="R3456" t="s">
        <v>8315</v>
      </c>
    </row>
    <row r="3457" spans="1:18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106"/>
        <v>100.64999999999999</v>
      </c>
      <c r="P3457" s="5">
        <f t="shared" si="107"/>
        <v>145.86956521739131</v>
      </c>
      <c r="Q3457" t="s">
        <v>8314</v>
      </c>
      <c r="R3457" t="s">
        <v>8315</v>
      </c>
    </row>
    <row r="3458" spans="1:18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106"/>
        <v>191.3</v>
      </c>
      <c r="P3458" s="5">
        <f t="shared" si="107"/>
        <v>358.6875</v>
      </c>
      <c r="Q3458" t="s">
        <v>8314</v>
      </c>
      <c r="R3458" t="s">
        <v>8315</v>
      </c>
    </row>
    <row r="3459" spans="1:18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108">(E3459/D3459)*100</f>
        <v>140.19999999999999</v>
      </c>
      <c r="P3459" s="5">
        <f t="shared" ref="P3459:P3522" si="109">IF(E3459&gt;0, E3459/L3459, 0)</f>
        <v>50.981818181818184</v>
      </c>
      <c r="Q3459" t="s">
        <v>8314</v>
      </c>
      <c r="R3459" t="s">
        <v>8315</v>
      </c>
    </row>
    <row r="3460" spans="1:18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108"/>
        <v>124.33537832310839</v>
      </c>
      <c r="P3460" s="5">
        <f t="shared" si="109"/>
        <v>45.037037037037038</v>
      </c>
      <c r="Q3460" t="s">
        <v>8314</v>
      </c>
      <c r="R3460" t="s">
        <v>8315</v>
      </c>
    </row>
    <row r="3461" spans="1:18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108"/>
        <v>126.2</v>
      </c>
      <c r="P3461" s="5">
        <f t="shared" si="109"/>
        <v>17.527777777777779</v>
      </c>
      <c r="Q3461" t="s">
        <v>8314</v>
      </c>
      <c r="R3461" t="s">
        <v>8315</v>
      </c>
    </row>
    <row r="3462" spans="1:18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108"/>
        <v>190</v>
      </c>
      <c r="P3462" s="5">
        <f t="shared" si="109"/>
        <v>50</v>
      </c>
      <c r="Q3462" t="s">
        <v>8314</v>
      </c>
      <c r="R3462" t="s">
        <v>8315</v>
      </c>
    </row>
    <row r="3463" spans="1:18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108"/>
        <v>139</v>
      </c>
      <c r="P3463" s="5">
        <f t="shared" si="109"/>
        <v>57.916666666666664</v>
      </c>
      <c r="Q3463" t="s">
        <v>8314</v>
      </c>
      <c r="R3463" t="s">
        <v>8315</v>
      </c>
    </row>
    <row r="3464" spans="1:18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108"/>
        <v>202</v>
      </c>
      <c r="P3464" s="5">
        <f t="shared" si="109"/>
        <v>29.705882352941178</v>
      </c>
      <c r="Q3464" t="s">
        <v>8314</v>
      </c>
      <c r="R3464" t="s">
        <v>8315</v>
      </c>
    </row>
    <row r="3465" spans="1:18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108"/>
        <v>103.38000000000001</v>
      </c>
      <c r="P3465" s="5">
        <f t="shared" si="109"/>
        <v>90.684210526315795</v>
      </c>
      <c r="Q3465" t="s">
        <v>8314</v>
      </c>
      <c r="R3465" t="s">
        <v>8315</v>
      </c>
    </row>
    <row r="3466" spans="1:18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108"/>
        <v>102.3236</v>
      </c>
      <c r="P3466" s="5">
        <f t="shared" si="109"/>
        <v>55.012688172043013</v>
      </c>
      <c r="Q3466" t="s">
        <v>8314</v>
      </c>
      <c r="R3466" t="s">
        <v>8315</v>
      </c>
    </row>
    <row r="3467" spans="1:18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108"/>
        <v>103</v>
      </c>
      <c r="P3467" s="5">
        <f t="shared" si="109"/>
        <v>57.222222222222221</v>
      </c>
      <c r="Q3467" t="s">
        <v>8314</v>
      </c>
      <c r="R3467" t="s">
        <v>8315</v>
      </c>
    </row>
    <row r="3468" spans="1:18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108"/>
        <v>127.14285714285714</v>
      </c>
      <c r="P3468" s="5">
        <f t="shared" si="109"/>
        <v>72.950819672131146</v>
      </c>
      <c r="Q3468" t="s">
        <v>8314</v>
      </c>
      <c r="R3468" t="s">
        <v>8315</v>
      </c>
    </row>
    <row r="3469" spans="1:18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108"/>
        <v>101</v>
      </c>
      <c r="P3469" s="5">
        <f t="shared" si="109"/>
        <v>64.468085106382972</v>
      </c>
      <c r="Q3469" t="s">
        <v>8314</v>
      </c>
      <c r="R3469" t="s">
        <v>8315</v>
      </c>
    </row>
    <row r="3470" spans="1:18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108"/>
        <v>121.78</v>
      </c>
      <c r="P3470" s="5">
        <f t="shared" si="109"/>
        <v>716.35294117647061</v>
      </c>
      <c r="Q3470" t="s">
        <v>8314</v>
      </c>
      <c r="R3470" t="s">
        <v>8315</v>
      </c>
    </row>
    <row r="3471" spans="1:18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108"/>
        <v>113.39285714285714</v>
      </c>
      <c r="P3471" s="5">
        <f t="shared" si="109"/>
        <v>50.396825396825399</v>
      </c>
      <c r="Q3471" t="s">
        <v>8314</v>
      </c>
      <c r="R3471" t="s">
        <v>8315</v>
      </c>
    </row>
    <row r="3472" spans="1:18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108"/>
        <v>150</v>
      </c>
      <c r="P3472" s="5">
        <f t="shared" si="109"/>
        <v>41.666666666666664</v>
      </c>
      <c r="Q3472" t="s">
        <v>8314</v>
      </c>
      <c r="R3472" t="s">
        <v>8315</v>
      </c>
    </row>
    <row r="3473" spans="1:18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108"/>
        <v>214.6</v>
      </c>
      <c r="P3473" s="5">
        <f t="shared" si="109"/>
        <v>35.766666666666666</v>
      </c>
      <c r="Q3473" t="s">
        <v>8314</v>
      </c>
      <c r="R3473" t="s">
        <v>8315</v>
      </c>
    </row>
    <row r="3474" spans="1:18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108"/>
        <v>102.05</v>
      </c>
      <c r="P3474" s="5">
        <f t="shared" si="109"/>
        <v>88.739130434782609</v>
      </c>
      <c r="Q3474" t="s">
        <v>8314</v>
      </c>
      <c r="R3474" t="s">
        <v>8315</v>
      </c>
    </row>
    <row r="3475" spans="1:18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108"/>
        <v>100</v>
      </c>
      <c r="P3475" s="5">
        <f t="shared" si="109"/>
        <v>148.4848484848485</v>
      </c>
      <c r="Q3475" t="s">
        <v>8314</v>
      </c>
      <c r="R3475" t="s">
        <v>8315</v>
      </c>
    </row>
    <row r="3476" spans="1:18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108"/>
        <v>101</v>
      </c>
      <c r="P3476" s="5">
        <f t="shared" si="109"/>
        <v>51.794871794871796</v>
      </c>
      <c r="Q3476" t="s">
        <v>8314</v>
      </c>
      <c r="R3476" t="s">
        <v>8315</v>
      </c>
    </row>
    <row r="3477" spans="1:18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108"/>
        <v>113.33333333333333</v>
      </c>
      <c r="P3477" s="5">
        <f t="shared" si="109"/>
        <v>20</v>
      </c>
      <c r="Q3477" t="s">
        <v>8314</v>
      </c>
      <c r="R3477" t="s">
        <v>8315</v>
      </c>
    </row>
    <row r="3478" spans="1:18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108"/>
        <v>104</v>
      </c>
      <c r="P3478" s="5">
        <f t="shared" si="109"/>
        <v>52</v>
      </c>
      <c r="Q3478" t="s">
        <v>8314</v>
      </c>
      <c r="R3478" t="s">
        <v>8315</v>
      </c>
    </row>
    <row r="3479" spans="1:18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108"/>
        <v>115.33333333333333</v>
      </c>
      <c r="P3479" s="5">
        <f t="shared" si="109"/>
        <v>53.230769230769234</v>
      </c>
      <c r="Q3479" t="s">
        <v>8314</v>
      </c>
      <c r="R3479" t="s">
        <v>8315</v>
      </c>
    </row>
    <row r="3480" spans="1:18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108"/>
        <v>112.85000000000001</v>
      </c>
      <c r="P3480" s="5">
        <f t="shared" si="109"/>
        <v>39.596491228070178</v>
      </c>
      <c r="Q3480" t="s">
        <v>8314</v>
      </c>
      <c r="R3480" t="s">
        <v>8315</v>
      </c>
    </row>
    <row r="3481" spans="1:18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108"/>
        <v>127.86666666666666</v>
      </c>
      <c r="P3481" s="5">
        <f t="shared" si="109"/>
        <v>34.25</v>
      </c>
      <c r="Q3481" t="s">
        <v>8314</v>
      </c>
      <c r="R3481" t="s">
        <v>8315</v>
      </c>
    </row>
    <row r="3482" spans="1:18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108"/>
        <v>142.66666666666669</v>
      </c>
      <c r="P3482" s="5">
        <f t="shared" si="109"/>
        <v>164.61538461538461</v>
      </c>
      <c r="Q3482" t="s">
        <v>8314</v>
      </c>
      <c r="R3482" t="s">
        <v>8315</v>
      </c>
    </row>
    <row r="3483" spans="1:18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108"/>
        <v>118.8</v>
      </c>
      <c r="P3483" s="5">
        <f t="shared" si="109"/>
        <v>125.05263157894737</v>
      </c>
      <c r="Q3483" t="s">
        <v>8314</v>
      </c>
      <c r="R3483" t="s">
        <v>8315</v>
      </c>
    </row>
    <row r="3484" spans="1:18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108"/>
        <v>138.33333333333334</v>
      </c>
      <c r="P3484" s="5">
        <f t="shared" si="109"/>
        <v>51.875</v>
      </c>
      <c r="Q3484" t="s">
        <v>8314</v>
      </c>
      <c r="R3484" t="s">
        <v>8315</v>
      </c>
    </row>
    <row r="3485" spans="1:18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108"/>
        <v>159.9402985074627</v>
      </c>
      <c r="P3485" s="5">
        <f t="shared" si="109"/>
        <v>40.285714285714285</v>
      </c>
      <c r="Q3485" t="s">
        <v>8314</v>
      </c>
      <c r="R3485" t="s">
        <v>8315</v>
      </c>
    </row>
    <row r="3486" spans="1:18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108"/>
        <v>114.24000000000001</v>
      </c>
      <c r="P3486" s="5">
        <f t="shared" si="109"/>
        <v>64.909090909090907</v>
      </c>
      <c r="Q3486" t="s">
        <v>8314</v>
      </c>
      <c r="R3486" t="s">
        <v>8315</v>
      </c>
    </row>
    <row r="3487" spans="1:18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108"/>
        <v>100.60606060606061</v>
      </c>
      <c r="P3487" s="5">
        <f t="shared" si="109"/>
        <v>55.333333333333336</v>
      </c>
      <c r="Q3487" t="s">
        <v>8314</v>
      </c>
      <c r="R3487" t="s">
        <v>8315</v>
      </c>
    </row>
    <row r="3488" spans="1:18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108"/>
        <v>155.20000000000002</v>
      </c>
      <c r="P3488" s="5">
        <f t="shared" si="109"/>
        <v>83.142857142857139</v>
      </c>
      <c r="Q3488" t="s">
        <v>8314</v>
      </c>
      <c r="R3488" t="s">
        <v>8315</v>
      </c>
    </row>
    <row r="3489" spans="1:18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108"/>
        <v>127.75000000000001</v>
      </c>
      <c r="P3489" s="5">
        <f t="shared" si="109"/>
        <v>38.712121212121211</v>
      </c>
      <c r="Q3489" t="s">
        <v>8314</v>
      </c>
      <c r="R3489" t="s">
        <v>8315</v>
      </c>
    </row>
    <row r="3490" spans="1:18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108"/>
        <v>121.2</v>
      </c>
      <c r="P3490" s="5">
        <f t="shared" si="109"/>
        <v>125.37931034482759</v>
      </c>
      <c r="Q3490" t="s">
        <v>8314</v>
      </c>
      <c r="R3490" t="s">
        <v>8315</v>
      </c>
    </row>
    <row r="3491" spans="1:18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108"/>
        <v>112.7</v>
      </c>
      <c r="P3491" s="5">
        <f t="shared" si="109"/>
        <v>78.263888888888886</v>
      </c>
      <c r="Q3491" t="s">
        <v>8314</v>
      </c>
      <c r="R3491" t="s">
        <v>8315</v>
      </c>
    </row>
    <row r="3492" spans="1:18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108"/>
        <v>127.49999999999999</v>
      </c>
      <c r="P3492" s="5">
        <f t="shared" si="109"/>
        <v>47.222222222222221</v>
      </c>
      <c r="Q3492" t="s">
        <v>8314</v>
      </c>
      <c r="R3492" t="s">
        <v>8315</v>
      </c>
    </row>
    <row r="3493" spans="1:18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108"/>
        <v>158.20000000000002</v>
      </c>
      <c r="P3493" s="5">
        <f t="shared" si="109"/>
        <v>79.099999999999994</v>
      </c>
      <c r="Q3493" t="s">
        <v>8314</v>
      </c>
      <c r="R3493" t="s">
        <v>8315</v>
      </c>
    </row>
    <row r="3494" spans="1:18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108"/>
        <v>105.26894736842105</v>
      </c>
      <c r="P3494" s="5">
        <f t="shared" si="109"/>
        <v>114.29199999999999</v>
      </c>
      <c r="Q3494" t="s">
        <v>8314</v>
      </c>
      <c r="R3494" t="s">
        <v>8315</v>
      </c>
    </row>
    <row r="3495" spans="1:18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108"/>
        <v>100</v>
      </c>
      <c r="P3495" s="5">
        <f t="shared" si="109"/>
        <v>51.724137931034484</v>
      </c>
      <c r="Q3495" t="s">
        <v>8314</v>
      </c>
      <c r="R3495" t="s">
        <v>8315</v>
      </c>
    </row>
    <row r="3496" spans="1:18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108"/>
        <v>100</v>
      </c>
      <c r="P3496" s="5">
        <f t="shared" si="109"/>
        <v>30.76923076923077</v>
      </c>
      <c r="Q3496" t="s">
        <v>8314</v>
      </c>
      <c r="R3496" t="s">
        <v>8315</v>
      </c>
    </row>
    <row r="3497" spans="1:18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108"/>
        <v>106.86</v>
      </c>
      <c r="P3497" s="5">
        <f t="shared" si="109"/>
        <v>74.208333333333329</v>
      </c>
      <c r="Q3497" t="s">
        <v>8314</v>
      </c>
      <c r="R3497" t="s">
        <v>8315</v>
      </c>
    </row>
    <row r="3498" spans="1:18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108"/>
        <v>124.4</v>
      </c>
      <c r="P3498" s="5">
        <f t="shared" si="109"/>
        <v>47.846153846153847</v>
      </c>
      <c r="Q3498" t="s">
        <v>8314</v>
      </c>
      <c r="R3498" t="s">
        <v>8315</v>
      </c>
    </row>
    <row r="3499" spans="1:18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108"/>
        <v>108.70406189555126</v>
      </c>
      <c r="P3499" s="5">
        <f t="shared" si="109"/>
        <v>34.408163265306122</v>
      </c>
      <c r="Q3499" t="s">
        <v>8314</v>
      </c>
      <c r="R3499" t="s">
        <v>8315</v>
      </c>
    </row>
    <row r="3500" spans="1:18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108"/>
        <v>102.42424242424242</v>
      </c>
      <c r="P3500" s="5">
        <f t="shared" si="109"/>
        <v>40.238095238095241</v>
      </c>
      <c r="Q3500" t="s">
        <v>8314</v>
      </c>
      <c r="R3500" t="s">
        <v>8315</v>
      </c>
    </row>
    <row r="3501" spans="1:18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108"/>
        <v>105.5</v>
      </c>
      <c r="P3501" s="5">
        <f t="shared" si="109"/>
        <v>60.285714285714285</v>
      </c>
      <c r="Q3501" t="s">
        <v>8314</v>
      </c>
      <c r="R3501" t="s">
        <v>8315</v>
      </c>
    </row>
    <row r="3502" spans="1:18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108"/>
        <v>106.3</v>
      </c>
      <c r="P3502" s="5">
        <f t="shared" si="109"/>
        <v>25.30952380952381</v>
      </c>
      <c r="Q3502" t="s">
        <v>8314</v>
      </c>
      <c r="R3502" t="s">
        <v>8315</v>
      </c>
    </row>
    <row r="3503" spans="1:18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108"/>
        <v>100.66666666666666</v>
      </c>
      <c r="P3503" s="5">
        <f t="shared" si="109"/>
        <v>35.952380952380949</v>
      </c>
      <c r="Q3503" t="s">
        <v>8314</v>
      </c>
      <c r="R3503" t="s">
        <v>8315</v>
      </c>
    </row>
    <row r="3504" spans="1:18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108"/>
        <v>105.4</v>
      </c>
      <c r="P3504" s="5">
        <f t="shared" si="109"/>
        <v>136</v>
      </c>
      <c r="Q3504" t="s">
        <v>8314</v>
      </c>
      <c r="R3504" t="s">
        <v>8315</v>
      </c>
    </row>
    <row r="3505" spans="1:18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108"/>
        <v>107.55999999999999</v>
      </c>
      <c r="P3505" s="5">
        <f t="shared" si="109"/>
        <v>70.763157894736835</v>
      </c>
      <c r="Q3505" t="s">
        <v>8314</v>
      </c>
      <c r="R3505" t="s">
        <v>8315</v>
      </c>
    </row>
    <row r="3506" spans="1:18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108"/>
        <v>100</v>
      </c>
      <c r="P3506" s="5">
        <f t="shared" si="109"/>
        <v>125</v>
      </c>
      <c r="Q3506" t="s">
        <v>8314</v>
      </c>
      <c r="R3506" t="s">
        <v>8315</v>
      </c>
    </row>
    <row r="3507" spans="1:18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108"/>
        <v>103.76</v>
      </c>
      <c r="P3507" s="5">
        <f t="shared" si="109"/>
        <v>66.512820512820511</v>
      </c>
      <c r="Q3507" t="s">
        <v>8314</v>
      </c>
      <c r="R3507" t="s">
        <v>8315</v>
      </c>
    </row>
    <row r="3508" spans="1:18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108"/>
        <v>101.49999999999999</v>
      </c>
      <c r="P3508" s="5">
        <f t="shared" si="109"/>
        <v>105</v>
      </c>
      <c r="Q3508" t="s">
        <v>8314</v>
      </c>
      <c r="R3508" t="s">
        <v>8315</v>
      </c>
    </row>
    <row r="3509" spans="1:18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108"/>
        <v>104.4</v>
      </c>
      <c r="P3509" s="5">
        <f t="shared" si="109"/>
        <v>145</v>
      </c>
      <c r="Q3509" t="s">
        <v>8314</v>
      </c>
      <c r="R3509" t="s">
        <v>8315</v>
      </c>
    </row>
    <row r="3510" spans="1:18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108"/>
        <v>180</v>
      </c>
      <c r="P3510" s="5">
        <f t="shared" si="109"/>
        <v>12</v>
      </c>
      <c r="Q3510" t="s">
        <v>8314</v>
      </c>
      <c r="R3510" t="s">
        <v>8315</v>
      </c>
    </row>
    <row r="3511" spans="1:18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108"/>
        <v>106.33333333333333</v>
      </c>
      <c r="P3511" s="5">
        <f t="shared" si="109"/>
        <v>96.666666666666671</v>
      </c>
      <c r="Q3511" t="s">
        <v>8314</v>
      </c>
      <c r="R3511" t="s">
        <v>8315</v>
      </c>
    </row>
    <row r="3512" spans="1:18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108"/>
        <v>100.55555555555556</v>
      </c>
      <c r="P3512" s="5">
        <f t="shared" si="109"/>
        <v>60.333333333333336</v>
      </c>
      <c r="Q3512" t="s">
        <v>8314</v>
      </c>
      <c r="R3512" t="s">
        <v>8315</v>
      </c>
    </row>
    <row r="3513" spans="1:18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108"/>
        <v>101.2</v>
      </c>
      <c r="P3513" s="5">
        <f t="shared" si="109"/>
        <v>79.89473684210526</v>
      </c>
      <c r="Q3513" t="s">
        <v>8314</v>
      </c>
      <c r="R3513" t="s">
        <v>8315</v>
      </c>
    </row>
    <row r="3514" spans="1:18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108"/>
        <v>100</v>
      </c>
      <c r="P3514" s="5">
        <f t="shared" si="109"/>
        <v>58.823529411764703</v>
      </c>
      <c r="Q3514" t="s">
        <v>8314</v>
      </c>
      <c r="R3514" t="s">
        <v>8315</v>
      </c>
    </row>
    <row r="3515" spans="1:18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108"/>
        <v>118.39285714285714</v>
      </c>
      <c r="P3515" s="5">
        <f t="shared" si="109"/>
        <v>75.340909090909093</v>
      </c>
      <c r="Q3515" t="s">
        <v>8314</v>
      </c>
      <c r="R3515" t="s">
        <v>8315</v>
      </c>
    </row>
    <row r="3516" spans="1:18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108"/>
        <v>110.00000000000001</v>
      </c>
      <c r="P3516" s="5">
        <f t="shared" si="109"/>
        <v>55</v>
      </c>
      <c r="Q3516" t="s">
        <v>8314</v>
      </c>
      <c r="R3516" t="s">
        <v>8315</v>
      </c>
    </row>
    <row r="3517" spans="1:18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108"/>
        <v>102.66666666666666</v>
      </c>
      <c r="P3517" s="5">
        <f t="shared" si="109"/>
        <v>66.956521739130437</v>
      </c>
      <c r="Q3517" t="s">
        <v>8314</v>
      </c>
      <c r="R3517" t="s">
        <v>8315</v>
      </c>
    </row>
    <row r="3518" spans="1:18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108"/>
        <v>100</v>
      </c>
      <c r="P3518" s="5">
        <f t="shared" si="109"/>
        <v>227.27272727272728</v>
      </c>
      <c r="Q3518" t="s">
        <v>8314</v>
      </c>
      <c r="R3518" t="s">
        <v>8315</v>
      </c>
    </row>
    <row r="3519" spans="1:18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108"/>
        <v>100</v>
      </c>
      <c r="P3519" s="5">
        <f t="shared" si="109"/>
        <v>307.69230769230768</v>
      </c>
      <c r="Q3519" t="s">
        <v>8314</v>
      </c>
      <c r="R3519" t="s">
        <v>8315</v>
      </c>
    </row>
    <row r="3520" spans="1:18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108"/>
        <v>110.04599999999999</v>
      </c>
      <c r="P3520" s="5">
        <f t="shared" si="109"/>
        <v>50.020909090909093</v>
      </c>
      <c r="Q3520" t="s">
        <v>8314</v>
      </c>
      <c r="R3520" t="s">
        <v>8315</v>
      </c>
    </row>
    <row r="3521" spans="1:18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108"/>
        <v>101.35000000000001</v>
      </c>
      <c r="P3521" s="5">
        <f t="shared" si="109"/>
        <v>72.392857142857139</v>
      </c>
      <c r="Q3521" t="s">
        <v>8314</v>
      </c>
      <c r="R3521" t="s">
        <v>8315</v>
      </c>
    </row>
    <row r="3522" spans="1:18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108"/>
        <v>100.75</v>
      </c>
      <c r="P3522" s="5">
        <f t="shared" si="109"/>
        <v>95.952380952380949</v>
      </c>
      <c r="Q3522" t="s">
        <v>8314</v>
      </c>
      <c r="R3522" t="s">
        <v>8315</v>
      </c>
    </row>
    <row r="3523" spans="1:18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110">(E3523/D3523)*100</f>
        <v>169.42857142857144</v>
      </c>
      <c r="P3523" s="5">
        <f t="shared" ref="P3523:P3586" si="111">IF(E3523&gt;0, E3523/L3523, 0)</f>
        <v>45.615384615384613</v>
      </c>
      <c r="Q3523" t="s">
        <v>8314</v>
      </c>
      <c r="R3523" t="s">
        <v>8315</v>
      </c>
    </row>
    <row r="3524" spans="1:18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110"/>
        <v>100</v>
      </c>
      <c r="P3524" s="5">
        <f t="shared" si="111"/>
        <v>41.029411764705884</v>
      </c>
      <c r="Q3524" t="s">
        <v>8314</v>
      </c>
      <c r="R3524" t="s">
        <v>8315</v>
      </c>
    </row>
    <row r="3525" spans="1:18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110"/>
        <v>113.65</v>
      </c>
      <c r="P3525" s="5">
        <f t="shared" si="111"/>
        <v>56.825000000000003</v>
      </c>
      <c r="Q3525" t="s">
        <v>8314</v>
      </c>
      <c r="R3525" t="s">
        <v>8315</v>
      </c>
    </row>
    <row r="3526" spans="1:18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110"/>
        <v>101.56</v>
      </c>
      <c r="P3526" s="5">
        <f t="shared" si="111"/>
        <v>137.24324324324326</v>
      </c>
      <c r="Q3526" t="s">
        <v>8314</v>
      </c>
      <c r="R3526" t="s">
        <v>8315</v>
      </c>
    </row>
    <row r="3527" spans="1:18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110"/>
        <v>106</v>
      </c>
      <c r="P3527" s="5">
        <f t="shared" si="111"/>
        <v>75.714285714285708</v>
      </c>
      <c r="Q3527" t="s">
        <v>8314</v>
      </c>
      <c r="R3527" t="s">
        <v>8315</v>
      </c>
    </row>
    <row r="3528" spans="1:18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110"/>
        <v>102</v>
      </c>
      <c r="P3528" s="5">
        <f t="shared" si="111"/>
        <v>99</v>
      </c>
      <c r="Q3528" t="s">
        <v>8314</v>
      </c>
      <c r="R3528" t="s">
        <v>8315</v>
      </c>
    </row>
    <row r="3529" spans="1:18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110"/>
        <v>116.91666666666667</v>
      </c>
      <c r="P3529" s="5">
        <f t="shared" si="111"/>
        <v>81.569767441860463</v>
      </c>
      <c r="Q3529" t="s">
        <v>8314</v>
      </c>
      <c r="R3529" t="s">
        <v>8315</v>
      </c>
    </row>
    <row r="3530" spans="1:18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110"/>
        <v>101.15151515151514</v>
      </c>
      <c r="P3530" s="5">
        <f t="shared" si="111"/>
        <v>45.108108108108105</v>
      </c>
      <c r="Q3530" t="s">
        <v>8314</v>
      </c>
      <c r="R3530" t="s">
        <v>8315</v>
      </c>
    </row>
    <row r="3531" spans="1:18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110"/>
        <v>132</v>
      </c>
      <c r="P3531" s="5">
        <f t="shared" si="111"/>
        <v>36.666666666666664</v>
      </c>
      <c r="Q3531" t="s">
        <v>8314</v>
      </c>
      <c r="R3531" t="s">
        <v>8315</v>
      </c>
    </row>
    <row r="3532" spans="1:18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110"/>
        <v>100</v>
      </c>
      <c r="P3532" s="5">
        <f t="shared" si="111"/>
        <v>125</v>
      </c>
      <c r="Q3532" t="s">
        <v>8314</v>
      </c>
      <c r="R3532" t="s">
        <v>8315</v>
      </c>
    </row>
    <row r="3533" spans="1:18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110"/>
        <v>128</v>
      </c>
      <c r="P3533" s="5">
        <f t="shared" si="111"/>
        <v>49.230769230769234</v>
      </c>
      <c r="Q3533" t="s">
        <v>8314</v>
      </c>
      <c r="R3533" t="s">
        <v>8315</v>
      </c>
    </row>
    <row r="3534" spans="1:18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110"/>
        <v>118.95833333333334</v>
      </c>
      <c r="P3534" s="5">
        <f t="shared" si="111"/>
        <v>42.296296296296298</v>
      </c>
      <c r="Q3534" t="s">
        <v>8314</v>
      </c>
      <c r="R3534" t="s">
        <v>8315</v>
      </c>
    </row>
    <row r="3535" spans="1:18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110"/>
        <v>126.2</v>
      </c>
      <c r="P3535" s="5">
        <f t="shared" si="111"/>
        <v>78.875</v>
      </c>
      <c r="Q3535" t="s">
        <v>8314</v>
      </c>
      <c r="R3535" t="s">
        <v>8315</v>
      </c>
    </row>
    <row r="3536" spans="1:18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110"/>
        <v>156.20000000000002</v>
      </c>
      <c r="P3536" s="5">
        <f t="shared" si="111"/>
        <v>38.284313725490193</v>
      </c>
      <c r="Q3536" t="s">
        <v>8314</v>
      </c>
      <c r="R3536" t="s">
        <v>8315</v>
      </c>
    </row>
    <row r="3537" spans="1:18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110"/>
        <v>103.15</v>
      </c>
      <c r="P3537" s="5">
        <f t="shared" si="111"/>
        <v>44.847826086956523</v>
      </c>
      <c r="Q3537" t="s">
        <v>8314</v>
      </c>
      <c r="R3537" t="s">
        <v>8315</v>
      </c>
    </row>
    <row r="3538" spans="1:18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110"/>
        <v>153.33333333333334</v>
      </c>
      <c r="P3538" s="5">
        <f t="shared" si="111"/>
        <v>13.529411764705882</v>
      </c>
      <c r="Q3538" t="s">
        <v>8314</v>
      </c>
      <c r="R3538" t="s">
        <v>8315</v>
      </c>
    </row>
    <row r="3539" spans="1:18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110"/>
        <v>180.44444444444446</v>
      </c>
      <c r="P3539" s="5">
        <f t="shared" si="111"/>
        <v>43.5</v>
      </c>
      <c r="Q3539" t="s">
        <v>8314</v>
      </c>
      <c r="R3539" t="s">
        <v>8315</v>
      </c>
    </row>
    <row r="3540" spans="1:18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110"/>
        <v>128.44999999999999</v>
      </c>
      <c r="P3540" s="5">
        <f t="shared" si="111"/>
        <v>30.951807228915662</v>
      </c>
      <c r="Q3540" t="s">
        <v>8314</v>
      </c>
      <c r="R3540" t="s">
        <v>8315</v>
      </c>
    </row>
    <row r="3541" spans="1:18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110"/>
        <v>119.66666666666667</v>
      </c>
      <c r="P3541" s="5">
        <f t="shared" si="111"/>
        <v>55.230769230769234</v>
      </c>
      <c r="Q3541" t="s">
        <v>8314</v>
      </c>
      <c r="R3541" t="s">
        <v>8315</v>
      </c>
    </row>
    <row r="3542" spans="1:18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110"/>
        <v>123</v>
      </c>
      <c r="P3542" s="5">
        <f t="shared" si="111"/>
        <v>46.125</v>
      </c>
      <c r="Q3542" t="s">
        <v>8314</v>
      </c>
      <c r="R3542" t="s">
        <v>8315</v>
      </c>
    </row>
    <row r="3543" spans="1:18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110"/>
        <v>105</v>
      </c>
      <c r="P3543" s="5">
        <f t="shared" si="111"/>
        <v>39.375</v>
      </c>
      <c r="Q3543" t="s">
        <v>8314</v>
      </c>
      <c r="R3543" t="s">
        <v>8315</v>
      </c>
    </row>
    <row r="3544" spans="1:18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110"/>
        <v>102.23636363636363</v>
      </c>
      <c r="P3544" s="5">
        <f t="shared" si="111"/>
        <v>66.152941176470591</v>
      </c>
      <c r="Q3544" t="s">
        <v>8314</v>
      </c>
      <c r="R3544" t="s">
        <v>8315</v>
      </c>
    </row>
    <row r="3545" spans="1:18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110"/>
        <v>104.66666666666666</v>
      </c>
      <c r="P3545" s="5">
        <f t="shared" si="111"/>
        <v>54.137931034482762</v>
      </c>
      <c r="Q3545" t="s">
        <v>8314</v>
      </c>
      <c r="R3545" t="s">
        <v>8315</v>
      </c>
    </row>
    <row r="3546" spans="1:18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110"/>
        <v>100</v>
      </c>
      <c r="P3546" s="5">
        <f t="shared" si="111"/>
        <v>104.16666666666667</v>
      </c>
      <c r="Q3546" t="s">
        <v>8314</v>
      </c>
      <c r="R3546" t="s">
        <v>8315</v>
      </c>
    </row>
    <row r="3547" spans="1:18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110"/>
        <v>100.4</v>
      </c>
      <c r="P3547" s="5">
        <f t="shared" si="111"/>
        <v>31.375</v>
      </c>
      <c r="Q3547" t="s">
        <v>8314</v>
      </c>
      <c r="R3547" t="s">
        <v>8315</v>
      </c>
    </row>
    <row r="3548" spans="1:18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110"/>
        <v>102.27272727272727</v>
      </c>
      <c r="P3548" s="5">
        <f t="shared" si="111"/>
        <v>59.210526315789473</v>
      </c>
      <c r="Q3548" t="s">
        <v>8314</v>
      </c>
      <c r="R3548" t="s">
        <v>8315</v>
      </c>
    </row>
    <row r="3549" spans="1:18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110"/>
        <v>114.40928571428573</v>
      </c>
      <c r="P3549" s="5">
        <f t="shared" si="111"/>
        <v>119.17633928571429</v>
      </c>
      <c r="Q3549" t="s">
        <v>8314</v>
      </c>
      <c r="R3549" t="s">
        <v>8315</v>
      </c>
    </row>
    <row r="3550" spans="1:18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110"/>
        <v>101.9047619047619</v>
      </c>
      <c r="P3550" s="5">
        <f t="shared" si="111"/>
        <v>164.61538461538461</v>
      </c>
      <c r="Q3550" t="s">
        <v>8314</v>
      </c>
      <c r="R3550" t="s">
        <v>8315</v>
      </c>
    </row>
    <row r="3551" spans="1:18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110"/>
        <v>102</v>
      </c>
      <c r="P3551" s="5">
        <f t="shared" si="111"/>
        <v>24.285714285714285</v>
      </c>
      <c r="Q3551" t="s">
        <v>8314</v>
      </c>
      <c r="R3551" t="s">
        <v>8315</v>
      </c>
    </row>
    <row r="3552" spans="1:18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110"/>
        <v>104.80000000000001</v>
      </c>
      <c r="P3552" s="5">
        <f t="shared" si="111"/>
        <v>40.9375</v>
      </c>
      <c r="Q3552" t="s">
        <v>8314</v>
      </c>
      <c r="R3552" t="s">
        <v>8315</v>
      </c>
    </row>
    <row r="3553" spans="1:18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110"/>
        <v>101.83333333333333</v>
      </c>
      <c r="P3553" s="5">
        <f t="shared" si="111"/>
        <v>61.1</v>
      </c>
      <c r="Q3553" t="s">
        <v>8314</v>
      </c>
      <c r="R3553" t="s">
        <v>8315</v>
      </c>
    </row>
    <row r="3554" spans="1:18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110"/>
        <v>100</v>
      </c>
      <c r="P3554" s="5">
        <f t="shared" si="111"/>
        <v>38.65</v>
      </c>
      <c r="Q3554" t="s">
        <v>8314</v>
      </c>
      <c r="R3554" t="s">
        <v>8315</v>
      </c>
    </row>
    <row r="3555" spans="1:18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110"/>
        <v>106.27272727272728</v>
      </c>
      <c r="P3555" s="5">
        <f t="shared" si="111"/>
        <v>56.20192307692308</v>
      </c>
      <c r="Q3555" t="s">
        <v>8314</v>
      </c>
      <c r="R3555" t="s">
        <v>8315</v>
      </c>
    </row>
    <row r="3556" spans="1:18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110"/>
        <v>113.42219999999999</v>
      </c>
      <c r="P3556" s="5">
        <f t="shared" si="111"/>
        <v>107.00207547169811</v>
      </c>
      <c r="Q3556" t="s">
        <v>8314</v>
      </c>
      <c r="R3556" t="s">
        <v>8315</v>
      </c>
    </row>
    <row r="3557" spans="1:18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110"/>
        <v>100</v>
      </c>
      <c r="P3557" s="5">
        <f t="shared" si="111"/>
        <v>171.42857142857142</v>
      </c>
      <c r="Q3557" t="s">
        <v>8314</v>
      </c>
      <c r="R3557" t="s">
        <v>8315</v>
      </c>
    </row>
    <row r="3558" spans="1:18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110"/>
        <v>100.45454545454547</v>
      </c>
      <c r="P3558" s="5">
        <f t="shared" si="111"/>
        <v>110.5</v>
      </c>
      <c r="Q3558" t="s">
        <v>8314</v>
      </c>
      <c r="R3558" t="s">
        <v>8315</v>
      </c>
    </row>
    <row r="3559" spans="1:18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110"/>
        <v>100.03599999999999</v>
      </c>
      <c r="P3559" s="5">
        <f t="shared" si="111"/>
        <v>179.27598566308242</v>
      </c>
      <c r="Q3559" t="s">
        <v>8314</v>
      </c>
      <c r="R3559" t="s">
        <v>8315</v>
      </c>
    </row>
    <row r="3560" spans="1:18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110"/>
        <v>144</v>
      </c>
      <c r="P3560" s="5">
        <f t="shared" si="111"/>
        <v>22.90909090909091</v>
      </c>
      <c r="Q3560" t="s">
        <v>8314</v>
      </c>
      <c r="R3560" t="s">
        <v>8315</v>
      </c>
    </row>
    <row r="3561" spans="1:18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110"/>
        <v>103.49999999999999</v>
      </c>
      <c r="P3561" s="5">
        <f t="shared" si="111"/>
        <v>43.125</v>
      </c>
      <c r="Q3561" t="s">
        <v>8314</v>
      </c>
      <c r="R3561" t="s">
        <v>8315</v>
      </c>
    </row>
    <row r="3562" spans="1:18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110"/>
        <v>108.43750000000001</v>
      </c>
      <c r="P3562" s="5">
        <f t="shared" si="111"/>
        <v>46.891891891891895</v>
      </c>
      <c r="Q3562" t="s">
        <v>8314</v>
      </c>
      <c r="R3562" t="s">
        <v>8315</v>
      </c>
    </row>
    <row r="3563" spans="1:18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110"/>
        <v>102.4</v>
      </c>
      <c r="P3563" s="5">
        <f t="shared" si="111"/>
        <v>47.407407407407405</v>
      </c>
      <c r="Q3563" t="s">
        <v>8314</v>
      </c>
      <c r="R3563" t="s">
        <v>8315</v>
      </c>
    </row>
    <row r="3564" spans="1:18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110"/>
        <v>148.88888888888889</v>
      </c>
      <c r="P3564" s="5">
        <f t="shared" si="111"/>
        <v>15.129032258064516</v>
      </c>
      <c r="Q3564" t="s">
        <v>8314</v>
      </c>
      <c r="R3564" t="s">
        <v>8315</v>
      </c>
    </row>
    <row r="3565" spans="1:18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110"/>
        <v>105.49000000000002</v>
      </c>
      <c r="P3565" s="5">
        <f t="shared" si="111"/>
        <v>21.098000000000003</v>
      </c>
      <c r="Q3565" t="s">
        <v>8314</v>
      </c>
      <c r="R3565" t="s">
        <v>8315</v>
      </c>
    </row>
    <row r="3566" spans="1:18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110"/>
        <v>100.49999999999999</v>
      </c>
      <c r="P3566" s="5">
        <f t="shared" si="111"/>
        <v>59.117647058823529</v>
      </c>
      <c r="Q3566" t="s">
        <v>8314</v>
      </c>
      <c r="R3566" t="s">
        <v>8315</v>
      </c>
    </row>
    <row r="3567" spans="1:18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110"/>
        <v>130.55555555555557</v>
      </c>
      <c r="P3567" s="5">
        <f t="shared" si="111"/>
        <v>97.916666666666671</v>
      </c>
      <c r="Q3567" t="s">
        <v>8314</v>
      </c>
      <c r="R3567" t="s">
        <v>8315</v>
      </c>
    </row>
    <row r="3568" spans="1:18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110"/>
        <v>104.75000000000001</v>
      </c>
      <c r="P3568" s="5">
        <f t="shared" si="111"/>
        <v>55.131578947368418</v>
      </c>
      <c r="Q3568" t="s">
        <v>8314</v>
      </c>
      <c r="R3568" t="s">
        <v>8315</v>
      </c>
    </row>
    <row r="3569" spans="1:18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110"/>
        <v>108.80000000000001</v>
      </c>
      <c r="P3569" s="5">
        <f t="shared" si="111"/>
        <v>26.536585365853657</v>
      </c>
      <c r="Q3569" t="s">
        <v>8314</v>
      </c>
      <c r="R3569" t="s">
        <v>8315</v>
      </c>
    </row>
    <row r="3570" spans="1:18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110"/>
        <v>111.00000000000001</v>
      </c>
      <c r="P3570" s="5">
        <f t="shared" si="111"/>
        <v>58.421052631578945</v>
      </c>
      <c r="Q3570" t="s">
        <v>8314</v>
      </c>
      <c r="R3570" t="s">
        <v>8315</v>
      </c>
    </row>
    <row r="3571" spans="1:18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110"/>
        <v>100.47999999999999</v>
      </c>
      <c r="P3571" s="5">
        <f t="shared" si="111"/>
        <v>122.53658536585365</v>
      </c>
      <c r="Q3571" t="s">
        <v>8314</v>
      </c>
      <c r="R3571" t="s">
        <v>8315</v>
      </c>
    </row>
    <row r="3572" spans="1:18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110"/>
        <v>114.35</v>
      </c>
      <c r="P3572" s="5">
        <f t="shared" si="111"/>
        <v>87.961538461538467</v>
      </c>
      <c r="Q3572" t="s">
        <v>8314</v>
      </c>
      <c r="R3572" t="s">
        <v>8315</v>
      </c>
    </row>
    <row r="3573" spans="1:18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110"/>
        <v>122.06666666666666</v>
      </c>
      <c r="P3573" s="5">
        <f t="shared" si="111"/>
        <v>73.239999999999995</v>
      </c>
      <c r="Q3573" t="s">
        <v>8314</v>
      </c>
      <c r="R3573" t="s">
        <v>8315</v>
      </c>
    </row>
    <row r="3574" spans="1:18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110"/>
        <v>100</v>
      </c>
      <c r="P3574" s="5">
        <f t="shared" si="111"/>
        <v>55.555555555555557</v>
      </c>
      <c r="Q3574" t="s">
        <v>8314</v>
      </c>
      <c r="R3574" t="s">
        <v>8315</v>
      </c>
    </row>
    <row r="3575" spans="1:18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110"/>
        <v>102.8</v>
      </c>
      <c r="P3575" s="5">
        <f t="shared" si="111"/>
        <v>39.53846153846154</v>
      </c>
      <c r="Q3575" t="s">
        <v>8314</v>
      </c>
      <c r="R3575" t="s">
        <v>8315</v>
      </c>
    </row>
    <row r="3576" spans="1:18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110"/>
        <v>106.12068965517241</v>
      </c>
      <c r="P3576" s="5">
        <f t="shared" si="111"/>
        <v>136.77777777777777</v>
      </c>
      <c r="Q3576" t="s">
        <v>8314</v>
      </c>
      <c r="R3576" t="s">
        <v>8315</v>
      </c>
    </row>
    <row r="3577" spans="1:18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110"/>
        <v>101.33000000000001</v>
      </c>
      <c r="P3577" s="5">
        <f t="shared" si="111"/>
        <v>99.343137254901961</v>
      </c>
      <c r="Q3577" t="s">
        <v>8314</v>
      </c>
      <c r="R3577" t="s">
        <v>8315</v>
      </c>
    </row>
    <row r="3578" spans="1:18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110"/>
        <v>100</v>
      </c>
      <c r="P3578" s="5">
        <f t="shared" si="111"/>
        <v>20</v>
      </c>
      <c r="Q3578" t="s">
        <v>8314</v>
      </c>
      <c r="R3578" t="s">
        <v>8315</v>
      </c>
    </row>
    <row r="3579" spans="1:18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110"/>
        <v>130</v>
      </c>
      <c r="P3579" s="5">
        <f t="shared" si="111"/>
        <v>28.888888888888889</v>
      </c>
      <c r="Q3579" t="s">
        <v>8314</v>
      </c>
      <c r="R3579" t="s">
        <v>8315</v>
      </c>
    </row>
    <row r="3580" spans="1:18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110"/>
        <v>100.01333333333334</v>
      </c>
      <c r="P3580" s="5">
        <f t="shared" si="111"/>
        <v>40.545945945945945</v>
      </c>
      <c r="Q3580" t="s">
        <v>8314</v>
      </c>
      <c r="R3580" t="s">
        <v>8315</v>
      </c>
    </row>
    <row r="3581" spans="1:18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110"/>
        <v>100</v>
      </c>
      <c r="P3581" s="5">
        <f t="shared" si="111"/>
        <v>35.714285714285715</v>
      </c>
      <c r="Q3581" t="s">
        <v>8314</v>
      </c>
      <c r="R3581" t="s">
        <v>8315</v>
      </c>
    </row>
    <row r="3582" spans="1:18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110"/>
        <v>113.88888888888889</v>
      </c>
      <c r="P3582" s="5">
        <f t="shared" si="111"/>
        <v>37.962962962962962</v>
      </c>
      <c r="Q3582" t="s">
        <v>8314</v>
      </c>
      <c r="R3582" t="s">
        <v>8315</v>
      </c>
    </row>
    <row r="3583" spans="1:18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110"/>
        <v>100</v>
      </c>
      <c r="P3583" s="5">
        <f t="shared" si="111"/>
        <v>33.333333333333336</v>
      </c>
      <c r="Q3583" t="s">
        <v>8314</v>
      </c>
      <c r="R3583" t="s">
        <v>8315</v>
      </c>
    </row>
    <row r="3584" spans="1:18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110"/>
        <v>287</v>
      </c>
      <c r="P3584" s="5">
        <f t="shared" si="111"/>
        <v>58.571428571428569</v>
      </c>
      <c r="Q3584" t="s">
        <v>8314</v>
      </c>
      <c r="R3584" t="s">
        <v>8315</v>
      </c>
    </row>
    <row r="3585" spans="1:18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110"/>
        <v>108.5</v>
      </c>
      <c r="P3585" s="5">
        <f t="shared" si="111"/>
        <v>135.625</v>
      </c>
      <c r="Q3585" t="s">
        <v>8314</v>
      </c>
      <c r="R3585" t="s">
        <v>8315</v>
      </c>
    </row>
    <row r="3586" spans="1:18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110"/>
        <v>115.5</v>
      </c>
      <c r="P3586" s="5">
        <f t="shared" si="111"/>
        <v>30.9375</v>
      </c>
      <c r="Q3586" t="s">
        <v>8314</v>
      </c>
      <c r="R3586" t="s">
        <v>8315</v>
      </c>
    </row>
    <row r="3587" spans="1:18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112">(E3587/D3587)*100</f>
        <v>119.11764705882352</v>
      </c>
      <c r="P3587" s="5">
        <f t="shared" ref="P3587:P3650" si="113">IF(E3587&gt;0, E3587/L3587, 0)</f>
        <v>176.08695652173913</v>
      </c>
      <c r="Q3587" t="s">
        <v>8314</v>
      </c>
      <c r="R3587" t="s">
        <v>8315</v>
      </c>
    </row>
    <row r="3588" spans="1:18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112"/>
        <v>109.42666666666668</v>
      </c>
      <c r="P3588" s="5">
        <f t="shared" si="113"/>
        <v>151.9814814814815</v>
      </c>
      <c r="Q3588" t="s">
        <v>8314</v>
      </c>
      <c r="R3588" t="s">
        <v>8315</v>
      </c>
    </row>
    <row r="3589" spans="1:18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112"/>
        <v>126.6</v>
      </c>
      <c r="P3589" s="5">
        <f t="shared" si="113"/>
        <v>22.607142857142858</v>
      </c>
      <c r="Q3589" t="s">
        <v>8314</v>
      </c>
      <c r="R3589" t="s">
        <v>8315</v>
      </c>
    </row>
    <row r="3590" spans="1:18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112"/>
        <v>100.49999999999999</v>
      </c>
      <c r="P3590" s="5">
        <f t="shared" si="113"/>
        <v>18.272727272727273</v>
      </c>
      <c r="Q3590" t="s">
        <v>8314</v>
      </c>
      <c r="R3590" t="s">
        <v>8315</v>
      </c>
    </row>
    <row r="3591" spans="1:18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112"/>
        <v>127.49999999999999</v>
      </c>
      <c r="P3591" s="5">
        <f t="shared" si="113"/>
        <v>82.258064516129039</v>
      </c>
      <c r="Q3591" t="s">
        <v>8314</v>
      </c>
      <c r="R3591" t="s">
        <v>8315</v>
      </c>
    </row>
    <row r="3592" spans="1:18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112"/>
        <v>100.05999999999999</v>
      </c>
      <c r="P3592" s="5">
        <f t="shared" si="113"/>
        <v>68.534246575342465</v>
      </c>
      <c r="Q3592" t="s">
        <v>8314</v>
      </c>
      <c r="R3592" t="s">
        <v>8315</v>
      </c>
    </row>
    <row r="3593" spans="1:18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112"/>
        <v>175</v>
      </c>
      <c r="P3593" s="5">
        <f t="shared" si="113"/>
        <v>68.055555555555557</v>
      </c>
      <c r="Q3593" t="s">
        <v>8314</v>
      </c>
      <c r="R3593" t="s">
        <v>8315</v>
      </c>
    </row>
    <row r="3594" spans="1:18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112"/>
        <v>127.25</v>
      </c>
      <c r="P3594" s="5">
        <f t="shared" si="113"/>
        <v>72.714285714285708</v>
      </c>
      <c r="Q3594" t="s">
        <v>8314</v>
      </c>
      <c r="R3594" t="s">
        <v>8315</v>
      </c>
    </row>
    <row r="3595" spans="1:18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112"/>
        <v>110.63333333333334</v>
      </c>
      <c r="P3595" s="5">
        <f t="shared" si="113"/>
        <v>77.186046511627907</v>
      </c>
      <c r="Q3595" t="s">
        <v>8314</v>
      </c>
      <c r="R3595" t="s">
        <v>8315</v>
      </c>
    </row>
    <row r="3596" spans="1:18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112"/>
        <v>125.93749999999999</v>
      </c>
      <c r="P3596" s="5">
        <f t="shared" si="113"/>
        <v>55.972222222222221</v>
      </c>
      <c r="Q3596" t="s">
        <v>8314</v>
      </c>
      <c r="R3596" t="s">
        <v>8315</v>
      </c>
    </row>
    <row r="3597" spans="1:18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112"/>
        <v>118.5</v>
      </c>
      <c r="P3597" s="5">
        <f t="shared" si="113"/>
        <v>49.693548387096776</v>
      </c>
      <c r="Q3597" t="s">
        <v>8314</v>
      </c>
      <c r="R3597" t="s">
        <v>8315</v>
      </c>
    </row>
    <row r="3598" spans="1:18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112"/>
        <v>107.72727272727273</v>
      </c>
      <c r="P3598" s="5">
        <f t="shared" si="113"/>
        <v>79</v>
      </c>
      <c r="Q3598" t="s">
        <v>8314</v>
      </c>
      <c r="R3598" t="s">
        <v>8315</v>
      </c>
    </row>
    <row r="3599" spans="1:18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112"/>
        <v>102.60000000000001</v>
      </c>
      <c r="P3599" s="5">
        <f t="shared" si="113"/>
        <v>77.727272727272734</v>
      </c>
      <c r="Q3599" t="s">
        <v>8314</v>
      </c>
      <c r="R3599" t="s">
        <v>8315</v>
      </c>
    </row>
    <row r="3600" spans="1:18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112"/>
        <v>110.1</v>
      </c>
      <c r="P3600" s="5">
        <f t="shared" si="113"/>
        <v>40.777777777777779</v>
      </c>
      <c r="Q3600" t="s">
        <v>8314</v>
      </c>
      <c r="R3600" t="s">
        <v>8315</v>
      </c>
    </row>
    <row r="3601" spans="1:18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112"/>
        <v>202</v>
      </c>
      <c r="P3601" s="5">
        <f t="shared" si="113"/>
        <v>59.411764705882355</v>
      </c>
      <c r="Q3601" t="s">
        <v>8314</v>
      </c>
      <c r="R3601" t="s">
        <v>8315</v>
      </c>
    </row>
    <row r="3602" spans="1:18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112"/>
        <v>130</v>
      </c>
      <c r="P3602" s="5">
        <f t="shared" si="113"/>
        <v>3.25</v>
      </c>
      <c r="Q3602" t="s">
        <v>8314</v>
      </c>
      <c r="R3602" t="s">
        <v>8315</v>
      </c>
    </row>
    <row r="3603" spans="1:18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112"/>
        <v>104.35000000000001</v>
      </c>
      <c r="P3603" s="5">
        <f t="shared" si="113"/>
        <v>39.377358490566039</v>
      </c>
      <c r="Q3603" t="s">
        <v>8314</v>
      </c>
      <c r="R3603" t="s">
        <v>8315</v>
      </c>
    </row>
    <row r="3604" spans="1:18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112"/>
        <v>100.05</v>
      </c>
      <c r="P3604" s="5">
        <f t="shared" si="113"/>
        <v>81.673469387755105</v>
      </c>
      <c r="Q3604" t="s">
        <v>8314</v>
      </c>
      <c r="R3604" t="s">
        <v>8315</v>
      </c>
    </row>
    <row r="3605" spans="1:18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112"/>
        <v>170.66666666666669</v>
      </c>
      <c r="P3605" s="5">
        <f t="shared" si="113"/>
        <v>44.912280701754383</v>
      </c>
      <c r="Q3605" t="s">
        <v>8314</v>
      </c>
      <c r="R3605" t="s">
        <v>8315</v>
      </c>
    </row>
    <row r="3606" spans="1:18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112"/>
        <v>112.83333333333334</v>
      </c>
      <c r="P3606" s="5">
        <f t="shared" si="113"/>
        <v>49.05797101449275</v>
      </c>
      <c r="Q3606" t="s">
        <v>8314</v>
      </c>
      <c r="R3606" t="s">
        <v>8315</v>
      </c>
    </row>
    <row r="3607" spans="1:18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112"/>
        <v>184</v>
      </c>
      <c r="P3607" s="5">
        <f t="shared" si="113"/>
        <v>30.666666666666668</v>
      </c>
      <c r="Q3607" t="s">
        <v>8314</v>
      </c>
      <c r="R3607" t="s">
        <v>8315</v>
      </c>
    </row>
    <row r="3608" spans="1:18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112"/>
        <v>130.26666666666665</v>
      </c>
      <c r="P3608" s="5">
        <f t="shared" si="113"/>
        <v>61.0625</v>
      </c>
      <c r="Q3608" t="s">
        <v>8314</v>
      </c>
      <c r="R3608" t="s">
        <v>8315</v>
      </c>
    </row>
    <row r="3609" spans="1:18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112"/>
        <v>105.45454545454544</v>
      </c>
      <c r="P3609" s="5">
        <f t="shared" si="113"/>
        <v>29</v>
      </c>
      <c r="Q3609" t="s">
        <v>8314</v>
      </c>
      <c r="R3609" t="s">
        <v>8315</v>
      </c>
    </row>
    <row r="3610" spans="1:18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112"/>
        <v>100</v>
      </c>
      <c r="P3610" s="5">
        <f t="shared" si="113"/>
        <v>29.62962962962963</v>
      </c>
      <c r="Q3610" t="s">
        <v>8314</v>
      </c>
      <c r="R3610" t="s">
        <v>8315</v>
      </c>
    </row>
    <row r="3611" spans="1:18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112"/>
        <v>153.31632653061226</v>
      </c>
      <c r="P3611" s="5">
        <f t="shared" si="113"/>
        <v>143.0952380952381</v>
      </c>
      <c r="Q3611" t="s">
        <v>8314</v>
      </c>
      <c r="R3611" t="s">
        <v>8315</v>
      </c>
    </row>
    <row r="3612" spans="1:18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112"/>
        <v>162.30000000000001</v>
      </c>
      <c r="P3612" s="5">
        <f t="shared" si="113"/>
        <v>52.354838709677416</v>
      </c>
      <c r="Q3612" t="s">
        <v>8314</v>
      </c>
      <c r="R3612" t="s">
        <v>8315</v>
      </c>
    </row>
    <row r="3613" spans="1:18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112"/>
        <v>136</v>
      </c>
      <c r="P3613" s="5">
        <f t="shared" si="113"/>
        <v>66.666666666666671</v>
      </c>
      <c r="Q3613" t="s">
        <v>8314</v>
      </c>
      <c r="R3613" t="s">
        <v>8315</v>
      </c>
    </row>
    <row r="3614" spans="1:18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112"/>
        <v>144.4</v>
      </c>
      <c r="P3614" s="5">
        <f t="shared" si="113"/>
        <v>126.66666666666667</v>
      </c>
      <c r="Q3614" t="s">
        <v>8314</v>
      </c>
      <c r="R3614" t="s">
        <v>8315</v>
      </c>
    </row>
    <row r="3615" spans="1:18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112"/>
        <v>100</v>
      </c>
      <c r="P3615" s="5">
        <f t="shared" si="113"/>
        <v>62.5</v>
      </c>
      <c r="Q3615" t="s">
        <v>8314</v>
      </c>
      <c r="R3615" t="s">
        <v>8315</v>
      </c>
    </row>
    <row r="3616" spans="1:18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112"/>
        <v>100.8</v>
      </c>
      <c r="P3616" s="5">
        <f t="shared" si="113"/>
        <v>35.492957746478872</v>
      </c>
      <c r="Q3616" t="s">
        <v>8314</v>
      </c>
      <c r="R3616" t="s">
        <v>8315</v>
      </c>
    </row>
    <row r="3617" spans="1:18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112"/>
        <v>106.80000000000001</v>
      </c>
      <c r="P3617" s="5">
        <f t="shared" si="113"/>
        <v>37.083333333333336</v>
      </c>
      <c r="Q3617" t="s">
        <v>8314</v>
      </c>
      <c r="R3617" t="s">
        <v>8315</v>
      </c>
    </row>
    <row r="3618" spans="1:18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112"/>
        <v>124.8</v>
      </c>
      <c r="P3618" s="5">
        <f t="shared" si="113"/>
        <v>69.333333333333329</v>
      </c>
      <c r="Q3618" t="s">
        <v>8314</v>
      </c>
      <c r="R3618" t="s">
        <v>8315</v>
      </c>
    </row>
    <row r="3619" spans="1:18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112"/>
        <v>118.91891891891892</v>
      </c>
      <c r="P3619" s="5">
        <f t="shared" si="113"/>
        <v>17.254901960784313</v>
      </c>
      <c r="Q3619" t="s">
        <v>8314</v>
      </c>
      <c r="R3619" t="s">
        <v>8315</v>
      </c>
    </row>
    <row r="3620" spans="1:18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112"/>
        <v>101</v>
      </c>
      <c r="P3620" s="5">
        <f t="shared" si="113"/>
        <v>36.071428571428569</v>
      </c>
      <c r="Q3620" t="s">
        <v>8314</v>
      </c>
      <c r="R3620" t="s">
        <v>8315</v>
      </c>
    </row>
    <row r="3621" spans="1:18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112"/>
        <v>112.99999999999999</v>
      </c>
      <c r="P3621" s="5">
        <f t="shared" si="113"/>
        <v>66.470588235294116</v>
      </c>
      <c r="Q3621" t="s">
        <v>8314</v>
      </c>
      <c r="R3621" t="s">
        <v>8315</v>
      </c>
    </row>
    <row r="3622" spans="1:18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112"/>
        <v>105.19047619047619</v>
      </c>
      <c r="P3622" s="5">
        <f t="shared" si="113"/>
        <v>56.065989847715734</v>
      </c>
      <c r="Q3622" t="s">
        <v>8314</v>
      </c>
      <c r="R3622" t="s">
        <v>8315</v>
      </c>
    </row>
    <row r="3623" spans="1:18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112"/>
        <v>109.73333333333332</v>
      </c>
      <c r="P3623" s="5">
        <f t="shared" si="113"/>
        <v>47.028571428571432</v>
      </c>
      <c r="Q3623" t="s">
        <v>8314</v>
      </c>
      <c r="R3623" t="s">
        <v>8315</v>
      </c>
    </row>
    <row r="3624" spans="1:18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112"/>
        <v>100.099</v>
      </c>
      <c r="P3624" s="5">
        <f t="shared" si="113"/>
        <v>47.666190476190479</v>
      </c>
      <c r="Q3624" t="s">
        <v>8314</v>
      </c>
      <c r="R3624" t="s">
        <v>8315</v>
      </c>
    </row>
    <row r="3625" spans="1:18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112"/>
        <v>120</v>
      </c>
      <c r="P3625" s="5">
        <f t="shared" si="113"/>
        <v>88.235294117647058</v>
      </c>
      <c r="Q3625" t="s">
        <v>8314</v>
      </c>
      <c r="R3625" t="s">
        <v>8315</v>
      </c>
    </row>
    <row r="3626" spans="1:18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112"/>
        <v>104.93333333333332</v>
      </c>
      <c r="P3626" s="5">
        <f t="shared" si="113"/>
        <v>80.717948717948715</v>
      </c>
      <c r="Q3626" t="s">
        <v>8314</v>
      </c>
      <c r="R3626" t="s">
        <v>8315</v>
      </c>
    </row>
    <row r="3627" spans="1:18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112"/>
        <v>102.66666666666666</v>
      </c>
      <c r="P3627" s="5">
        <f t="shared" si="113"/>
        <v>39.487179487179489</v>
      </c>
      <c r="Q3627" t="s">
        <v>8314</v>
      </c>
      <c r="R3627" t="s">
        <v>8315</v>
      </c>
    </row>
    <row r="3628" spans="1:18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112"/>
        <v>101.82500000000002</v>
      </c>
      <c r="P3628" s="5">
        <f t="shared" si="113"/>
        <v>84.854166666666671</v>
      </c>
      <c r="Q3628" t="s">
        <v>8314</v>
      </c>
      <c r="R3628" t="s">
        <v>8315</v>
      </c>
    </row>
    <row r="3629" spans="1:18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112"/>
        <v>100</v>
      </c>
      <c r="P3629" s="5">
        <f t="shared" si="113"/>
        <v>68.965517241379317</v>
      </c>
      <c r="Q3629" t="s">
        <v>8314</v>
      </c>
      <c r="R3629" t="s">
        <v>8315</v>
      </c>
    </row>
    <row r="3630" spans="1:18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112"/>
        <v>0</v>
      </c>
      <c r="P3630" s="5">
        <f t="shared" si="113"/>
        <v>0</v>
      </c>
      <c r="Q3630" t="s">
        <v>8314</v>
      </c>
      <c r="R3630" t="s">
        <v>8356</v>
      </c>
    </row>
    <row r="3631" spans="1:18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112"/>
        <v>1.9999999999999998E-4</v>
      </c>
      <c r="P3631" s="5">
        <f t="shared" si="113"/>
        <v>1</v>
      </c>
      <c r="Q3631" t="s">
        <v>8314</v>
      </c>
      <c r="R3631" t="s">
        <v>8356</v>
      </c>
    </row>
    <row r="3632" spans="1:18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112"/>
        <v>3.3333333333333333E-2</v>
      </c>
      <c r="P3632" s="5">
        <f t="shared" si="113"/>
        <v>1</v>
      </c>
      <c r="Q3632" t="s">
        <v>8314</v>
      </c>
      <c r="R3632" t="s">
        <v>8356</v>
      </c>
    </row>
    <row r="3633" spans="1:18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112"/>
        <v>51.023391812865491</v>
      </c>
      <c r="P3633" s="5">
        <f t="shared" si="113"/>
        <v>147.88135593220338</v>
      </c>
      <c r="Q3633" t="s">
        <v>8314</v>
      </c>
      <c r="R3633" t="s">
        <v>8356</v>
      </c>
    </row>
    <row r="3634" spans="1:18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112"/>
        <v>20</v>
      </c>
      <c r="P3634" s="5">
        <f t="shared" si="113"/>
        <v>100</v>
      </c>
      <c r="Q3634" t="s">
        <v>8314</v>
      </c>
      <c r="R3634" t="s">
        <v>8356</v>
      </c>
    </row>
    <row r="3635" spans="1:18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112"/>
        <v>35.24</v>
      </c>
      <c r="P3635" s="5">
        <f t="shared" si="113"/>
        <v>56.838709677419352</v>
      </c>
      <c r="Q3635" t="s">
        <v>8314</v>
      </c>
      <c r="R3635" t="s">
        <v>8356</v>
      </c>
    </row>
    <row r="3636" spans="1:18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112"/>
        <v>4.246666666666667</v>
      </c>
      <c r="P3636" s="5">
        <f t="shared" si="113"/>
        <v>176.94444444444446</v>
      </c>
      <c r="Q3636" t="s">
        <v>8314</v>
      </c>
      <c r="R3636" t="s">
        <v>8356</v>
      </c>
    </row>
    <row r="3637" spans="1:18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112"/>
        <v>36.457142857142856</v>
      </c>
      <c r="P3637" s="5">
        <f t="shared" si="113"/>
        <v>127.6</v>
      </c>
      <c r="Q3637" t="s">
        <v>8314</v>
      </c>
      <c r="R3637" t="s">
        <v>8356</v>
      </c>
    </row>
    <row r="3638" spans="1:18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112"/>
        <v>0</v>
      </c>
      <c r="P3638" s="5">
        <f t="shared" si="113"/>
        <v>0</v>
      </c>
      <c r="Q3638" t="s">
        <v>8314</v>
      </c>
      <c r="R3638" t="s">
        <v>8356</v>
      </c>
    </row>
    <row r="3639" spans="1:18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112"/>
        <v>30.866666666666664</v>
      </c>
      <c r="P3639" s="5">
        <f t="shared" si="113"/>
        <v>66.142857142857139</v>
      </c>
      <c r="Q3639" t="s">
        <v>8314</v>
      </c>
      <c r="R3639" t="s">
        <v>8356</v>
      </c>
    </row>
    <row r="3640" spans="1:18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112"/>
        <v>6.5454545454545459</v>
      </c>
      <c r="P3640" s="5">
        <f t="shared" si="113"/>
        <v>108</v>
      </c>
      <c r="Q3640" t="s">
        <v>8314</v>
      </c>
      <c r="R3640" t="s">
        <v>8356</v>
      </c>
    </row>
    <row r="3641" spans="1:18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112"/>
        <v>4.0000000000000001E-3</v>
      </c>
      <c r="P3641" s="5">
        <f t="shared" si="113"/>
        <v>1</v>
      </c>
      <c r="Q3641" t="s">
        <v>8314</v>
      </c>
      <c r="R3641" t="s">
        <v>8356</v>
      </c>
    </row>
    <row r="3642" spans="1:18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112"/>
        <v>5.5</v>
      </c>
      <c r="P3642" s="5">
        <f t="shared" si="113"/>
        <v>18.333333333333332</v>
      </c>
      <c r="Q3642" t="s">
        <v>8314</v>
      </c>
      <c r="R3642" t="s">
        <v>8356</v>
      </c>
    </row>
    <row r="3643" spans="1:18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112"/>
        <v>0</v>
      </c>
      <c r="P3643" s="5">
        <f t="shared" si="113"/>
        <v>0</v>
      </c>
      <c r="Q3643" t="s">
        <v>8314</v>
      </c>
      <c r="R3643" t="s">
        <v>8356</v>
      </c>
    </row>
    <row r="3644" spans="1:18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112"/>
        <v>2.1428571428571428</v>
      </c>
      <c r="P3644" s="5">
        <f t="shared" si="113"/>
        <v>7.5</v>
      </c>
      <c r="Q3644" t="s">
        <v>8314</v>
      </c>
      <c r="R3644" t="s">
        <v>8356</v>
      </c>
    </row>
    <row r="3645" spans="1:18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112"/>
        <v>0</v>
      </c>
      <c r="P3645" s="5">
        <f t="shared" si="113"/>
        <v>0</v>
      </c>
      <c r="Q3645" t="s">
        <v>8314</v>
      </c>
      <c r="R3645" t="s">
        <v>8356</v>
      </c>
    </row>
    <row r="3646" spans="1:18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112"/>
        <v>16.420000000000002</v>
      </c>
      <c r="P3646" s="5">
        <f t="shared" si="113"/>
        <v>68.416666666666671</v>
      </c>
      <c r="Q3646" t="s">
        <v>8314</v>
      </c>
      <c r="R3646" t="s">
        <v>8356</v>
      </c>
    </row>
    <row r="3647" spans="1:18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112"/>
        <v>0.1</v>
      </c>
      <c r="P3647" s="5">
        <f t="shared" si="113"/>
        <v>1</v>
      </c>
      <c r="Q3647" t="s">
        <v>8314</v>
      </c>
      <c r="R3647" t="s">
        <v>8356</v>
      </c>
    </row>
    <row r="3648" spans="1:18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112"/>
        <v>4.8099999999999996</v>
      </c>
      <c r="P3648" s="5">
        <f t="shared" si="113"/>
        <v>60.125</v>
      </c>
      <c r="Q3648" t="s">
        <v>8314</v>
      </c>
      <c r="R3648" t="s">
        <v>8356</v>
      </c>
    </row>
    <row r="3649" spans="1:18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112"/>
        <v>6</v>
      </c>
      <c r="P3649" s="5">
        <f t="shared" si="113"/>
        <v>15</v>
      </c>
      <c r="Q3649" t="s">
        <v>8314</v>
      </c>
      <c r="R3649" t="s">
        <v>8356</v>
      </c>
    </row>
    <row r="3650" spans="1:18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112"/>
        <v>100.38249999999999</v>
      </c>
      <c r="P3650" s="5">
        <f t="shared" si="113"/>
        <v>550.04109589041093</v>
      </c>
      <c r="Q3650" t="s">
        <v>8314</v>
      </c>
      <c r="R3650" t="s">
        <v>8315</v>
      </c>
    </row>
    <row r="3651" spans="1:18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114">(E3651/D3651)*100</f>
        <v>104</v>
      </c>
      <c r="P3651" s="5">
        <f t="shared" ref="P3651:P3714" si="115">IF(E3651&gt;0, E3651/L3651, 0)</f>
        <v>97.5</v>
      </c>
      <c r="Q3651" t="s">
        <v>8314</v>
      </c>
      <c r="R3651" t="s">
        <v>8315</v>
      </c>
    </row>
    <row r="3652" spans="1:18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114"/>
        <v>100</v>
      </c>
      <c r="P3652" s="5">
        <f t="shared" si="115"/>
        <v>29.411764705882351</v>
      </c>
      <c r="Q3652" t="s">
        <v>8314</v>
      </c>
      <c r="R3652" t="s">
        <v>8315</v>
      </c>
    </row>
    <row r="3653" spans="1:18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114"/>
        <v>104</v>
      </c>
      <c r="P3653" s="5">
        <f t="shared" si="115"/>
        <v>57.777777777777779</v>
      </c>
      <c r="Q3653" t="s">
        <v>8314</v>
      </c>
      <c r="R3653" t="s">
        <v>8315</v>
      </c>
    </row>
    <row r="3654" spans="1:18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114"/>
        <v>250.66666666666669</v>
      </c>
      <c r="P3654" s="5">
        <f t="shared" si="115"/>
        <v>44.235294117647058</v>
      </c>
      <c r="Q3654" t="s">
        <v>8314</v>
      </c>
      <c r="R3654" t="s">
        <v>8315</v>
      </c>
    </row>
    <row r="3655" spans="1:18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114"/>
        <v>100.49999999999999</v>
      </c>
      <c r="P3655" s="5">
        <f t="shared" si="115"/>
        <v>60.909090909090907</v>
      </c>
      <c r="Q3655" t="s">
        <v>8314</v>
      </c>
      <c r="R3655" t="s">
        <v>8315</v>
      </c>
    </row>
    <row r="3656" spans="1:18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114"/>
        <v>174.4</v>
      </c>
      <c r="P3656" s="5">
        <f t="shared" si="115"/>
        <v>68.84210526315789</v>
      </c>
      <c r="Q3656" t="s">
        <v>8314</v>
      </c>
      <c r="R3656" t="s">
        <v>8315</v>
      </c>
    </row>
    <row r="3657" spans="1:18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114"/>
        <v>116.26</v>
      </c>
      <c r="P3657" s="5">
        <f t="shared" si="115"/>
        <v>73.582278481012665</v>
      </c>
      <c r="Q3657" t="s">
        <v>8314</v>
      </c>
      <c r="R3657" t="s">
        <v>8315</v>
      </c>
    </row>
    <row r="3658" spans="1:18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114"/>
        <v>105.82000000000001</v>
      </c>
      <c r="P3658" s="5">
        <f t="shared" si="115"/>
        <v>115.02173913043478</v>
      </c>
      <c r="Q3658" t="s">
        <v>8314</v>
      </c>
      <c r="R3658" t="s">
        <v>8315</v>
      </c>
    </row>
    <row r="3659" spans="1:18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114"/>
        <v>110.75</v>
      </c>
      <c r="P3659" s="5">
        <f t="shared" si="115"/>
        <v>110.75</v>
      </c>
      <c r="Q3659" t="s">
        <v>8314</v>
      </c>
      <c r="R3659" t="s">
        <v>8315</v>
      </c>
    </row>
    <row r="3660" spans="1:18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114"/>
        <v>100.66666666666666</v>
      </c>
      <c r="P3660" s="5">
        <f t="shared" si="115"/>
        <v>75.5</v>
      </c>
      <c r="Q3660" t="s">
        <v>8314</v>
      </c>
      <c r="R3660" t="s">
        <v>8315</v>
      </c>
    </row>
    <row r="3661" spans="1:18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114"/>
        <v>102.03333333333333</v>
      </c>
      <c r="P3661" s="5">
        <f t="shared" si="115"/>
        <v>235.46153846153845</v>
      </c>
      <c r="Q3661" t="s">
        <v>8314</v>
      </c>
      <c r="R3661" t="s">
        <v>8315</v>
      </c>
    </row>
    <row r="3662" spans="1:18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114"/>
        <v>100</v>
      </c>
      <c r="P3662" s="5">
        <f t="shared" si="115"/>
        <v>11.363636363636363</v>
      </c>
      <c r="Q3662" t="s">
        <v>8314</v>
      </c>
      <c r="R3662" t="s">
        <v>8315</v>
      </c>
    </row>
    <row r="3663" spans="1:18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114"/>
        <v>111.00000000000001</v>
      </c>
      <c r="P3663" s="5">
        <f t="shared" si="115"/>
        <v>92.5</v>
      </c>
      <c r="Q3663" t="s">
        <v>8314</v>
      </c>
      <c r="R3663" t="s">
        <v>8315</v>
      </c>
    </row>
    <row r="3664" spans="1:18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114"/>
        <v>101.42500000000001</v>
      </c>
      <c r="P3664" s="5">
        <f t="shared" si="115"/>
        <v>202.85</v>
      </c>
      <c r="Q3664" t="s">
        <v>8314</v>
      </c>
      <c r="R3664" t="s">
        <v>8315</v>
      </c>
    </row>
    <row r="3665" spans="1:18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114"/>
        <v>104</v>
      </c>
      <c r="P3665" s="5">
        <f t="shared" si="115"/>
        <v>26</v>
      </c>
      <c r="Q3665" t="s">
        <v>8314</v>
      </c>
      <c r="R3665" t="s">
        <v>8315</v>
      </c>
    </row>
    <row r="3666" spans="1:18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114"/>
        <v>109.375</v>
      </c>
      <c r="P3666" s="5">
        <f t="shared" si="115"/>
        <v>46.05263157894737</v>
      </c>
      <c r="Q3666" t="s">
        <v>8314</v>
      </c>
      <c r="R3666" t="s">
        <v>8315</v>
      </c>
    </row>
    <row r="3667" spans="1:18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114"/>
        <v>115.16129032258064</v>
      </c>
      <c r="P3667" s="5">
        <f t="shared" si="115"/>
        <v>51</v>
      </c>
      <c r="Q3667" t="s">
        <v>8314</v>
      </c>
      <c r="R3667" t="s">
        <v>8315</v>
      </c>
    </row>
    <row r="3668" spans="1:18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114"/>
        <v>100</v>
      </c>
      <c r="P3668" s="5">
        <f t="shared" si="115"/>
        <v>31.578947368421051</v>
      </c>
      <c r="Q3668" t="s">
        <v>8314</v>
      </c>
      <c r="R3668" t="s">
        <v>8315</v>
      </c>
    </row>
    <row r="3669" spans="1:18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114"/>
        <v>103.17033333333335</v>
      </c>
      <c r="P3669" s="5">
        <f t="shared" si="115"/>
        <v>53.363965517241382</v>
      </c>
      <c r="Q3669" t="s">
        <v>8314</v>
      </c>
      <c r="R3669" t="s">
        <v>8315</v>
      </c>
    </row>
    <row r="3670" spans="1:18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114"/>
        <v>103.49999999999999</v>
      </c>
      <c r="P3670" s="5">
        <f t="shared" si="115"/>
        <v>36.964285714285715</v>
      </c>
      <c r="Q3670" t="s">
        <v>8314</v>
      </c>
      <c r="R3670" t="s">
        <v>8315</v>
      </c>
    </row>
    <row r="3671" spans="1:18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114"/>
        <v>138.19999999999999</v>
      </c>
      <c r="P3671" s="5">
        <f t="shared" si="115"/>
        <v>81.294117647058826</v>
      </c>
      <c r="Q3671" t="s">
        <v>8314</v>
      </c>
      <c r="R3671" t="s">
        <v>8315</v>
      </c>
    </row>
    <row r="3672" spans="1:18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114"/>
        <v>109.54545454545455</v>
      </c>
      <c r="P3672" s="5">
        <f t="shared" si="115"/>
        <v>20.083333333333332</v>
      </c>
      <c r="Q3672" t="s">
        <v>8314</v>
      </c>
      <c r="R3672" t="s">
        <v>8315</v>
      </c>
    </row>
    <row r="3673" spans="1:18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114"/>
        <v>100.85714285714286</v>
      </c>
      <c r="P3673" s="5">
        <f t="shared" si="115"/>
        <v>88.25</v>
      </c>
      <c r="Q3673" t="s">
        <v>8314</v>
      </c>
      <c r="R3673" t="s">
        <v>8315</v>
      </c>
    </row>
    <row r="3674" spans="1:18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114"/>
        <v>101.53333333333335</v>
      </c>
      <c r="P3674" s="5">
        <f t="shared" si="115"/>
        <v>53.438596491228068</v>
      </c>
      <c r="Q3674" t="s">
        <v>8314</v>
      </c>
      <c r="R3674" t="s">
        <v>8315</v>
      </c>
    </row>
    <row r="3675" spans="1:18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114"/>
        <v>113.625</v>
      </c>
      <c r="P3675" s="5">
        <f t="shared" si="115"/>
        <v>39.868421052631582</v>
      </c>
      <c r="Q3675" t="s">
        <v>8314</v>
      </c>
      <c r="R3675" t="s">
        <v>8315</v>
      </c>
    </row>
    <row r="3676" spans="1:18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114"/>
        <v>100</v>
      </c>
      <c r="P3676" s="5">
        <f t="shared" si="115"/>
        <v>145.16129032258064</v>
      </c>
      <c r="Q3676" t="s">
        <v>8314</v>
      </c>
      <c r="R3676" t="s">
        <v>8315</v>
      </c>
    </row>
    <row r="3677" spans="1:18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114"/>
        <v>140</v>
      </c>
      <c r="P3677" s="5">
        <f t="shared" si="115"/>
        <v>23.333333333333332</v>
      </c>
      <c r="Q3677" t="s">
        <v>8314</v>
      </c>
      <c r="R3677" t="s">
        <v>8315</v>
      </c>
    </row>
    <row r="3678" spans="1:18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114"/>
        <v>128.75</v>
      </c>
      <c r="P3678" s="5">
        <f t="shared" si="115"/>
        <v>64.375</v>
      </c>
      <c r="Q3678" t="s">
        <v>8314</v>
      </c>
      <c r="R3678" t="s">
        <v>8315</v>
      </c>
    </row>
    <row r="3679" spans="1:18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114"/>
        <v>102.90416666666667</v>
      </c>
      <c r="P3679" s="5">
        <f t="shared" si="115"/>
        <v>62.052763819095475</v>
      </c>
      <c r="Q3679" t="s">
        <v>8314</v>
      </c>
      <c r="R3679" t="s">
        <v>8315</v>
      </c>
    </row>
    <row r="3680" spans="1:18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114"/>
        <v>102.49999999999999</v>
      </c>
      <c r="P3680" s="5">
        <f t="shared" si="115"/>
        <v>66.129032258064512</v>
      </c>
      <c r="Q3680" t="s">
        <v>8314</v>
      </c>
      <c r="R3680" t="s">
        <v>8315</v>
      </c>
    </row>
    <row r="3681" spans="1:18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114"/>
        <v>110.1</v>
      </c>
      <c r="P3681" s="5">
        <f t="shared" si="115"/>
        <v>73.400000000000006</v>
      </c>
      <c r="Q3681" t="s">
        <v>8314</v>
      </c>
      <c r="R3681" t="s">
        <v>8315</v>
      </c>
    </row>
    <row r="3682" spans="1:18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114"/>
        <v>112.76666666666667</v>
      </c>
      <c r="P3682" s="5">
        <f t="shared" si="115"/>
        <v>99.5</v>
      </c>
      <c r="Q3682" t="s">
        <v>8314</v>
      </c>
      <c r="R3682" t="s">
        <v>8315</v>
      </c>
    </row>
    <row r="3683" spans="1:18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114"/>
        <v>111.9</v>
      </c>
      <c r="P3683" s="5">
        <f t="shared" si="115"/>
        <v>62.166666666666664</v>
      </c>
      <c r="Q3683" t="s">
        <v>8314</v>
      </c>
      <c r="R3683" t="s">
        <v>8315</v>
      </c>
    </row>
    <row r="3684" spans="1:18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114"/>
        <v>139.19999999999999</v>
      </c>
      <c r="P3684" s="5">
        <f t="shared" si="115"/>
        <v>62.328358208955223</v>
      </c>
      <c r="Q3684" t="s">
        <v>8314</v>
      </c>
      <c r="R3684" t="s">
        <v>8315</v>
      </c>
    </row>
    <row r="3685" spans="1:18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114"/>
        <v>110.85714285714286</v>
      </c>
      <c r="P3685" s="5">
        <f t="shared" si="115"/>
        <v>58.787878787878789</v>
      </c>
      <c r="Q3685" t="s">
        <v>8314</v>
      </c>
      <c r="R3685" t="s">
        <v>8315</v>
      </c>
    </row>
    <row r="3686" spans="1:18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114"/>
        <v>139.06666666666666</v>
      </c>
      <c r="P3686" s="5">
        <f t="shared" si="115"/>
        <v>45.347826086956523</v>
      </c>
      <c r="Q3686" t="s">
        <v>8314</v>
      </c>
      <c r="R3686" t="s">
        <v>8315</v>
      </c>
    </row>
    <row r="3687" spans="1:18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114"/>
        <v>105.69999999999999</v>
      </c>
      <c r="P3687" s="5">
        <f t="shared" si="115"/>
        <v>41.944444444444443</v>
      </c>
      <c r="Q3687" t="s">
        <v>8314</v>
      </c>
      <c r="R3687" t="s">
        <v>8315</v>
      </c>
    </row>
    <row r="3688" spans="1:18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114"/>
        <v>101.42857142857142</v>
      </c>
      <c r="P3688" s="5">
        <f t="shared" si="115"/>
        <v>59.166666666666664</v>
      </c>
      <c r="Q3688" t="s">
        <v>8314</v>
      </c>
      <c r="R3688" t="s">
        <v>8315</v>
      </c>
    </row>
    <row r="3689" spans="1:18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114"/>
        <v>100.245</v>
      </c>
      <c r="P3689" s="5">
        <f t="shared" si="115"/>
        <v>200.49</v>
      </c>
      <c r="Q3689" t="s">
        <v>8314</v>
      </c>
      <c r="R3689" t="s">
        <v>8315</v>
      </c>
    </row>
    <row r="3690" spans="1:18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114"/>
        <v>109.16666666666666</v>
      </c>
      <c r="P3690" s="5">
        <f t="shared" si="115"/>
        <v>83.974358974358978</v>
      </c>
      <c r="Q3690" t="s">
        <v>8314</v>
      </c>
      <c r="R3690" t="s">
        <v>8315</v>
      </c>
    </row>
    <row r="3691" spans="1:18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114"/>
        <v>118.33333333333333</v>
      </c>
      <c r="P3691" s="5">
        <f t="shared" si="115"/>
        <v>57.258064516129032</v>
      </c>
      <c r="Q3691" t="s">
        <v>8314</v>
      </c>
      <c r="R3691" t="s">
        <v>8315</v>
      </c>
    </row>
    <row r="3692" spans="1:18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114"/>
        <v>120</v>
      </c>
      <c r="P3692" s="5">
        <f t="shared" si="115"/>
        <v>58.064516129032256</v>
      </c>
      <c r="Q3692" t="s">
        <v>8314</v>
      </c>
      <c r="R3692" t="s">
        <v>8315</v>
      </c>
    </row>
    <row r="3693" spans="1:18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114"/>
        <v>127.96000000000001</v>
      </c>
      <c r="P3693" s="5">
        <f t="shared" si="115"/>
        <v>186.80291970802921</v>
      </c>
      <c r="Q3693" t="s">
        <v>8314</v>
      </c>
      <c r="R3693" t="s">
        <v>8315</v>
      </c>
    </row>
    <row r="3694" spans="1:18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114"/>
        <v>126</v>
      </c>
      <c r="P3694" s="5">
        <f t="shared" si="115"/>
        <v>74.117647058823536</v>
      </c>
      <c r="Q3694" t="s">
        <v>8314</v>
      </c>
      <c r="R3694" t="s">
        <v>8315</v>
      </c>
    </row>
    <row r="3695" spans="1:18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114"/>
        <v>129.12912912912913</v>
      </c>
      <c r="P3695" s="5">
        <f t="shared" si="115"/>
        <v>30.714285714285715</v>
      </c>
      <c r="Q3695" t="s">
        <v>8314</v>
      </c>
      <c r="R3695" t="s">
        <v>8315</v>
      </c>
    </row>
    <row r="3696" spans="1:18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114"/>
        <v>107.42857142857143</v>
      </c>
      <c r="P3696" s="5">
        <f t="shared" si="115"/>
        <v>62.666666666666664</v>
      </c>
      <c r="Q3696" t="s">
        <v>8314</v>
      </c>
      <c r="R3696" t="s">
        <v>8315</v>
      </c>
    </row>
    <row r="3697" spans="1:18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114"/>
        <v>100.125</v>
      </c>
      <c r="P3697" s="5">
        <f t="shared" si="115"/>
        <v>121.36363636363636</v>
      </c>
      <c r="Q3697" t="s">
        <v>8314</v>
      </c>
      <c r="R3697" t="s">
        <v>8315</v>
      </c>
    </row>
    <row r="3698" spans="1:18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114"/>
        <v>155</v>
      </c>
      <c r="P3698" s="5">
        <f t="shared" si="115"/>
        <v>39.743589743589745</v>
      </c>
      <c r="Q3698" t="s">
        <v>8314</v>
      </c>
      <c r="R3698" t="s">
        <v>8315</v>
      </c>
    </row>
    <row r="3699" spans="1:18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114"/>
        <v>108</v>
      </c>
      <c r="P3699" s="5">
        <f t="shared" si="115"/>
        <v>72</v>
      </c>
      <c r="Q3699" t="s">
        <v>8314</v>
      </c>
      <c r="R3699" t="s">
        <v>8315</v>
      </c>
    </row>
    <row r="3700" spans="1:18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114"/>
        <v>110.52</v>
      </c>
      <c r="P3700" s="5">
        <f t="shared" si="115"/>
        <v>40.632352941176471</v>
      </c>
      <c r="Q3700" t="s">
        <v>8314</v>
      </c>
      <c r="R3700" t="s">
        <v>8315</v>
      </c>
    </row>
    <row r="3701" spans="1:18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114"/>
        <v>100.8</v>
      </c>
      <c r="P3701" s="5">
        <f t="shared" si="115"/>
        <v>63</v>
      </c>
      <c r="Q3701" t="s">
        <v>8314</v>
      </c>
      <c r="R3701" t="s">
        <v>8315</v>
      </c>
    </row>
    <row r="3702" spans="1:18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114"/>
        <v>121.2</v>
      </c>
      <c r="P3702" s="5">
        <f t="shared" si="115"/>
        <v>33.666666666666664</v>
      </c>
      <c r="Q3702" t="s">
        <v>8314</v>
      </c>
      <c r="R3702" t="s">
        <v>8315</v>
      </c>
    </row>
    <row r="3703" spans="1:18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114"/>
        <v>100.33333333333334</v>
      </c>
      <c r="P3703" s="5">
        <f t="shared" si="115"/>
        <v>38.589743589743591</v>
      </c>
      <c r="Q3703" t="s">
        <v>8314</v>
      </c>
      <c r="R3703" t="s">
        <v>8315</v>
      </c>
    </row>
    <row r="3704" spans="1:18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114"/>
        <v>109.16666666666666</v>
      </c>
      <c r="P3704" s="5">
        <f t="shared" si="115"/>
        <v>155.95238095238096</v>
      </c>
      <c r="Q3704" t="s">
        <v>8314</v>
      </c>
      <c r="R3704" t="s">
        <v>8315</v>
      </c>
    </row>
    <row r="3705" spans="1:18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114"/>
        <v>123.42857142857142</v>
      </c>
      <c r="P3705" s="5">
        <f t="shared" si="115"/>
        <v>43.2</v>
      </c>
      <c r="Q3705" t="s">
        <v>8314</v>
      </c>
      <c r="R3705" t="s">
        <v>8315</v>
      </c>
    </row>
    <row r="3706" spans="1:18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114"/>
        <v>136.33666666666667</v>
      </c>
      <c r="P3706" s="5">
        <f t="shared" si="115"/>
        <v>15.148518518518518</v>
      </c>
      <c r="Q3706" t="s">
        <v>8314</v>
      </c>
      <c r="R3706" t="s">
        <v>8315</v>
      </c>
    </row>
    <row r="3707" spans="1:18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114"/>
        <v>103.46657233816768</v>
      </c>
      <c r="P3707" s="5">
        <f t="shared" si="115"/>
        <v>83.571428571428569</v>
      </c>
      <c r="Q3707" t="s">
        <v>8314</v>
      </c>
      <c r="R3707" t="s">
        <v>8315</v>
      </c>
    </row>
    <row r="3708" spans="1:18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114"/>
        <v>121.33333333333334</v>
      </c>
      <c r="P3708" s="5">
        <f t="shared" si="115"/>
        <v>140</v>
      </c>
      <c r="Q3708" t="s">
        <v>8314</v>
      </c>
      <c r="R3708" t="s">
        <v>8315</v>
      </c>
    </row>
    <row r="3709" spans="1:18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114"/>
        <v>186</v>
      </c>
      <c r="P3709" s="5">
        <f t="shared" si="115"/>
        <v>80.869565217391298</v>
      </c>
      <c r="Q3709" t="s">
        <v>8314</v>
      </c>
      <c r="R3709" t="s">
        <v>8315</v>
      </c>
    </row>
    <row r="3710" spans="1:18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114"/>
        <v>300</v>
      </c>
      <c r="P3710" s="5">
        <f t="shared" si="115"/>
        <v>53.846153846153847</v>
      </c>
      <c r="Q3710" t="s">
        <v>8314</v>
      </c>
      <c r="R3710" t="s">
        <v>8315</v>
      </c>
    </row>
    <row r="3711" spans="1:18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114"/>
        <v>108.25</v>
      </c>
      <c r="P3711" s="5">
        <f t="shared" si="115"/>
        <v>30.928571428571427</v>
      </c>
      <c r="Q3711" t="s">
        <v>8314</v>
      </c>
      <c r="R3711" t="s">
        <v>8315</v>
      </c>
    </row>
    <row r="3712" spans="1:18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114"/>
        <v>141.15384615384616</v>
      </c>
      <c r="P3712" s="5">
        <f t="shared" si="115"/>
        <v>67.962962962962962</v>
      </c>
      <c r="Q3712" t="s">
        <v>8314</v>
      </c>
      <c r="R3712" t="s">
        <v>8315</v>
      </c>
    </row>
    <row r="3713" spans="1:18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114"/>
        <v>113.99999999999999</v>
      </c>
      <c r="P3713" s="5">
        <f t="shared" si="115"/>
        <v>27.142857142857142</v>
      </c>
      <c r="Q3713" t="s">
        <v>8314</v>
      </c>
      <c r="R3713" t="s">
        <v>8315</v>
      </c>
    </row>
    <row r="3714" spans="1:18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114"/>
        <v>153.73333333333335</v>
      </c>
      <c r="P3714" s="5">
        <f t="shared" si="115"/>
        <v>110.86538461538461</v>
      </c>
      <c r="Q3714" t="s">
        <v>8314</v>
      </c>
      <c r="R3714" t="s">
        <v>8315</v>
      </c>
    </row>
    <row r="3715" spans="1:18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116">(E3715/D3715)*100</f>
        <v>101.49999999999999</v>
      </c>
      <c r="P3715" s="5">
        <f t="shared" ref="P3715:P3778" si="117">IF(E3715&gt;0, E3715/L3715, 0)</f>
        <v>106.84210526315789</v>
      </c>
      <c r="Q3715" t="s">
        <v>8314</v>
      </c>
      <c r="R3715" t="s">
        <v>8315</v>
      </c>
    </row>
    <row r="3716" spans="1:18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116"/>
        <v>102.35000000000001</v>
      </c>
      <c r="P3716" s="5">
        <f t="shared" si="117"/>
        <v>105.51546391752578</v>
      </c>
      <c r="Q3716" t="s">
        <v>8314</v>
      </c>
      <c r="R3716" t="s">
        <v>8315</v>
      </c>
    </row>
    <row r="3717" spans="1:18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116"/>
        <v>102.57142857142858</v>
      </c>
      <c r="P3717" s="5">
        <f t="shared" si="117"/>
        <v>132.96296296296296</v>
      </c>
      <c r="Q3717" t="s">
        <v>8314</v>
      </c>
      <c r="R3717" t="s">
        <v>8315</v>
      </c>
    </row>
    <row r="3718" spans="1:18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116"/>
        <v>155.75</v>
      </c>
      <c r="P3718" s="5">
        <f t="shared" si="117"/>
        <v>51.916666666666664</v>
      </c>
      <c r="Q3718" t="s">
        <v>8314</v>
      </c>
      <c r="R3718" t="s">
        <v>8315</v>
      </c>
    </row>
    <row r="3719" spans="1:18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116"/>
        <v>100.75</v>
      </c>
      <c r="P3719" s="5">
        <f t="shared" si="117"/>
        <v>310</v>
      </c>
      <c r="Q3719" t="s">
        <v>8314</v>
      </c>
      <c r="R3719" t="s">
        <v>8315</v>
      </c>
    </row>
    <row r="3720" spans="1:18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116"/>
        <v>239.4</v>
      </c>
      <c r="P3720" s="5">
        <f t="shared" si="117"/>
        <v>26.021739130434781</v>
      </c>
      <c r="Q3720" t="s">
        <v>8314</v>
      </c>
      <c r="R3720" t="s">
        <v>8315</v>
      </c>
    </row>
    <row r="3721" spans="1:18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116"/>
        <v>210</v>
      </c>
      <c r="P3721" s="5">
        <f t="shared" si="117"/>
        <v>105</v>
      </c>
      <c r="Q3721" t="s">
        <v>8314</v>
      </c>
      <c r="R3721" t="s">
        <v>8315</v>
      </c>
    </row>
    <row r="3722" spans="1:18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116"/>
        <v>104.51515151515152</v>
      </c>
      <c r="P3722" s="5">
        <f t="shared" si="117"/>
        <v>86.224999999999994</v>
      </c>
      <c r="Q3722" t="s">
        <v>8314</v>
      </c>
      <c r="R3722" t="s">
        <v>8315</v>
      </c>
    </row>
    <row r="3723" spans="1:18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116"/>
        <v>100.8</v>
      </c>
      <c r="P3723" s="5">
        <f t="shared" si="117"/>
        <v>114.54545454545455</v>
      </c>
      <c r="Q3723" t="s">
        <v>8314</v>
      </c>
      <c r="R3723" t="s">
        <v>8315</v>
      </c>
    </row>
    <row r="3724" spans="1:18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116"/>
        <v>111.20000000000002</v>
      </c>
      <c r="P3724" s="5">
        <f t="shared" si="117"/>
        <v>47.657142857142858</v>
      </c>
      <c r="Q3724" t="s">
        <v>8314</v>
      </c>
      <c r="R3724" t="s">
        <v>8315</v>
      </c>
    </row>
    <row r="3725" spans="1:18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116"/>
        <v>102.04444444444445</v>
      </c>
      <c r="P3725" s="5">
        <f t="shared" si="117"/>
        <v>72.888888888888886</v>
      </c>
      <c r="Q3725" t="s">
        <v>8314</v>
      </c>
      <c r="R3725" t="s">
        <v>8315</v>
      </c>
    </row>
    <row r="3726" spans="1:18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116"/>
        <v>102.54767441860466</v>
      </c>
      <c r="P3726" s="5">
        <f t="shared" si="117"/>
        <v>49.545505617977533</v>
      </c>
      <c r="Q3726" t="s">
        <v>8314</v>
      </c>
      <c r="R3726" t="s">
        <v>8315</v>
      </c>
    </row>
    <row r="3727" spans="1:18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116"/>
        <v>127</v>
      </c>
      <c r="P3727" s="5">
        <f t="shared" si="117"/>
        <v>25.4</v>
      </c>
      <c r="Q3727" t="s">
        <v>8314</v>
      </c>
      <c r="R3727" t="s">
        <v>8315</v>
      </c>
    </row>
    <row r="3728" spans="1:18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116"/>
        <v>338.70588235294122</v>
      </c>
      <c r="P3728" s="5">
        <f t="shared" si="117"/>
        <v>62.586956521739133</v>
      </c>
      <c r="Q3728" t="s">
        <v>8314</v>
      </c>
      <c r="R3728" t="s">
        <v>8315</v>
      </c>
    </row>
    <row r="3729" spans="1:18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116"/>
        <v>100.75</v>
      </c>
      <c r="P3729" s="5">
        <f t="shared" si="117"/>
        <v>61.060606060606062</v>
      </c>
      <c r="Q3729" t="s">
        <v>8314</v>
      </c>
      <c r="R3729" t="s">
        <v>8315</v>
      </c>
    </row>
    <row r="3730" spans="1:18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116"/>
        <v>9.31</v>
      </c>
      <c r="P3730" s="5">
        <f t="shared" si="117"/>
        <v>60.064516129032256</v>
      </c>
      <c r="Q3730" t="s">
        <v>8314</v>
      </c>
      <c r="R3730" t="s">
        <v>8315</v>
      </c>
    </row>
    <row r="3731" spans="1:18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116"/>
        <v>7.24</v>
      </c>
      <c r="P3731" s="5">
        <f t="shared" si="117"/>
        <v>72.400000000000006</v>
      </c>
      <c r="Q3731" t="s">
        <v>8314</v>
      </c>
      <c r="R3731" t="s">
        <v>8315</v>
      </c>
    </row>
    <row r="3732" spans="1:18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116"/>
        <v>10</v>
      </c>
      <c r="P3732" s="5">
        <f t="shared" si="117"/>
        <v>100</v>
      </c>
      <c r="Q3732" t="s">
        <v>8314</v>
      </c>
      <c r="R3732" t="s">
        <v>8315</v>
      </c>
    </row>
    <row r="3733" spans="1:18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116"/>
        <v>11.272727272727273</v>
      </c>
      <c r="P3733" s="5">
        <f t="shared" si="117"/>
        <v>51.666666666666664</v>
      </c>
      <c r="Q3733" t="s">
        <v>8314</v>
      </c>
      <c r="R3733" t="s">
        <v>8315</v>
      </c>
    </row>
    <row r="3734" spans="1:18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116"/>
        <v>15.411764705882353</v>
      </c>
      <c r="P3734" s="5">
        <f t="shared" si="117"/>
        <v>32.75</v>
      </c>
      <c r="Q3734" t="s">
        <v>8314</v>
      </c>
      <c r="R3734" t="s">
        <v>8315</v>
      </c>
    </row>
    <row r="3735" spans="1:18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116"/>
        <v>0</v>
      </c>
      <c r="P3735" s="5">
        <f t="shared" si="117"/>
        <v>0</v>
      </c>
      <c r="Q3735" t="s">
        <v>8314</v>
      </c>
      <c r="R3735" t="s">
        <v>8315</v>
      </c>
    </row>
    <row r="3736" spans="1:18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116"/>
        <v>28.466666666666669</v>
      </c>
      <c r="P3736" s="5">
        <f t="shared" si="117"/>
        <v>61</v>
      </c>
      <c r="Q3736" t="s">
        <v>8314</v>
      </c>
      <c r="R3736" t="s">
        <v>8315</v>
      </c>
    </row>
    <row r="3737" spans="1:18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116"/>
        <v>13.333333333333334</v>
      </c>
      <c r="P3737" s="5">
        <f t="shared" si="117"/>
        <v>10</v>
      </c>
      <c r="Q3737" t="s">
        <v>8314</v>
      </c>
      <c r="R3737" t="s">
        <v>8315</v>
      </c>
    </row>
    <row r="3738" spans="1:18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116"/>
        <v>0.66666666666666674</v>
      </c>
      <c r="P3738" s="5">
        <f t="shared" si="117"/>
        <v>10</v>
      </c>
      <c r="Q3738" t="s">
        <v>8314</v>
      </c>
      <c r="R3738" t="s">
        <v>8315</v>
      </c>
    </row>
    <row r="3739" spans="1:18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116"/>
        <v>21.428571428571427</v>
      </c>
      <c r="P3739" s="5">
        <f t="shared" si="117"/>
        <v>37.5</v>
      </c>
      <c r="Q3739" t="s">
        <v>8314</v>
      </c>
      <c r="R3739" t="s">
        <v>8315</v>
      </c>
    </row>
    <row r="3740" spans="1:18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116"/>
        <v>18</v>
      </c>
      <c r="P3740" s="5">
        <f t="shared" si="117"/>
        <v>45</v>
      </c>
      <c r="Q3740" t="s">
        <v>8314</v>
      </c>
      <c r="R3740" t="s">
        <v>8315</v>
      </c>
    </row>
    <row r="3741" spans="1:18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116"/>
        <v>20.125</v>
      </c>
      <c r="P3741" s="5">
        <f t="shared" si="117"/>
        <v>100.625</v>
      </c>
      <c r="Q3741" t="s">
        <v>8314</v>
      </c>
      <c r="R3741" t="s">
        <v>8315</v>
      </c>
    </row>
    <row r="3742" spans="1:18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116"/>
        <v>17.899999999999999</v>
      </c>
      <c r="P3742" s="5">
        <f t="shared" si="117"/>
        <v>25.571428571428573</v>
      </c>
      <c r="Q3742" t="s">
        <v>8314</v>
      </c>
      <c r="R3742" t="s">
        <v>8315</v>
      </c>
    </row>
    <row r="3743" spans="1:18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116"/>
        <v>0</v>
      </c>
      <c r="P3743" s="5">
        <f t="shared" si="117"/>
        <v>0</v>
      </c>
      <c r="Q3743" t="s">
        <v>8314</v>
      </c>
      <c r="R3743" t="s">
        <v>8315</v>
      </c>
    </row>
    <row r="3744" spans="1:18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116"/>
        <v>2</v>
      </c>
      <c r="P3744" s="5">
        <f t="shared" si="117"/>
        <v>25</v>
      </c>
      <c r="Q3744" t="s">
        <v>8314</v>
      </c>
      <c r="R3744" t="s">
        <v>8315</v>
      </c>
    </row>
    <row r="3745" spans="1:18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116"/>
        <v>0</v>
      </c>
      <c r="P3745" s="5">
        <f t="shared" si="117"/>
        <v>0</v>
      </c>
      <c r="Q3745" t="s">
        <v>8314</v>
      </c>
      <c r="R3745" t="s">
        <v>8315</v>
      </c>
    </row>
    <row r="3746" spans="1:18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116"/>
        <v>0</v>
      </c>
      <c r="P3746" s="5">
        <f t="shared" si="117"/>
        <v>0</v>
      </c>
      <c r="Q3746" t="s">
        <v>8314</v>
      </c>
      <c r="R3746" t="s">
        <v>8315</v>
      </c>
    </row>
    <row r="3747" spans="1:18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116"/>
        <v>10</v>
      </c>
      <c r="P3747" s="5">
        <f t="shared" si="117"/>
        <v>10</v>
      </c>
      <c r="Q3747" t="s">
        <v>8314</v>
      </c>
      <c r="R3747" t="s">
        <v>8315</v>
      </c>
    </row>
    <row r="3748" spans="1:18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116"/>
        <v>2.3764705882352941</v>
      </c>
      <c r="P3748" s="5">
        <f t="shared" si="117"/>
        <v>202</v>
      </c>
      <c r="Q3748" t="s">
        <v>8314</v>
      </c>
      <c r="R3748" t="s">
        <v>8315</v>
      </c>
    </row>
    <row r="3749" spans="1:18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116"/>
        <v>1</v>
      </c>
      <c r="P3749" s="5">
        <f t="shared" si="117"/>
        <v>25</v>
      </c>
      <c r="Q3749" t="s">
        <v>8314</v>
      </c>
      <c r="R3749" t="s">
        <v>8315</v>
      </c>
    </row>
    <row r="3750" spans="1:18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116"/>
        <v>103.52</v>
      </c>
      <c r="P3750" s="5">
        <f t="shared" si="117"/>
        <v>99.538461538461533</v>
      </c>
      <c r="Q3750" t="s">
        <v>8314</v>
      </c>
      <c r="R3750" t="s">
        <v>8356</v>
      </c>
    </row>
    <row r="3751" spans="1:18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116"/>
        <v>105</v>
      </c>
      <c r="P3751" s="5">
        <f t="shared" si="117"/>
        <v>75</v>
      </c>
      <c r="Q3751" t="s">
        <v>8314</v>
      </c>
      <c r="R3751" t="s">
        <v>8356</v>
      </c>
    </row>
    <row r="3752" spans="1:18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116"/>
        <v>100.44999999999999</v>
      </c>
      <c r="P3752" s="5">
        <f t="shared" si="117"/>
        <v>215.25</v>
      </c>
      <c r="Q3752" t="s">
        <v>8314</v>
      </c>
      <c r="R3752" t="s">
        <v>8356</v>
      </c>
    </row>
    <row r="3753" spans="1:18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116"/>
        <v>132.6</v>
      </c>
      <c r="P3753" s="5">
        <f t="shared" si="117"/>
        <v>120.54545454545455</v>
      </c>
      <c r="Q3753" t="s">
        <v>8314</v>
      </c>
      <c r="R3753" t="s">
        <v>8356</v>
      </c>
    </row>
    <row r="3754" spans="1:18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116"/>
        <v>112.99999999999999</v>
      </c>
      <c r="P3754" s="5">
        <f t="shared" si="117"/>
        <v>37.666666666666664</v>
      </c>
      <c r="Q3754" t="s">
        <v>8314</v>
      </c>
      <c r="R3754" t="s">
        <v>8356</v>
      </c>
    </row>
    <row r="3755" spans="1:18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116"/>
        <v>103.34</v>
      </c>
      <c r="P3755" s="5">
        <f t="shared" si="117"/>
        <v>172.23333333333332</v>
      </c>
      <c r="Q3755" t="s">
        <v>8314</v>
      </c>
      <c r="R3755" t="s">
        <v>8356</v>
      </c>
    </row>
    <row r="3756" spans="1:18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116"/>
        <v>120</v>
      </c>
      <c r="P3756" s="5">
        <f t="shared" si="117"/>
        <v>111.11111111111111</v>
      </c>
      <c r="Q3756" t="s">
        <v>8314</v>
      </c>
      <c r="R3756" t="s">
        <v>8356</v>
      </c>
    </row>
    <row r="3757" spans="1:18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116"/>
        <v>129.63636363636363</v>
      </c>
      <c r="P3757" s="5">
        <f t="shared" si="117"/>
        <v>25.464285714285715</v>
      </c>
      <c r="Q3757" t="s">
        <v>8314</v>
      </c>
      <c r="R3757" t="s">
        <v>8356</v>
      </c>
    </row>
    <row r="3758" spans="1:18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116"/>
        <v>101.11111111111111</v>
      </c>
      <c r="P3758" s="5">
        <f t="shared" si="117"/>
        <v>267.64705882352939</v>
      </c>
      <c r="Q3758" t="s">
        <v>8314</v>
      </c>
      <c r="R3758" t="s">
        <v>8356</v>
      </c>
    </row>
    <row r="3759" spans="1:18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116"/>
        <v>108.51428571428572</v>
      </c>
      <c r="P3759" s="5">
        <f t="shared" si="117"/>
        <v>75.959999999999994</v>
      </c>
      <c r="Q3759" t="s">
        <v>8314</v>
      </c>
      <c r="R3759" t="s">
        <v>8356</v>
      </c>
    </row>
    <row r="3760" spans="1:18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116"/>
        <v>102.33333333333334</v>
      </c>
      <c r="P3760" s="5">
        <f t="shared" si="117"/>
        <v>59.03846153846154</v>
      </c>
      <c r="Q3760" t="s">
        <v>8314</v>
      </c>
      <c r="R3760" t="s">
        <v>8356</v>
      </c>
    </row>
    <row r="3761" spans="1:18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116"/>
        <v>110.24425000000002</v>
      </c>
      <c r="P3761" s="5">
        <f t="shared" si="117"/>
        <v>50.111022727272733</v>
      </c>
      <c r="Q3761" t="s">
        <v>8314</v>
      </c>
      <c r="R3761" t="s">
        <v>8356</v>
      </c>
    </row>
    <row r="3762" spans="1:18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116"/>
        <v>101.0154</v>
      </c>
      <c r="P3762" s="5">
        <f t="shared" si="117"/>
        <v>55.502967032967035</v>
      </c>
      <c r="Q3762" t="s">
        <v>8314</v>
      </c>
      <c r="R3762" t="s">
        <v>8356</v>
      </c>
    </row>
    <row r="3763" spans="1:18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116"/>
        <v>100</v>
      </c>
      <c r="P3763" s="5">
        <f t="shared" si="117"/>
        <v>166.66666666666666</v>
      </c>
      <c r="Q3763" t="s">
        <v>8314</v>
      </c>
      <c r="R3763" t="s">
        <v>8356</v>
      </c>
    </row>
    <row r="3764" spans="1:18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116"/>
        <v>106.24</v>
      </c>
      <c r="P3764" s="5">
        <f t="shared" si="117"/>
        <v>47.428571428571431</v>
      </c>
      <c r="Q3764" t="s">
        <v>8314</v>
      </c>
      <c r="R3764" t="s">
        <v>8356</v>
      </c>
    </row>
    <row r="3765" spans="1:18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116"/>
        <v>100</v>
      </c>
      <c r="P3765" s="5">
        <f t="shared" si="117"/>
        <v>64.935064935064929</v>
      </c>
      <c r="Q3765" t="s">
        <v>8314</v>
      </c>
      <c r="R3765" t="s">
        <v>8356</v>
      </c>
    </row>
    <row r="3766" spans="1:18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116"/>
        <v>100</v>
      </c>
      <c r="P3766" s="5">
        <f t="shared" si="117"/>
        <v>55.555555555555557</v>
      </c>
      <c r="Q3766" t="s">
        <v>8314</v>
      </c>
      <c r="R3766" t="s">
        <v>8356</v>
      </c>
    </row>
    <row r="3767" spans="1:18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116"/>
        <v>113.45714285714286</v>
      </c>
      <c r="P3767" s="5">
        <f t="shared" si="117"/>
        <v>74.224299065420567</v>
      </c>
      <c r="Q3767" t="s">
        <v>8314</v>
      </c>
      <c r="R3767" t="s">
        <v>8356</v>
      </c>
    </row>
    <row r="3768" spans="1:18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116"/>
        <v>102.65010000000001</v>
      </c>
      <c r="P3768" s="5">
        <f t="shared" si="117"/>
        <v>106.9271875</v>
      </c>
      <c r="Q3768" t="s">
        <v>8314</v>
      </c>
      <c r="R3768" t="s">
        <v>8356</v>
      </c>
    </row>
    <row r="3769" spans="1:18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116"/>
        <v>116.75</v>
      </c>
      <c r="P3769" s="5">
        <f t="shared" si="117"/>
        <v>41.696428571428569</v>
      </c>
      <c r="Q3769" t="s">
        <v>8314</v>
      </c>
      <c r="R3769" t="s">
        <v>8356</v>
      </c>
    </row>
    <row r="3770" spans="1:18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116"/>
        <v>107.65274999999998</v>
      </c>
      <c r="P3770" s="5">
        <f t="shared" si="117"/>
        <v>74.243275862068955</v>
      </c>
      <c r="Q3770" t="s">
        <v>8314</v>
      </c>
      <c r="R3770" t="s">
        <v>8356</v>
      </c>
    </row>
    <row r="3771" spans="1:18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116"/>
        <v>100</v>
      </c>
      <c r="P3771" s="5">
        <f t="shared" si="117"/>
        <v>73.333333333333329</v>
      </c>
      <c r="Q3771" t="s">
        <v>8314</v>
      </c>
      <c r="R3771" t="s">
        <v>8356</v>
      </c>
    </row>
    <row r="3772" spans="1:18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116"/>
        <v>100</v>
      </c>
      <c r="P3772" s="5">
        <f t="shared" si="117"/>
        <v>100</v>
      </c>
      <c r="Q3772" t="s">
        <v>8314</v>
      </c>
      <c r="R3772" t="s">
        <v>8356</v>
      </c>
    </row>
    <row r="3773" spans="1:18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116"/>
        <v>146</v>
      </c>
      <c r="P3773" s="5">
        <f t="shared" si="117"/>
        <v>38.421052631578945</v>
      </c>
      <c r="Q3773" t="s">
        <v>8314</v>
      </c>
      <c r="R3773" t="s">
        <v>8356</v>
      </c>
    </row>
    <row r="3774" spans="1:18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116"/>
        <v>110.2</v>
      </c>
      <c r="P3774" s="5">
        <f t="shared" si="117"/>
        <v>166.96969696969697</v>
      </c>
      <c r="Q3774" t="s">
        <v>8314</v>
      </c>
      <c r="R3774" t="s">
        <v>8356</v>
      </c>
    </row>
    <row r="3775" spans="1:18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116"/>
        <v>108.2</v>
      </c>
      <c r="P3775" s="5">
        <f t="shared" si="117"/>
        <v>94.912280701754383</v>
      </c>
      <c r="Q3775" t="s">
        <v>8314</v>
      </c>
      <c r="R3775" t="s">
        <v>8356</v>
      </c>
    </row>
    <row r="3776" spans="1:18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116"/>
        <v>100</v>
      </c>
      <c r="P3776" s="5">
        <f t="shared" si="117"/>
        <v>100</v>
      </c>
      <c r="Q3776" t="s">
        <v>8314</v>
      </c>
      <c r="R3776" t="s">
        <v>8356</v>
      </c>
    </row>
    <row r="3777" spans="1:18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116"/>
        <v>100.25</v>
      </c>
      <c r="P3777" s="5">
        <f t="shared" si="117"/>
        <v>143.21428571428572</v>
      </c>
      <c r="Q3777" t="s">
        <v>8314</v>
      </c>
      <c r="R3777" t="s">
        <v>8356</v>
      </c>
    </row>
    <row r="3778" spans="1:18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116"/>
        <v>106.71250000000001</v>
      </c>
      <c r="P3778" s="5">
        <f t="shared" si="117"/>
        <v>90.819148936170208</v>
      </c>
      <c r="Q3778" t="s">
        <v>8314</v>
      </c>
      <c r="R3778" t="s">
        <v>8356</v>
      </c>
    </row>
    <row r="3779" spans="1:18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118">(E3779/D3779)*100</f>
        <v>143.19999999999999</v>
      </c>
      <c r="P3779" s="5">
        <f t="shared" ref="P3779:P3842" si="119">IF(E3779&gt;0, E3779/L3779, 0)</f>
        <v>48.542372881355931</v>
      </c>
      <c r="Q3779" t="s">
        <v>8314</v>
      </c>
      <c r="R3779" t="s">
        <v>8356</v>
      </c>
    </row>
    <row r="3780" spans="1:18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118"/>
        <v>105.04166666666667</v>
      </c>
      <c r="P3780" s="5">
        <f t="shared" si="119"/>
        <v>70.027777777777771</v>
      </c>
      <c r="Q3780" t="s">
        <v>8314</v>
      </c>
      <c r="R3780" t="s">
        <v>8356</v>
      </c>
    </row>
    <row r="3781" spans="1:18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118"/>
        <v>103.98</v>
      </c>
      <c r="P3781" s="5">
        <f t="shared" si="119"/>
        <v>135.62608695652173</v>
      </c>
      <c r="Q3781" t="s">
        <v>8314</v>
      </c>
      <c r="R3781" t="s">
        <v>8356</v>
      </c>
    </row>
    <row r="3782" spans="1:18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118"/>
        <v>120</v>
      </c>
      <c r="P3782" s="5">
        <f t="shared" si="119"/>
        <v>100</v>
      </c>
      <c r="Q3782" t="s">
        <v>8314</v>
      </c>
      <c r="R3782" t="s">
        <v>8356</v>
      </c>
    </row>
    <row r="3783" spans="1:18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118"/>
        <v>109.66666666666667</v>
      </c>
      <c r="P3783" s="5">
        <f t="shared" si="119"/>
        <v>94.90384615384616</v>
      </c>
      <c r="Q3783" t="s">
        <v>8314</v>
      </c>
      <c r="R3783" t="s">
        <v>8356</v>
      </c>
    </row>
    <row r="3784" spans="1:18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118"/>
        <v>101.75</v>
      </c>
      <c r="P3784" s="5">
        <f t="shared" si="119"/>
        <v>75.370370370370367</v>
      </c>
      <c r="Q3784" t="s">
        <v>8314</v>
      </c>
      <c r="R3784" t="s">
        <v>8356</v>
      </c>
    </row>
    <row r="3785" spans="1:18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118"/>
        <v>128.91666666666666</v>
      </c>
      <c r="P3785" s="5">
        <f t="shared" si="119"/>
        <v>64.458333333333329</v>
      </c>
      <c r="Q3785" t="s">
        <v>8314</v>
      </c>
      <c r="R3785" t="s">
        <v>8356</v>
      </c>
    </row>
    <row r="3786" spans="1:18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118"/>
        <v>114.99999999999999</v>
      </c>
      <c r="P3786" s="5">
        <f t="shared" si="119"/>
        <v>115</v>
      </c>
      <c r="Q3786" t="s">
        <v>8314</v>
      </c>
      <c r="R3786" t="s">
        <v>8356</v>
      </c>
    </row>
    <row r="3787" spans="1:18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118"/>
        <v>150.75</v>
      </c>
      <c r="P3787" s="5">
        <f t="shared" si="119"/>
        <v>100.5</v>
      </c>
      <c r="Q3787" t="s">
        <v>8314</v>
      </c>
      <c r="R3787" t="s">
        <v>8356</v>
      </c>
    </row>
    <row r="3788" spans="1:18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118"/>
        <v>110.96666666666665</v>
      </c>
      <c r="P3788" s="5">
        <f t="shared" si="119"/>
        <v>93.774647887323937</v>
      </c>
      <c r="Q3788" t="s">
        <v>8314</v>
      </c>
      <c r="R3788" t="s">
        <v>8356</v>
      </c>
    </row>
    <row r="3789" spans="1:18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118"/>
        <v>100.28571428571429</v>
      </c>
      <c r="P3789" s="5">
        <f t="shared" si="119"/>
        <v>35.1</v>
      </c>
      <c r="Q3789" t="s">
        <v>8314</v>
      </c>
      <c r="R3789" t="s">
        <v>8356</v>
      </c>
    </row>
    <row r="3790" spans="1:18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118"/>
        <v>0.66666666666666674</v>
      </c>
      <c r="P3790" s="5">
        <f t="shared" si="119"/>
        <v>500</v>
      </c>
      <c r="Q3790" t="s">
        <v>8314</v>
      </c>
      <c r="R3790" t="s">
        <v>8356</v>
      </c>
    </row>
    <row r="3791" spans="1:18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118"/>
        <v>3.267605633802817</v>
      </c>
      <c r="P3791" s="5">
        <f t="shared" si="119"/>
        <v>29</v>
      </c>
      <c r="Q3791" t="s">
        <v>8314</v>
      </c>
      <c r="R3791" t="s">
        <v>8356</v>
      </c>
    </row>
    <row r="3792" spans="1:18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118"/>
        <v>0</v>
      </c>
      <c r="P3792" s="5">
        <f t="shared" si="119"/>
        <v>0</v>
      </c>
      <c r="Q3792" t="s">
        <v>8314</v>
      </c>
      <c r="R3792" t="s">
        <v>8356</v>
      </c>
    </row>
    <row r="3793" spans="1:18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118"/>
        <v>0</v>
      </c>
      <c r="P3793" s="5">
        <f t="shared" si="119"/>
        <v>0</v>
      </c>
      <c r="Q3793" t="s">
        <v>8314</v>
      </c>
      <c r="R3793" t="s">
        <v>8356</v>
      </c>
    </row>
    <row r="3794" spans="1:18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118"/>
        <v>0.27999999999999997</v>
      </c>
      <c r="P3794" s="5">
        <f t="shared" si="119"/>
        <v>17.5</v>
      </c>
      <c r="Q3794" t="s">
        <v>8314</v>
      </c>
      <c r="R3794" t="s">
        <v>8356</v>
      </c>
    </row>
    <row r="3795" spans="1:18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118"/>
        <v>59.657142857142851</v>
      </c>
      <c r="P3795" s="5">
        <f t="shared" si="119"/>
        <v>174</v>
      </c>
      <c r="Q3795" t="s">
        <v>8314</v>
      </c>
      <c r="R3795" t="s">
        <v>8356</v>
      </c>
    </row>
    <row r="3796" spans="1:18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118"/>
        <v>1</v>
      </c>
      <c r="P3796" s="5">
        <f t="shared" si="119"/>
        <v>50</v>
      </c>
      <c r="Q3796" t="s">
        <v>8314</v>
      </c>
      <c r="R3796" t="s">
        <v>8356</v>
      </c>
    </row>
    <row r="3797" spans="1:18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118"/>
        <v>1.6666666666666667</v>
      </c>
      <c r="P3797" s="5">
        <f t="shared" si="119"/>
        <v>5</v>
      </c>
      <c r="Q3797" t="s">
        <v>8314</v>
      </c>
      <c r="R3797" t="s">
        <v>8356</v>
      </c>
    </row>
    <row r="3798" spans="1:18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118"/>
        <v>4.4444444444444444E-3</v>
      </c>
      <c r="P3798" s="5">
        <f t="shared" si="119"/>
        <v>1</v>
      </c>
      <c r="Q3798" t="s">
        <v>8314</v>
      </c>
      <c r="R3798" t="s">
        <v>8356</v>
      </c>
    </row>
    <row r="3799" spans="1:18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118"/>
        <v>89.666666666666657</v>
      </c>
      <c r="P3799" s="5">
        <f t="shared" si="119"/>
        <v>145.40540540540542</v>
      </c>
      <c r="Q3799" t="s">
        <v>8314</v>
      </c>
      <c r="R3799" t="s">
        <v>8356</v>
      </c>
    </row>
    <row r="3800" spans="1:18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118"/>
        <v>1.4642857142857144</v>
      </c>
      <c r="P3800" s="5">
        <f t="shared" si="119"/>
        <v>205</v>
      </c>
      <c r="Q3800" t="s">
        <v>8314</v>
      </c>
      <c r="R3800" t="s">
        <v>8356</v>
      </c>
    </row>
    <row r="3801" spans="1:18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118"/>
        <v>4.0199999999999996</v>
      </c>
      <c r="P3801" s="5">
        <f t="shared" si="119"/>
        <v>100.5</v>
      </c>
      <c r="Q3801" t="s">
        <v>8314</v>
      </c>
      <c r="R3801" t="s">
        <v>8356</v>
      </c>
    </row>
    <row r="3802" spans="1:18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118"/>
        <v>4.004545454545454</v>
      </c>
      <c r="P3802" s="5">
        <f t="shared" si="119"/>
        <v>55.0625</v>
      </c>
      <c r="Q3802" t="s">
        <v>8314</v>
      </c>
      <c r="R3802" t="s">
        <v>8356</v>
      </c>
    </row>
    <row r="3803" spans="1:18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118"/>
        <v>8.52</v>
      </c>
      <c r="P3803" s="5">
        <f t="shared" si="119"/>
        <v>47.333333333333336</v>
      </c>
      <c r="Q3803" t="s">
        <v>8314</v>
      </c>
      <c r="R3803" t="s">
        <v>8356</v>
      </c>
    </row>
    <row r="3804" spans="1:18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118"/>
        <v>0</v>
      </c>
      <c r="P3804" s="5">
        <f t="shared" si="119"/>
        <v>0</v>
      </c>
      <c r="Q3804" t="s">
        <v>8314</v>
      </c>
      <c r="R3804" t="s">
        <v>8356</v>
      </c>
    </row>
    <row r="3805" spans="1:18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118"/>
        <v>19.650000000000002</v>
      </c>
      <c r="P3805" s="5">
        <f t="shared" si="119"/>
        <v>58.95</v>
      </c>
      <c r="Q3805" t="s">
        <v>8314</v>
      </c>
      <c r="R3805" t="s">
        <v>8356</v>
      </c>
    </row>
    <row r="3806" spans="1:18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118"/>
        <v>0</v>
      </c>
      <c r="P3806" s="5">
        <f t="shared" si="119"/>
        <v>0</v>
      </c>
      <c r="Q3806" t="s">
        <v>8314</v>
      </c>
      <c r="R3806" t="s">
        <v>8356</v>
      </c>
    </row>
    <row r="3807" spans="1:18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118"/>
        <v>2E-3</v>
      </c>
      <c r="P3807" s="5">
        <f t="shared" si="119"/>
        <v>1.5</v>
      </c>
      <c r="Q3807" t="s">
        <v>8314</v>
      </c>
      <c r="R3807" t="s">
        <v>8356</v>
      </c>
    </row>
    <row r="3808" spans="1:18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118"/>
        <v>6.6666666666666666E-2</v>
      </c>
      <c r="P3808" s="5">
        <f t="shared" si="119"/>
        <v>5</v>
      </c>
      <c r="Q3808" t="s">
        <v>8314</v>
      </c>
      <c r="R3808" t="s">
        <v>8356</v>
      </c>
    </row>
    <row r="3809" spans="1:18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118"/>
        <v>30.333333333333336</v>
      </c>
      <c r="P3809" s="5">
        <f t="shared" si="119"/>
        <v>50.555555555555557</v>
      </c>
      <c r="Q3809" t="s">
        <v>8314</v>
      </c>
      <c r="R3809" t="s">
        <v>8356</v>
      </c>
    </row>
    <row r="3810" spans="1:18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118"/>
        <v>100</v>
      </c>
      <c r="P3810" s="5">
        <f t="shared" si="119"/>
        <v>41.666666666666664</v>
      </c>
      <c r="Q3810" t="s">
        <v>8314</v>
      </c>
      <c r="R3810" t="s">
        <v>8315</v>
      </c>
    </row>
    <row r="3811" spans="1:18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118"/>
        <v>101.25</v>
      </c>
      <c r="P3811" s="5">
        <f t="shared" si="119"/>
        <v>53.289473684210527</v>
      </c>
      <c r="Q3811" t="s">
        <v>8314</v>
      </c>
      <c r="R3811" t="s">
        <v>8315</v>
      </c>
    </row>
    <row r="3812" spans="1:18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118"/>
        <v>121.73333333333333</v>
      </c>
      <c r="P3812" s="5">
        <f t="shared" si="119"/>
        <v>70.230769230769226</v>
      </c>
      <c r="Q3812" t="s">
        <v>8314</v>
      </c>
      <c r="R3812" t="s">
        <v>8315</v>
      </c>
    </row>
    <row r="3813" spans="1:18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118"/>
        <v>330</v>
      </c>
      <c r="P3813" s="5">
        <f t="shared" si="119"/>
        <v>43.421052631578945</v>
      </c>
      <c r="Q3813" t="s">
        <v>8314</v>
      </c>
      <c r="R3813" t="s">
        <v>8315</v>
      </c>
    </row>
    <row r="3814" spans="1:18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118"/>
        <v>109.55</v>
      </c>
      <c r="P3814" s="5">
        <f t="shared" si="119"/>
        <v>199.18181818181819</v>
      </c>
      <c r="Q3814" t="s">
        <v>8314</v>
      </c>
      <c r="R3814" t="s">
        <v>8315</v>
      </c>
    </row>
    <row r="3815" spans="1:18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118"/>
        <v>100.95190476190474</v>
      </c>
      <c r="P3815" s="5">
        <f t="shared" si="119"/>
        <v>78.518148148148143</v>
      </c>
      <c r="Q3815" t="s">
        <v>8314</v>
      </c>
      <c r="R3815" t="s">
        <v>8315</v>
      </c>
    </row>
    <row r="3816" spans="1:18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118"/>
        <v>140.13333333333333</v>
      </c>
      <c r="P3816" s="5">
        <f t="shared" si="119"/>
        <v>61.823529411764703</v>
      </c>
      <c r="Q3816" t="s">
        <v>8314</v>
      </c>
      <c r="R3816" t="s">
        <v>8315</v>
      </c>
    </row>
    <row r="3817" spans="1:18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118"/>
        <v>100.001</v>
      </c>
      <c r="P3817" s="5">
        <f t="shared" si="119"/>
        <v>50.000500000000002</v>
      </c>
      <c r="Q3817" t="s">
        <v>8314</v>
      </c>
      <c r="R3817" t="s">
        <v>8315</v>
      </c>
    </row>
    <row r="3818" spans="1:18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118"/>
        <v>119.238</v>
      </c>
      <c r="P3818" s="5">
        <f t="shared" si="119"/>
        <v>48.339729729729726</v>
      </c>
      <c r="Q3818" t="s">
        <v>8314</v>
      </c>
      <c r="R3818" t="s">
        <v>8315</v>
      </c>
    </row>
    <row r="3819" spans="1:18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118"/>
        <v>107.25</v>
      </c>
      <c r="P3819" s="5">
        <f t="shared" si="119"/>
        <v>107.25</v>
      </c>
      <c r="Q3819" t="s">
        <v>8314</v>
      </c>
      <c r="R3819" t="s">
        <v>8315</v>
      </c>
    </row>
    <row r="3820" spans="1:18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118"/>
        <v>227.99999999999997</v>
      </c>
      <c r="P3820" s="5">
        <f t="shared" si="119"/>
        <v>57</v>
      </c>
      <c r="Q3820" t="s">
        <v>8314</v>
      </c>
      <c r="R3820" t="s">
        <v>8315</v>
      </c>
    </row>
    <row r="3821" spans="1:18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118"/>
        <v>106.4</v>
      </c>
      <c r="P3821" s="5">
        <f t="shared" si="119"/>
        <v>40.92307692307692</v>
      </c>
      <c r="Q3821" t="s">
        <v>8314</v>
      </c>
      <c r="R3821" t="s">
        <v>8315</v>
      </c>
    </row>
    <row r="3822" spans="1:18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118"/>
        <v>143.33333333333334</v>
      </c>
      <c r="P3822" s="5">
        <f t="shared" si="119"/>
        <v>21.5</v>
      </c>
      <c r="Q3822" t="s">
        <v>8314</v>
      </c>
      <c r="R3822" t="s">
        <v>8315</v>
      </c>
    </row>
    <row r="3823" spans="1:18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118"/>
        <v>104.54285714285714</v>
      </c>
      <c r="P3823" s="5">
        <f t="shared" si="119"/>
        <v>79.543478260869563</v>
      </c>
      <c r="Q3823" t="s">
        <v>8314</v>
      </c>
      <c r="R3823" t="s">
        <v>8315</v>
      </c>
    </row>
    <row r="3824" spans="1:18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118"/>
        <v>110.02000000000001</v>
      </c>
      <c r="P3824" s="5">
        <f t="shared" si="119"/>
        <v>72.381578947368425</v>
      </c>
      <c r="Q3824" t="s">
        <v>8314</v>
      </c>
      <c r="R3824" t="s">
        <v>8315</v>
      </c>
    </row>
    <row r="3825" spans="1:18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118"/>
        <v>106</v>
      </c>
      <c r="P3825" s="5">
        <f t="shared" si="119"/>
        <v>64.634146341463421</v>
      </c>
      <c r="Q3825" t="s">
        <v>8314</v>
      </c>
      <c r="R3825" t="s">
        <v>8315</v>
      </c>
    </row>
    <row r="3826" spans="1:18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118"/>
        <v>108</v>
      </c>
      <c r="P3826" s="5">
        <f t="shared" si="119"/>
        <v>38.571428571428569</v>
      </c>
      <c r="Q3826" t="s">
        <v>8314</v>
      </c>
      <c r="R3826" t="s">
        <v>8315</v>
      </c>
    </row>
    <row r="3827" spans="1:18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118"/>
        <v>105.42</v>
      </c>
      <c r="P3827" s="5">
        <f t="shared" si="119"/>
        <v>107.57142857142857</v>
      </c>
      <c r="Q3827" t="s">
        <v>8314</v>
      </c>
      <c r="R3827" t="s">
        <v>8315</v>
      </c>
    </row>
    <row r="3828" spans="1:18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118"/>
        <v>119.16666666666667</v>
      </c>
      <c r="P3828" s="5">
        <f t="shared" si="119"/>
        <v>27.5</v>
      </c>
      <c r="Q3828" t="s">
        <v>8314</v>
      </c>
      <c r="R3828" t="s">
        <v>8315</v>
      </c>
    </row>
    <row r="3829" spans="1:18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118"/>
        <v>152.66666666666666</v>
      </c>
      <c r="P3829" s="5">
        <f t="shared" si="119"/>
        <v>70.461538461538467</v>
      </c>
      <c r="Q3829" t="s">
        <v>8314</v>
      </c>
      <c r="R3829" t="s">
        <v>8315</v>
      </c>
    </row>
    <row r="3830" spans="1:18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118"/>
        <v>100</v>
      </c>
      <c r="P3830" s="5">
        <f t="shared" si="119"/>
        <v>178.57142857142858</v>
      </c>
      <c r="Q3830" t="s">
        <v>8314</v>
      </c>
      <c r="R3830" t="s">
        <v>8315</v>
      </c>
    </row>
    <row r="3831" spans="1:18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118"/>
        <v>100.2</v>
      </c>
      <c r="P3831" s="5">
        <f t="shared" si="119"/>
        <v>62.625</v>
      </c>
      <c r="Q3831" t="s">
        <v>8314</v>
      </c>
      <c r="R3831" t="s">
        <v>8315</v>
      </c>
    </row>
    <row r="3832" spans="1:18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118"/>
        <v>225</v>
      </c>
      <c r="P3832" s="5">
        <f t="shared" si="119"/>
        <v>75</v>
      </c>
      <c r="Q3832" t="s">
        <v>8314</v>
      </c>
      <c r="R3832" t="s">
        <v>8315</v>
      </c>
    </row>
    <row r="3833" spans="1:18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118"/>
        <v>106.02199999999999</v>
      </c>
      <c r="P3833" s="5">
        <f t="shared" si="119"/>
        <v>58.901111111111113</v>
      </c>
      <c r="Q3833" t="s">
        <v>8314</v>
      </c>
      <c r="R3833" t="s">
        <v>8315</v>
      </c>
    </row>
    <row r="3834" spans="1:18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118"/>
        <v>104.66666666666666</v>
      </c>
      <c r="P3834" s="5">
        <f t="shared" si="119"/>
        <v>139.55555555555554</v>
      </c>
      <c r="Q3834" t="s">
        <v>8314</v>
      </c>
      <c r="R3834" t="s">
        <v>8315</v>
      </c>
    </row>
    <row r="3835" spans="1:18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118"/>
        <v>116.66666666666667</v>
      </c>
      <c r="P3835" s="5">
        <f t="shared" si="119"/>
        <v>70</v>
      </c>
      <c r="Q3835" t="s">
        <v>8314</v>
      </c>
      <c r="R3835" t="s">
        <v>8315</v>
      </c>
    </row>
    <row r="3836" spans="1:18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118"/>
        <v>109.03333333333333</v>
      </c>
      <c r="P3836" s="5">
        <f t="shared" si="119"/>
        <v>57.385964912280699</v>
      </c>
      <c r="Q3836" t="s">
        <v>8314</v>
      </c>
      <c r="R3836" t="s">
        <v>8315</v>
      </c>
    </row>
    <row r="3837" spans="1:18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118"/>
        <v>160</v>
      </c>
      <c r="P3837" s="5">
        <f t="shared" si="119"/>
        <v>40</v>
      </c>
      <c r="Q3837" t="s">
        <v>8314</v>
      </c>
      <c r="R3837" t="s">
        <v>8315</v>
      </c>
    </row>
    <row r="3838" spans="1:18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118"/>
        <v>112.5</v>
      </c>
      <c r="P3838" s="5">
        <f t="shared" si="119"/>
        <v>64.285714285714292</v>
      </c>
      <c r="Q3838" t="s">
        <v>8314</v>
      </c>
      <c r="R3838" t="s">
        <v>8315</v>
      </c>
    </row>
    <row r="3839" spans="1:18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118"/>
        <v>102.1</v>
      </c>
      <c r="P3839" s="5">
        <f t="shared" si="119"/>
        <v>120.11764705882354</v>
      </c>
      <c r="Q3839" t="s">
        <v>8314</v>
      </c>
      <c r="R3839" t="s">
        <v>8315</v>
      </c>
    </row>
    <row r="3840" spans="1:18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118"/>
        <v>100.824</v>
      </c>
      <c r="P3840" s="5">
        <f t="shared" si="119"/>
        <v>1008.24</v>
      </c>
      <c r="Q3840" t="s">
        <v>8314</v>
      </c>
      <c r="R3840" t="s">
        <v>8315</v>
      </c>
    </row>
    <row r="3841" spans="1:18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118"/>
        <v>101.25</v>
      </c>
      <c r="P3841" s="5">
        <f t="shared" si="119"/>
        <v>63.28125</v>
      </c>
      <c r="Q3841" t="s">
        <v>8314</v>
      </c>
      <c r="R3841" t="s">
        <v>8315</v>
      </c>
    </row>
    <row r="3842" spans="1:18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118"/>
        <v>6500</v>
      </c>
      <c r="P3842" s="5">
        <f t="shared" si="119"/>
        <v>21.666666666666668</v>
      </c>
      <c r="Q3842" t="s">
        <v>8314</v>
      </c>
      <c r="R3842" t="s">
        <v>8315</v>
      </c>
    </row>
    <row r="3843" spans="1:18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120">(E3843/D3843)*100</f>
        <v>8.7200000000000006</v>
      </c>
      <c r="P3843" s="5">
        <f t="shared" ref="P3843:P3906" si="121">IF(E3843&gt;0, E3843/L3843, 0)</f>
        <v>25.647058823529413</v>
      </c>
      <c r="Q3843" t="s">
        <v>8314</v>
      </c>
      <c r="R3843" t="s">
        <v>8315</v>
      </c>
    </row>
    <row r="3844" spans="1:18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120"/>
        <v>21.94</v>
      </c>
      <c r="P3844" s="5">
        <f t="shared" si="121"/>
        <v>47.695652173913047</v>
      </c>
      <c r="Q3844" t="s">
        <v>8314</v>
      </c>
      <c r="R3844" t="s">
        <v>8315</v>
      </c>
    </row>
    <row r="3845" spans="1:18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120"/>
        <v>21.3</v>
      </c>
      <c r="P3845" s="5">
        <f t="shared" si="121"/>
        <v>56.05263157894737</v>
      </c>
      <c r="Q3845" t="s">
        <v>8314</v>
      </c>
      <c r="R3845" t="s">
        <v>8315</v>
      </c>
    </row>
    <row r="3846" spans="1:18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120"/>
        <v>41.489795918367342</v>
      </c>
      <c r="P3846" s="5">
        <f t="shared" si="121"/>
        <v>81.319999999999993</v>
      </c>
      <c r="Q3846" t="s">
        <v>8314</v>
      </c>
      <c r="R3846" t="s">
        <v>8315</v>
      </c>
    </row>
    <row r="3847" spans="1:18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120"/>
        <v>2.105</v>
      </c>
      <c r="P3847" s="5">
        <f t="shared" si="121"/>
        <v>70.166666666666671</v>
      </c>
      <c r="Q3847" t="s">
        <v>8314</v>
      </c>
      <c r="R3847" t="s">
        <v>8315</v>
      </c>
    </row>
    <row r="3848" spans="1:18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120"/>
        <v>2.7</v>
      </c>
      <c r="P3848" s="5">
        <f t="shared" si="121"/>
        <v>23.625</v>
      </c>
      <c r="Q3848" t="s">
        <v>8314</v>
      </c>
      <c r="R3848" t="s">
        <v>8315</v>
      </c>
    </row>
    <row r="3849" spans="1:18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120"/>
        <v>16.161904761904761</v>
      </c>
      <c r="P3849" s="5">
        <f t="shared" si="121"/>
        <v>188.55555555555554</v>
      </c>
      <c r="Q3849" t="s">
        <v>8314</v>
      </c>
      <c r="R3849" t="s">
        <v>8315</v>
      </c>
    </row>
    <row r="3850" spans="1:18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120"/>
        <v>16.376923076923077</v>
      </c>
      <c r="P3850" s="5">
        <f t="shared" si="121"/>
        <v>49.511627906976742</v>
      </c>
      <c r="Q3850" t="s">
        <v>8314</v>
      </c>
      <c r="R3850" t="s">
        <v>8315</v>
      </c>
    </row>
    <row r="3851" spans="1:18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120"/>
        <v>7.043333333333333</v>
      </c>
      <c r="P3851" s="5">
        <f t="shared" si="121"/>
        <v>75.464285714285708</v>
      </c>
      <c r="Q3851" t="s">
        <v>8314</v>
      </c>
      <c r="R3851" t="s">
        <v>8315</v>
      </c>
    </row>
    <row r="3852" spans="1:18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120"/>
        <v>3.8</v>
      </c>
      <c r="P3852" s="5">
        <f t="shared" si="121"/>
        <v>9.5</v>
      </c>
      <c r="Q3852" t="s">
        <v>8314</v>
      </c>
      <c r="R3852" t="s">
        <v>8315</v>
      </c>
    </row>
    <row r="3853" spans="1:18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120"/>
        <v>34.08</v>
      </c>
      <c r="P3853" s="5">
        <f t="shared" si="121"/>
        <v>35.5</v>
      </c>
      <c r="Q3853" t="s">
        <v>8314</v>
      </c>
      <c r="R3853" t="s">
        <v>8315</v>
      </c>
    </row>
    <row r="3854" spans="1:18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120"/>
        <v>0.2</v>
      </c>
      <c r="P3854" s="5">
        <f t="shared" si="121"/>
        <v>10</v>
      </c>
      <c r="Q3854" t="s">
        <v>8314</v>
      </c>
      <c r="R3854" t="s">
        <v>8315</v>
      </c>
    </row>
    <row r="3855" spans="1:18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120"/>
        <v>2.5999999999999999E-2</v>
      </c>
      <c r="P3855" s="5">
        <f t="shared" si="121"/>
        <v>13</v>
      </c>
      <c r="Q3855" t="s">
        <v>8314</v>
      </c>
      <c r="R3855" t="s">
        <v>8315</v>
      </c>
    </row>
    <row r="3856" spans="1:18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120"/>
        <v>16.254545454545454</v>
      </c>
      <c r="P3856" s="5">
        <f t="shared" si="121"/>
        <v>89.4</v>
      </c>
      <c r="Q3856" t="s">
        <v>8314</v>
      </c>
      <c r="R3856" t="s">
        <v>8315</v>
      </c>
    </row>
    <row r="3857" spans="1:18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120"/>
        <v>2.5</v>
      </c>
      <c r="P3857" s="5">
        <f t="shared" si="121"/>
        <v>25</v>
      </c>
      <c r="Q3857" t="s">
        <v>8314</v>
      </c>
      <c r="R3857" t="s">
        <v>8315</v>
      </c>
    </row>
    <row r="3858" spans="1:18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120"/>
        <v>0.02</v>
      </c>
      <c r="P3858" s="5">
        <f t="shared" si="121"/>
        <v>1</v>
      </c>
      <c r="Q3858" t="s">
        <v>8314</v>
      </c>
      <c r="R3858" t="s">
        <v>8315</v>
      </c>
    </row>
    <row r="3859" spans="1:18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120"/>
        <v>5.2</v>
      </c>
      <c r="P3859" s="5">
        <f t="shared" si="121"/>
        <v>65</v>
      </c>
      <c r="Q3859" t="s">
        <v>8314</v>
      </c>
      <c r="R3859" t="s">
        <v>8315</v>
      </c>
    </row>
    <row r="3860" spans="1:18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120"/>
        <v>2</v>
      </c>
      <c r="P3860" s="5">
        <f t="shared" si="121"/>
        <v>10</v>
      </c>
      <c r="Q3860" t="s">
        <v>8314</v>
      </c>
      <c r="R3860" t="s">
        <v>8315</v>
      </c>
    </row>
    <row r="3861" spans="1:18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120"/>
        <v>0.04</v>
      </c>
      <c r="P3861" s="5">
        <f t="shared" si="121"/>
        <v>1</v>
      </c>
      <c r="Q3861" t="s">
        <v>8314</v>
      </c>
      <c r="R3861" t="s">
        <v>8315</v>
      </c>
    </row>
    <row r="3862" spans="1:18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120"/>
        <v>17.666666666666668</v>
      </c>
      <c r="P3862" s="5">
        <f t="shared" si="121"/>
        <v>81.538461538461533</v>
      </c>
      <c r="Q3862" t="s">
        <v>8314</v>
      </c>
      <c r="R3862" t="s">
        <v>8315</v>
      </c>
    </row>
    <row r="3863" spans="1:18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120"/>
        <v>5</v>
      </c>
      <c r="P3863" s="5">
        <f t="shared" si="121"/>
        <v>100</v>
      </c>
      <c r="Q3863" t="s">
        <v>8314</v>
      </c>
      <c r="R3863" t="s">
        <v>8315</v>
      </c>
    </row>
    <row r="3864" spans="1:18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120"/>
        <v>1.3333333333333334E-2</v>
      </c>
      <c r="P3864" s="5">
        <f t="shared" si="121"/>
        <v>1</v>
      </c>
      <c r="Q3864" t="s">
        <v>8314</v>
      </c>
      <c r="R3864" t="s">
        <v>8315</v>
      </c>
    </row>
    <row r="3865" spans="1:18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120"/>
        <v>0</v>
      </c>
      <c r="P3865" s="5">
        <f t="shared" si="121"/>
        <v>0</v>
      </c>
      <c r="Q3865" t="s">
        <v>8314</v>
      </c>
      <c r="R3865" t="s">
        <v>8315</v>
      </c>
    </row>
    <row r="3866" spans="1:18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120"/>
        <v>1.2</v>
      </c>
      <c r="P3866" s="5">
        <f t="shared" si="121"/>
        <v>20</v>
      </c>
      <c r="Q3866" t="s">
        <v>8314</v>
      </c>
      <c r="R3866" t="s">
        <v>8315</v>
      </c>
    </row>
    <row r="3867" spans="1:18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120"/>
        <v>26.937422295897225</v>
      </c>
      <c r="P3867" s="5">
        <f t="shared" si="121"/>
        <v>46.428571428571431</v>
      </c>
      <c r="Q3867" t="s">
        <v>8314</v>
      </c>
      <c r="R3867" t="s">
        <v>8315</v>
      </c>
    </row>
    <row r="3868" spans="1:18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120"/>
        <v>0.54999999999999993</v>
      </c>
      <c r="P3868" s="5">
        <f t="shared" si="121"/>
        <v>5.5</v>
      </c>
      <c r="Q3868" t="s">
        <v>8314</v>
      </c>
      <c r="R3868" t="s">
        <v>8315</v>
      </c>
    </row>
    <row r="3869" spans="1:18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120"/>
        <v>12.55</v>
      </c>
      <c r="P3869" s="5">
        <f t="shared" si="121"/>
        <v>50.2</v>
      </c>
      <c r="Q3869" t="s">
        <v>8314</v>
      </c>
      <c r="R3869" t="s">
        <v>8315</v>
      </c>
    </row>
    <row r="3870" spans="1:18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120"/>
        <v>0.2</v>
      </c>
      <c r="P3870" s="5">
        <f t="shared" si="121"/>
        <v>10</v>
      </c>
      <c r="Q3870" t="s">
        <v>8314</v>
      </c>
      <c r="R3870" t="s">
        <v>8356</v>
      </c>
    </row>
    <row r="3871" spans="1:18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120"/>
        <v>3.4474868431088401</v>
      </c>
      <c r="P3871" s="5">
        <f t="shared" si="121"/>
        <v>30.133333333333333</v>
      </c>
      <c r="Q3871" t="s">
        <v>8314</v>
      </c>
      <c r="R3871" t="s">
        <v>8356</v>
      </c>
    </row>
    <row r="3872" spans="1:18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120"/>
        <v>15</v>
      </c>
      <c r="P3872" s="5">
        <f t="shared" si="121"/>
        <v>150</v>
      </c>
      <c r="Q3872" t="s">
        <v>8314</v>
      </c>
      <c r="R3872" t="s">
        <v>8356</v>
      </c>
    </row>
    <row r="3873" spans="1:18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120"/>
        <v>2.666666666666667</v>
      </c>
      <c r="P3873" s="5">
        <f t="shared" si="121"/>
        <v>13.333333333333334</v>
      </c>
      <c r="Q3873" t="s">
        <v>8314</v>
      </c>
      <c r="R3873" t="s">
        <v>8356</v>
      </c>
    </row>
    <row r="3874" spans="1:18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120"/>
        <v>0</v>
      </c>
      <c r="P3874" s="5">
        <f t="shared" si="121"/>
        <v>0</v>
      </c>
      <c r="Q3874" t="s">
        <v>8314</v>
      </c>
      <c r="R3874" t="s">
        <v>8356</v>
      </c>
    </row>
    <row r="3875" spans="1:18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120"/>
        <v>0</v>
      </c>
      <c r="P3875" s="5">
        <f t="shared" si="121"/>
        <v>0</v>
      </c>
      <c r="Q3875" t="s">
        <v>8314</v>
      </c>
      <c r="R3875" t="s">
        <v>8356</v>
      </c>
    </row>
    <row r="3876" spans="1:18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120"/>
        <v>0</v>
      </c>
      <c r="P3876" s="5">
        <f t="shared" si="121"/>
        <v>0</v>
      </c>
      <c r="Q3876" t="s">
        <v>8314</v>
      </c>
      <c r="R3876" t="s">
        <v>8356</v>
      </c>
    </row>
    <row r="3877" spans="1:18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120"/>
        <v>0</v>
      </c>
      <c r="P3877" s="5">
        <f t="shared" si="121"/>
        <v>0</v>
      </c>
      <c r="Q3877" t="s">
        <v>8314</v>
      </c>
      <c r="R3877" t="s">
        <v>8356</v>
      </c>
    </row>
    <row r="3878" spans="1:18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120"/>
        <v>52.794871794871788</v>
      </c>
      <c r="P3878" s="5">
        <f t="shared" si="121"/>
        <v>44.760869565217391</v>
      </c>
      <c r="Q3878" t="s">
        <v>8314</v>
      </c>
      <c r="R3878" t="s">
        <v>8356</v>
      </c>
    </row>
    <row r="3879" spans="1:18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120"/>
        <v>4.9639999999999995</v>
      </c>
      <c r="P3879" s="5">
        <f t="shared" si="121"/>
        <v>88.642857142857139</v>
      </c>
      <c r="Q3879" t="s">
        <v>8314</v>
      </c>
      <c r="R3879" t="s">
        <v>8356</v>
      </c>
    </row>
    <row r="3880" spans="1:18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120"/>
        <v>5.5555555555555552E-2</v>
      </c>
      <c r="P3880" s="5">
        <f t="shared" si="121"/>
        <v>10</v>
      </c>
      <c r="Q3880" t="s">
        <v>8314</v>
      </c>
      <c r="R3880" t="s">
        <v>8356</v>
      </c>
    </row>
    <row r="3881" spans="1:18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120"/>
        <v>0</v>
      </c>
      <c r="P3881" s="5">
        <f t="shared" si="121"/>
        <v>0</v>
      </c>
      <c r="Q3881" t="s">
        <v>8314</v>
      </c>
      <c r="R3881" t="s">
        <v>8356</v>
      </c>
    </row>
    <row r="3882" spans="1:18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120"/>
        <v>13.066666666666665</v>
      </c>
      <c r="P3882" s="5">
        <f t="shared" si="121"/>
        <v>57.647058823529413</v>
      </c>
      <c r="Q3882" t="s">
        <v>8314</v>
      </c>
      <c r="R3882" t="s">
        <v>8356</v>
      </c>
    </row>
    <row r="3883" spans="1:18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120"/>
        <v>5</v>
      </c>
      <c r="P3883" s="5">
        <f t="shared" si="121"/>
        <v>25</v>
      </c>
      <c r="Q3883" t="s">
        <v>8314</v>
      </c>
      <c r="R3883" t="s">
        <v>8356</v>
      </c>
    </row>
    <row r="3884" spans="1:18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120"/>
        <v>0</v>
      </c>
      <c r="P3884" s="5">
        <f t="shared" si="121"/>
        <v>0</v>
      </c>
      <c r="Q3884" t="s">
        <v>8314</v>
      </c>
      <c r="R3884" t="s">
        <v>8356</v>
      </c>
    </row>
    <row r="3885" spans="1:18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120"/>
        <v>0</v>
      </c>
      <c r="P3885" s="5">
        <f t="shared" si="121"/>
        <v>0</v>
      </c>
      <c r="Q3885" t="s">
        <v>8314</v>
      </c>
      <c r="R3885" t="s">
        <v>8356</v>
      </c>
    </row>
    <row r="3886" spans="1:18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120"/>
        <v>0</v>
      </c>
      <c r="P3886" s="5">
        <f t="shared" si="121"/>
        <v>0</v>
      </c>
      <c r="Q3886" t="s">
        <v>8314</v>
      </c>
      <c r="R3886" t="s">
        <v>8356</v>
      </c>
    </row>
    <row r="3887" spans="1:18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120"/>
        <v>0</v>
      </c>
      <c r="P3887" s="5">
        <f t="shared" si="121"/>
        <v>0</v>
      </c>
      <c r="Q3887" t="s">
        <v>8314</v>
      </c>
      <c r="R3887" t="s">
        <v>8356</v>
      </c>
    </row>
    <row r="3888" spans="1:18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120"/>
        <v>0</v>
      </c>
      <c r="P3888" s="5">
        <f t="shared" si="121"/>
        <v>0</v>
      </c>
      <c r="Q3888" t="s">
        <v>8314</v>
      </c>
      <c r="R3888" t="s">
        <v>8356</v>
      </c>
    </row>
    <row r="3889" spans="1:18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120"/>
        <v>1.7500000000000002</v>
      </c>
      <c r="P3889" s="5">
        <f t="shared" si="121"/>
        <v>17.5</v>
      </c>
      <c r="Q3889" t="s">
        <v>8314</v>
      </c>
      <c r="R3889" t="s">
        <v>8356</v>
      </c>
    </row>
    <row r="3890" spans="1:18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120"/>
        <v>27.1</v>
      </c>
      <c r="P3890" s="5">
        <f t="shared" si="121"/>
        <v>38.714285714285715</v>
      </c>
      <c r="Q3890" t="s">
        <v>8314</v>
      </c>
      <c r="R3890" t="s">
        <v>8315</v>
      </c>
    </row>
    <row r="3891" spans="1:18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120"/>
        <v>1.4749999999999999</v>
      </c>
      <c r="P3891" s="5">
        <f t="shared" si="121"/>
        <v>13.111111111111111</v>
      </c>
      <c r="Q3891" t="s">
        <v>8314</v>
      </c>
      <c r="R3891" t="s">
        <v>8315</v>
      </c>
    </row>
    <row r="3892" spans="1:18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120"/>
        <v>16.826666666666668</v>
      </c>
      <c r="P3892" s="5">
        <f t="shared" si="121"/>
        <v>315.5</v>
      </c>
      <c r="Q3892" t="s">
        <v>8314</v>
      </c>
      <c r="R3892" t="s">
        <v>8315</v>
      </c>
    </row>
    <row r="3893" spans="1:18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120"/>
        <v>32.5</v>
      </c>
      <c r="P3893" s="5">
        <f t="shared" si="121"/>
        <v>37.142857142857146</v>
      </c>
      <c r="Q3893" t="s">
        <v>8314</v>
      </c>
      <c r="R3893" t="s">
        <v>8315</v>
      </c>
    </row>
    <row r="3894" spans="1:18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120"/>
        <v>0</v>
      </c>
      <c r="P3894" s="5">
        <f t="shared" si="121"/>
        <v>0</v>
      </c>
      <c r="Q3894" t="s">
        <v>8314</v>
      </c>
      <c r="R3894" t="s">
        <v>8315</v>
      </c>
    </row>
    <row r="3895" spans="1:18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120"/>
        <v>21.55</v>
      </c>
      <c r="P3895" s="5">
        <f t="shared" si="121"/>
        <v>128.27380952380952</v>
      </c>
      <c r="Q3895" t="s">
        <v>8314</v>
      </c>
      <c r="R3895" t="s">
        <v>8315</v>
      </c>
    </row>
    <row r="3896" spans="1:18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120"/>
        <v>3.4666666666666663</v>
      </c>
      <c r="P3896" s="5">
        <f t="shared" si="121"/>
        <v>47.272727272727273</v>
      </c>
      <c r="Q3896" t="s">
        <v>8314</v>
      </c>
      <c r="R3896" t="s">
        <v>8315</v>
      </c>
    </row>
    <row r="3897" spans="1:18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120"/>
        <v>5</v>
      </c>
      <c r="P3897" s="5">
        <f t="shared" si="121"/>
        <v>50</v>
      </c>
      <c r="Q3897" t="s">
        <v>8314</v>
      </c>
      <c r="R3897" t="s">
        <v>8315</v>
      </c>
    </row>
    <row r="3898" spans="1:18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120"/>
        <v>10.625</v>
      </c>
      <c r="P3898" s="5">
        <f t="shared" si="121"/>
        <v>42.5</v>
      </c>
      <c r="Q3898" t="s">
        <v>8314</v>
      </c>
      <c r="R3898" t="s">
        <v>8315</v>
      </c>
    </row>
    <row r="3899" spans="1:18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120"/>
        <v>17.599999999999998</v>
      </c>
      <c r="P3899" s="5">
        <f t="shared" si="121"/>
        <v>44</v>
      </c>
      <c r="Q3899" t="s">
        <v>8314</v>
      </c>
      <c r="R3899" t="s">
        <v>8315</v>
      </c>
    </row>
    <row r="3900" spans="1:18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120"/>
        <v>32.56</v>
      </c>
      <c r="P3900" s="5">
        <f t="shared" si="121"/>
        <v>50.875</v>
      </c>
      <c r="Q3900" t="s">
        <v>8314</v>
      </c>
      <c r="R3900" t="s">
        <v>8315</v>
      </c>
    </row>
    <row r="3901" spans="1:18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120"/>
        <v>1.25</v>
      </c>
      <c r="P3901" s="5">
        <f t="shared" si="121"/>
        <v>62.5</v>
      </c>
      <c r="Q3901" t="s">
        <v>8314</v>
      </c>
      <c r="R3901" t="s">
        <v>8315</v>
      </c>
    </row>
    <row r="3902" spans="1:18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120"/>
        <v>5.4</v>
      </c>
      <c r="P3902" s="5">
        <f t="shared" si="121"/>
        <v>27</v>
      </c>
      <c r="Q3902" t="s">
        <v>8314</v>
      </c>
      <c r="R3902" t="s">
        <v>8315</v>
      </c>
    </row>
    <row r="3903" spans="1:18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120"/>
        <v>0.83333333333333337</v>
      </c>
      <c r="P3903" s="5">
        <f t="shared" si="121"/>
        <v>25</v>
      </c>
      <c r="Q3903" t="s">
        <v>8314</v>
      </c>
      <c r="R3903" t="s">
        <v>8315</v>
      </c>
    </row>
    <row r="3904" spans="1:18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120"/>
        <v>48.833333333333336</v>
      </c>
      <c r="P3904" s="5">
        <f t="shared" si="121"/>
        <v>47.258064516129032</v>
      </c>
      <c r="Q3904" t="s">
        <v>8314</v>
      </c>
      <c r="R3904" t="s">
        <v>8315</v>
      </c>
    </row>
    <row r="3905" spans="1:18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120"/>
        <v>0</v>
      </c>
      <c r="P3905" s="5">
        <f t="shared" si="121"/>
        <v>0</v>
      </c>
      <c r="Q3905" t="s">
        <v>8314</v>
      </c>
      <c r="R3905" t="s">
        <v>8315</v>
      </c>
    </row>
    <row r="3906" spans="1:18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120"/>
        <v>0.03</v>
      </c>
      <c r="P3906" s="5">
        <f t="shared" si="121"/>
        <v>1.5</v>
      </c>
      <c r="Q3906" t="s">
        <v>8314</v>
      </c>
      <c r="R3906" t="s">
        <v>8315</v>
      </c>
    </row>
    <row r="3907" spans="1:18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122">(E3907/D3907)*100</f>
        <v>11.533333333333333</v>
      </c>
      <c r="P3907" s="5">
        <f t="shared" ref="P3907:P3970" si="123">IF(E3907&gt;0, E3907/L3907, 0)</f>
        <v>24.714285714285715</v>
      </c>
      <c r="Q3907" t="s">
        <v>8314</v>
      </c>
      <c r="R3907" t="s">
        <v>8315</v>
      </c>
    </row>
    <row r="3908" spans="1:18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122"/>
        <v>67.333333333333329</v>
      </c>
      <c r="P3908" s="5">
        <f t="shared" si="123"/>
        <v>63.125</v>
      </c>
      <c r="Q3908" t="s">
        <v>8314</v>
      </c>
      <c r="R3908" t="s">
        <v>8315</v>
      </c>
    </row>
    <row r="3909" spans="1:18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122"/>
        <v>15.299999999999999</v>
      </c>
      <c r="P3909" s="5">
        <f t="shared" si="123"/>
        <v>38.25</v>
      </c>
      <c r="Q3909" t="s">
        <v>8314</v>
      </c>
      <c r="R3909" t="s">
        <v>8315</v>
      </c>
    </row>
    <row r="3910" spans="1:18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122"/>
        <v>8.6666666666666679</v>
      </c>
      <c r="P3910" s="5">
        <f t="shared" si="123"/>
        <v>16.25</v>
      </c>
      <c r="Q3910" t="s">
        <v>8314</v>
      </c>
      <c r="R3910" t="s">
        <v>8315</v>
      </c>
    </row>
    <row r="3911" spans="1:18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122"/>
        <v>0.22499999999999998</v>
      </c>
      <c r="P3911" s="5">
        <f t="shared" si="123"/>
        <v>33.75</v>
      </c>
      <c r="Q3911" t="s">
        <v>8314</v>
      </c>
      <c r="R3911" t="s">
        <v>8315</v>
      </c>
    </row>
    <row r="3912" spans="1:18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122"/>
        <v>3.0833333333333335</v>
      </c>
      <c r="P3912" s="5">
        <f t="shared" si="123"/>
        <v>61.666666666666664</v>
      </c>
      <c r="Q3912" t="s">
        <v>8314</v>
      </c>
      <c r="R3912" t="s">
        <v>8315</v>
      </c>
    </row>
    <row r="3913" spans="1:18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122"/>
        <v>37.412500000000001</v>
      </c>
      <c r="P3913" s="5">
        <f t="shared" si="123"/>
        <v>83.138888888888886</v>
      </c>
      <c r="Q3913" t="s">
        <v>8314</v>
      </c>
      <c r="R3913" t="s">
        <v>8315</v>
      </c>
    </row>
    <row r="3914" spans="1:18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122"/>
        <v>6.6666666666666671E-3</v>
      </c>
      <c r="P3914" s="5">
        <f t="shared" si="123"/>
        <v>1</v>
      </c>
      <c r="Q3914" t="s">
        <v>8314</v>
      </c>
      <c r="R3914" t="s">
        <v>8315</v>
      </c>
    </row>
    <row r="3915" spans="1:18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122"/>
        <v>10</v>
      </c>
      <c r="P3915" s="5">
        <f t="shared" si="123"/>
        <v>142.85714285714286</v>
      </c>
      <c r="Q3915" t="s">
        <v>8314</v>
      </c>
      <c r="R3915" t="s">
        <v>8315</v>
      </c>
    </row>
    <row r="3916" spans="1:18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122"/>
        <v>36.36</v>
      </c>
      <c r="P3916" s="5">
        <f t="shared" si="123"/>
        <v>33.666666666666664</v>
      </c>
      <c r="Q3916" t="s">
        <v>8314</v>
      </c>
      <c r="R3916" t="s">
        <v>8315</v>
      </c>
    </row>
    <row r="3917" spans="1:18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122"/>
        <v>0.33333333333333337</v>
      </c>
      <c r="P3917" s="5">
        <f t="shared" si="123"/>
        <v>5</v>
      </c>
      <c r="Q3917" t="s">
        <v>8314</v>
      </c>
      <c r="R3917" t="s">
        <v>8315</v>
      </c>
    </row>
    <row r="3918" spans="1:18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122"/>
        <v>0</v>
      </c>
      <c r="P3918" s="5">
        <f t="shared" si="123"/>
        <v>0</v>
      </c>
      <c r="Q3918" t="s">
        <v>8314</v>
      </c>
      <c r="R3918" t="s">
        <v>8315</v>
      </c>
    </row>
    <row r="3919" spans="1:18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122"/>
        <v>0.2857142857142857</v>
      </c>
      <c r="P3919" s="5">
        <f t="shared" si="123"/>
        <v>10</v>
      </c>
      <c r="Q3919" t="s">
        <v>8314</v>
      </c>
      <c r="R3919" t="s">
        <v>8315</v>
      </c>
    </row>
    <row r="3920" spans="1:18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122"/>
        <v>0.2</v>
      </c>
      <c r="P3920" s="5">
        <f t="shared" si="123"/>
        <v>40</v>
      </c>
      <c r="Q3920" t="s">
        <v>8314</v>
      </c>
      <c r="R3920" t="s">
        <v>8315</v>
      </c>
    </row>
    <row r="3921" spans="1:18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122"/>
        <v>1.7999999999999998</v>
      </c>
      <c r="P3921" s="5">
        <f t="shared" si="123"/>
        <v>30</v>
      </c>
      <c r="Q3921" t="s">
        <v>8314</v>
      </c>
      <c r="R3921" t="s">
        <v>8315</v>
      </c>
    </row>
    <row r="3922" spans="1:18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122"/>
        <v>5.4</v>
      </c>
      <c r="P3922" s="5">
        <f t="shared" si="123"/>
        <v>45</v>
      </c>
      <c r="Q3922" t="s">
        <v>8314</v>
      </c>
      <c r="R3922" t="s">
        <v>8315</v>
      </c>
    </row>
    <row r="3923" spans="1:18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122"/>
        <v>0</v>
      </c>
      <c r="P3923" s="5">
        <f t="shared" si="123"/>
        <v>0</v>
      </c>
      <c r="Q3923" t="s">
        <v>8314</v>
      </c>
      <c r="R3923" t="s">
        <v>8315</v>
      </c>
    </row>
    <row r="3924" spans="1:18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122"/>
        <v>8.1333333333333329</v>
      </c>
      <c r="P3924" s="5">
        <f t="shared" si="123"/>
        <v>10.166666666666666</v>
      </c>
      <c r="Q3924" t="s">
        <v>8314</v>
      </c>
      <c r="R3924" t="s">
        <v>8315</v>
      </c>
    </row>
    <row r="3925" spans="1:18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122"/>
        <v>12.034782608695652</v>
      </c>
      <c r="P3925" s="5">
        <f t="shared" si="123"/>
        <v>81.411764705882348</v>
      </c>
      <c r="Q3925" t="s">
        <v>8314</v>
      </c>
      <c r="R3925" t="s">
        <v>8315</v>
      </c>
    </row>
    <row r="3926" spans="1:18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122"/>
        <v>15.266666666666667</v>
      </c>
      <c r="P3926" s="5">
        <f t="shared" si="123"/>
        <v>57.25</v>
      </c>
      <c r="Q3926" t="s">
        <v>8314</v>
      </c>
      <c r="R3926" t="s">
        <v>8315</v>
      </c>
    </row>
    <row r="3927" spans="1:18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122"/>
        <v>10</v>
      </c>
      <c r="P3927" s="5">
        <f t="shared" si="123"/>
        <v>5</v>
      </c>
      <c r="Q3927" t="s">
        <v>8314</v>
      </c>
      <c r="R3927" t="s">
        <v>8315</v>
      </c>
    </row>
    <row r="3928" spans="1:18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122"/>
        <v>0.3</v>
      </c>
      <c r="P3928" s="5">
        <f t="shared" si="123"/>
        <v>15</v>
      </c>
      <c r="Q3928" t="s">
        <v>8314</v>
      </c>
      <c r="R3928" t="s">
        <v>8315</v>
      </c>
    </row>
    <row r="3929" spans="1:18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122"/>
        <v>1</v>
      </c>
      <c r="P3929" s="5">
        <f t="shared" si="123"/>
        <v>12.5</v>
      </c>
      <c r="Q3929" t="s">
        <v>8314</v>
      </c>
      <c r="R3929" t="s">
        <v>8315</v>
      </c>
    </row>
    <row r="3930" spans="1:18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122"/>
        <v>13.020000000000001</v>
      </c>
      <c r="P3930" s="5">
        <f t="shared" si="123"/>
        <v>93</v>
      </c>
      <c r="Q3930" t="s">
        <v>8314</v>
      </c>
      <c r="R3930" t="s">
        <v>8315</v>
      </c>
    </row>
    <row r="3931" spans="1:18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122"/>
        <v>2.2650000000000001</v>
      </c>
      <c r="P3931" s="5">
        <f t="shared" si="123"/>
        <v>32.357142857142854</v>
      </c>
      <c r="Q3931" t="s">
        <v>8314</v>
      </c>
      <c r="R3931" t="s">
        <v>8315</v>
      </c>
    </row>
    <row r="3932" spans="1:18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122"/>
        <v>0</v>
      </c>
      <c r="P3932" s="5">
        <f t="shared" si="123"/>
        <v>0</v>
      </c>
      <c r="Q3932" t="s">
        <v>8314</v>
      </c>
      <c r="R3932" t="s">
        <v>8315</v>
      </c>
    </row>
    <row r="3933" spans="1:18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122"/>
        <v>0</v>
      </c>
      <c r="P3933" s="5">
        <f t="shared" si="123"/>
        <v>0</v>
      </c>
      <c r="Q3933" t="s">
        <v>8314</v>
      </c>
      <c r="R3933" t="s">
        <v>8315</v>
      </c>
    </row>
    <row r="3934" spans="1:18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122"/>
        <v>8.3333333333333332E-3</v>
      </c>
      <c r="P3934" s="5">
        <f t="shared" si="123"/>
        <v>1</v>
      </c>
      <c r="Q3934" t="s">
        <v>8314</v>
      </c>
      <c r="R3934" t="s">
        <v>8315</v>
      </c>
    </row>
    <row r="3935" spans="1:18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122"/>
        <v>15.742857142857142</v>
      </c>
      <c r="P3935" s="5">
        <f t="shared" si="123"/>
        <v>91.833333333333329</v>
      </c>
      <c r="Q3935" t="s">
        <v>8314</v>
      </c>
      <c r="R3935" t="s">
        <v>8315</v>
      </c>
    </row>
    <row r="3936" spans="1:18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122"/>
        <v>11</v>
      </c>
      <c r="P3936" s="5">
        <f t="shared" si="123"/>
        <v>45.833333333333336</v>
      </c>
      <c r="Q3936" t="s">
        <v>8314</v>
      </c>
      <c r="R3936" t="s">
        <v>8315</v>
      </c>
    </row>
    <row r="3937" spans="1:18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122"/>
        <v>43.833333333333336</v>
      </c>
      <c r="P3937" s="5">
        <f t="shared" si="123"/>
        <v>57.173913043478258</v>
      </c>
      <c r="Q3937" t="s">
        <v>8314</v>
      </c>
      <c r="R3937" t="s">
        <v>8315</v>
      </c>
    </row>
    <row r="3938" spans="1:18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122"/>
        <v>0</v>
      </c>
      <c r="P3938" s="5">
        <f t="shared" si="123"/>
        <v>0</v>
      </c>
      <c r="Q3938" t="s">
        <v>8314</v>
      </c>
      <c r="R3938" t="s">
        <v>8315</v>
      </c>
    </row>
    <row r="3939" spans="1:18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122"/>
        <v>86.135181975736558</v>
      </c>
      <c r="P3939" s="5">
        <f t="shared" si="123"/>
        <v>248.5</v>
      </c>
      <c r="Q3939" t="s">
        <v>8314</v>
      </c>
      <c r="R3939" t="s">
        <v>8315</v>
      </c>
    </row>
    <row r="3940" spans="1:18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122"/>
        <v>12.196620583717358</v>
      </c>
      <c r="P3940" s="5">
        <f t="shared" si="123"/>
        <v>79.400000000000006</v>
      </c>
      <c r="Q3940" t="s">
        <v>8314</v>
      </c>
      <c r="R3940" t="s">
        <v>8315</v>
      </c>
    </row>
    <row r="3941" spans="1:18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122"/>
        <v>0.1</v>
      </c>
      <c r="P3941" s="5">
        <f t="shared" si="123"/>
        <v>5</v>
      </c>
      <c r="Q3941" t="s">
        <v>8314</v>
      </c>
      <c r="R3941" t="s">
        <v>8315</v>
      </c>
    </row>
    <row r="3942" spans="1:18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122"/>
        <v>0.22</v>
      </c>
      <c r="P3942" s="5">
        <f t="shared" si="123"/>
        <v>5.5</v>
      </c>
      <c r="Q3942" t="s">
        <v>8314</v>
      </c>
      <c r="R3942" t="s">
        <v>8315</v>
      </c>
    </row>
    <row r="3943" spans="1:18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122"/>
        <v>0.90909090909090906</v>
      </c>
      <c r="P3943" s="5">
        <f t="shared" si="123"/>
        <v>25</v>
      </c>
      <c r="Q3943" t="s">
        <v>8314</v>
      </c>
      <c r="R3943" t="s">
        <v>8315</v>
      </c>
    </row>
    <row r="3944" spans="1:18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122"/>
        <v>0</v>
      </c>
      <c r="P3944" s="5">
        <f t="shared" si="123"/>
        <v>0</v>
      </c>
      <c r="Q3944" t="s">
        <v>8314</v>
      </c>
      <c r="R3944" t="s">
        <v>8315</v>
      </c>
    </row>
    <row r="3945" spans="1:18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122"/>
        <v>35.64</v>
      </c>
      <c r="P3945" s="5">
        <f t="shared" si="123"/>
        <v>137.07692307692307</v>
      </c>
      <c r="Q3945" t="s">
        <v>8314</v>
      </c>
      <c r="R3945" t="s">
        <v>8315</v>
      </c>
    </row>
    <row r="3946" spans="1:18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122"/>
        <v>0</v>
      </c>
      <c r="P3946" s="5">
        <f t="shared" si="123"/>
        <v>0</v>
      </c>
      <c r="Q3946" t="s">
        <v>8314</v>
      </c>
      <c r="R3946" t="s">
        <v>8315</v>
      </c>
    </row>
    <row r="3947" spans="1:18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122"/>
        <v>0.25</v>
      </c>
      <c r="P3947" s="5">
        <f t="shared" si="123"/>
        <v>5</v>
      </c>
      <c r="Q3947" t="s">
        <v>8314</v>
      </c>
      <c r="R3947" t="s">
        <v>8315</v>
      </c>
    </row>
    <row r="3948" spans="1:18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122"/>
        <v>3.25</v>
      </c>
      <c r="P3948" s="5">
        <f t="shared" si="123"/>
        <v>39</v>
      </c>
      <c r="Q3948" t="s">
        <v>8314</v>
      </c>
      <c r="R3948" t="s">
        <v>8315</v>
      </c>
    </row>
    <row r="3949" spans="1:18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122"/>
        <v>3.3666666666666663</v>
      </c>
      <c r="P3949" s="5">
        <f t="shared" si="123"/>
        <v>50.5</v>
      </c>
      <c r="Q3949" t="s">
        <v>8314</v>
      </c>
      <c r="R3949" t="s">
        <v>8315</v>
      </c>
    </row>
    <row r="3950" spans="1:18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122"/>
        <v>0</v>
      </c>
      <c r="P3950" s="5">
        <f t="shared" si="123"/>
        <v>0</v>
      </c>
      <c r="Q3950" t="s">
        <v>8314</v>
      </c>
      <c r="R3950" t="s">
        <v>8315</v>
      </c>
    </row>
    <row r="3951" spans="1:18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122"/>
        <v>15.770000000000001</v>
      </c>
      <c r="P3951" s="5">
        <f t="shared" si="123"/>
        <v>49.28125</v>
      </c>
      <c r="Q3951" t="s">
        <v>8314</v>
      </c>
      <c r="R3951" t="s">
        <v>8315</v>
      </c>
    </row>
    <row r="3952" spans="1:18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122"/>
        <v>0.625</v>
      </c>
      <c r="P3952" s="5">
        <f t="shared" si="123"/>
        <v>25</v>
      </c>
      <c r="Q3952" t="s">
        <v>8314</v>
      </c>
      <c r="R3952" t="s">
        <v>8315</v>
      </c>
    </row>
    <row r="3953" spans="1:18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122"/>
        <v>5.0000000000000001E-4</v>
      </c>
      <c r="P3953" s="5">
        <f t="shared" si="123"/>
        <v>1</v>
      </c>
      <c r="Q3953" t="s">
        <v>8314</v>
      </c>
      <c r="R3953" t="s">
        <v>8315</v>
      </c>
    </row>
    <row r="3954" spans="1:18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122"/>
        <v>9.6153846153846159E-2</v>
      </c>
      <c r="P3954" s="5">
        <f t="shared" si="123"/>
        <v>25</v>
      </c>
      <c r="Q3954" t="s">
        <v>8314</v>
      </c>
      <c r="R3954" t="s">
        <v>8315</v>
      </c>
    </row>
    <row r="3955" spans="1:18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122"/>
        <v>0</v>
      </c>
      <c r="P3955" s="5">
        <f t="shared" si="123"/>
        <v>0</v>
      </c>
      <c r="Q3955" t="s">
        <v>8314</v>
      </c>
      <c r="R3955" t="s">
        <v>8315</v>
      </c>
    </row>
    <row r="3956" spans="1:18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122"/>
        <v>0</v>
      </c>
      <c r="P3956" s="5">
        <f t="shared" si="123"/>
        <v>0</v>
      </c>
      <c r="Q3956" t="s">
        <v>8314</v>
      </c>
      <c r="R3956" t="s">
        <v>8315</v>
      </c>
    </row>
    <row r="3957" spans="1:18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122"/>
        <v>24.285714285714285</v>
      </c>
      <c r="P3957" s="5">
        <f t="shared" si="123"/>
        <v>53.125</v>
      </c>
      <c r="Q3957" t="s">
        <v>8314</v>
      </c>
      <c r="R3957" t="s">
        <v>8315</v>
      </c>
    </row>
    <row r="3958" spans="1:18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122"/>
        <v>0</v>
      </c>
      <c r="P3958" s="5">
        <f t="shared" si="123"/>
        <v>0</v>
      </c>
      <c r="Q3958" t="s">
        <v>8314</v>
      </c>
      <c r="R3958" t="s">
        <v>8315</v>
      </c>
    </row>
    <row r="3959" spans="1:18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122"/>
        <v>2.5000000000000001E-2</v>
      </c>
      <c r="P3959" s="5">
        <f t="shared" si="123"/>
        <v>7</v>
      </c>
      <c r="Q3959" t="s">
        <v>8314</v>
      </c>
      <c r="R3959" t="s">
        <v>8315</v>
      </c>
    </row>
    <row r="3960" spans="1:18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122"/>
        <v>32.049999999999997</v>
      </c>
      <c r="P3960" s="5">
        <f t="shared" si="123"/>
        <v>40.0625</v>
      </c>
      <c r="Q3960" t="s">
        <v>8314</v>
      </c>
      <c r="R3960" t="s">
        <v>8315</v>
      </c>
    </row>
    <row r="3961" spans="1:18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122"/>
        <v>24.333333333333336</v>
      </c>
      <c r="P3961" s="5">
        <f t="shared" si="123"/>
        <v>24.333333333333332</v>
      </c>
      <c r="Q3961" t="s">
        <v>8314</v>
      </c>
      <c r="R3961" t="s">
        <v>8315</v>
      </c>
    </row>
    <row r="3962" spans="1:18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122"/>
        <v>1.5</v>
      </c>
      <c r="P3962" s="5">
        <f t="shared" si="123"/>
        <v>11.25</v>
      </c>
      <c r="Q3962" t="s">
        <v>8314</v>
      </c>
      <c r="R3962" t="s">
        <v>8315</v>
      </c>
    </row>
    <row r="3963" spans="1:18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122"/>
        <v>0.42</v>
      </c>
      <c r="P3963" s="5">
        <f t="shared" si="123"/>
        <v>10.5</v>
      </c>
      <c r="Q3963" t="s">
        <v>8314</v>
      </c>
      <c r="R3963" t="s">
        <v>8315</v>
      </c>
    </row>
    <row r="3964" spans="1:18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122"/>
        <v>3.214285714285714</v>
      </c>
      <c r="P3964" s="5">
        <f t="shared" si="123"/>
        <v>15</v>
      </c>
      <c r="Q3964" t="s">
        <v>8314</v>
      </c>
      <c r="R3964" t="s">
        <v>8315</v>
      </c>
    </row>
    <row r="3965" spans="1:18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122"/>
        <v>0</v>
      </c>
      <c r="P3965" s="5">
        <f t="shared" si="123"/>
        <v>0</v>
      </c>
      <c r="Q3965" t="s">
        <v>8314</v>
      </c>
      <c r="R3965" t="s">
        <v>8315</v>
      </c>
    </row>
    <row r="3966" spans="1:18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122"/>
        <v>6.3</v>
      </c>
      <c r="P3966" s="5">
        <f t="shared" si="123"/>
        <v>42</v>
      </c>
      <c r="Q3966" t="s">
        <v>8314</v>
      </c>
      <c r="R3966" t="s">
        <v>8315</v>
      </c>
    </row>
    <row r="3967" spans="1:18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122"/>
        <v>14.249999999999998</v>
      </c>
      <c r="P3967" s="5">
        <f t="shared" si="123"/>
        <v>71.25</v>
      </c>
      <c r="Q3967" t="s">
        <v>8314</v>
      </c>
      <c r="R3967" t="s">
        <v>8315</v>
      </c>
    </row>
    <row r="3968" spans="1:18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122"/>
        <v>0.6</v>
      </c>
      <c r="P3968" s="5">
        <f t="shared" si="123"/>
        <v>22.5</v>
      </c>
      <c r="Q3968" t="s">
        <v>8314</v>
      </c>
      <c r="R3968" t="s">
        <v>8315</v>
      </c>
    </row>
    <row r="3969" spans="1:18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122"/>
        <v>24.117647058823529</v>
      </c>
      <c r="P3969" s="5">
        <f t="shared" si="123"/>
        <v>41</v>
      </c>
      <c r="Q3969" t="s">
        <v>8314</v>
      </c>
      <c r="R3969" t="s">
        <v>8315</v>
      </c>
    </row>
    <row r="3970" spans="1:18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122"/>
        <v>10.54</v>
      </c>
      <c r="P3970" s="5">
        <f t="shared" si="123"/>
        <v>47.909090909090907</v>
      </c>
      <c r="Q3970" t="s">
        <v>8314</v>
      </c>
      <c r="R3970" t="s">
        <v>8315</v>
      </c>
    </row>
    <row r="3971" spans="1:18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124">(E3971/D3971)*100</f>
        <v>7.4690265486725664</v>
      </c>
      <c r="P3971" s="5">
        <f t="shared" ref="P3971:P4034" si="125">IF(E3971&gt;0, E3971/L3971, 0)</f>
        <v>35.166666666666664</v>
      </c>
      <c r="Q3971" t="s">
        <v>8314</v>
      </c>
      <c r="R3971" t="s">
        <v>8315</v>
      </c>
    </row>
    <row r="3972" spans="1:18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124"/>
        <v>7.3333333333333334E-2</v>
      </c>
      <c r="P3972" s="5">
        <f t="shared" si="125"/>
        <v>5.5</v>
      </c>
      <c r="Q3972" t="s">
        <v>8314</v>
      </c>
      <c r="R3972" t="s">
        <v>8315</v>
      </c>
    </row>
    <row r="3973" spans="1:18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124"/>
        <v>0.97142857142857131</v>
      </c>
      <c r="P3973" s="5">
        <f t="shared" si="125"/>
        <v>22.666666666666668</v>
      </c>
      <c r="Q3973" t="s">
        <v>8314</v>
      </c>
      <c r="R3973" t="s">
        <v>8315</v>
      </c>
    </row>
    <row r="3974" spans="1:18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124"/>
        <v>21.099999999999998</v>
      </c>
      <c r="P3974" s="5">
        <f t="shared" si="125"/>
        <v>26.375</v>
      </c>
      <c r="Q3974" t="s">
        <v>8314</v>
      </c>
      <c r="R3974" t="s">
        <v>8315</v>
      </c>
    </row>
    <row r="3975" spans="1:18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124"/>
        <v>78.100000000000009</v>
      </c>
      <c r="P3975" s="5">
        <f t="shared" si="125"/>
        <v>105.54054054054055</v>
      </c>
      <c r="Q3975" t="s">
        <v>8314</v>
      </c>
      <c r="R3975" t="s">
        <v>8315</v>
      </c>
    </row>
    <row r="3976" spans="1:18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124"/>
        <v>32</v>
      </c>
      <c r="P3976" s="5">
        <f t="shared" si="125"/>
        <v>29.09090909090909</v>
      </c>
      <c r="Q3976" t="s">
        <v>8314</v>
      </c>
      <c r="R3976" t="s">
        <v>8315</v>
      </c>
    </row>
    <row r="3977" spans="1:18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124"/>
        <v>0</v>
      </c>
      <c r="P3977" s="5">
        <f t="shared" si="125"/>
        <v>0</v>
      </c>
      <c r="Q3977" t="s">
        <v>8314</v>
      </c>
      <c r="R3977" t="s">
        <v>8315</v>
      </c>
    </row>
    <row r="3978" spans="1:18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124"/>
        <v>47.692307692307693</v>
      </c>
      <c r="P3978" s="5">
        <f t="shared" si="125"/>
        <v>62</v>
      </c>
      <c r="Q3978" t="s">
        <v>8314</v>
      </c>
      <c r="R3978" t="s">
        <v>8315</v>
      </c>
    </row>
    <row r="3979" spans="1:18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124"/>
        <v>1.4500000000000002</v>
      </c>
      <c r="P3979" s="5">
        <f t="shared" si="125"/>
        <v>217.5</v>
      </c>
      <c r="Q3979" t="s">
        <v>8314</v>
      </c>
      <c r="R3979" t="s">
        <v>8315</v>
      </c>
    </row>
    <row r="3980" spans="1:18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124"/>
        <v>10.7</v>
      </c>
      <c r="P3980" s="5">
        <f t="shared" si="125"/>
        <v>26.75</v>
      </c>
      <c r="Q3980" t="s">
        <v>8314</v>
      </c>
      <c r="R3980" t="s">
        <v>8315</v>
      </c>
    </row>
    <row r="3981" spans="1:18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124"/>
        <v>1.8333333333333333</v>
      </c>
      <c r="P3981" s="5">
        <f t="shared" si="125"/>
        <v>18.333333333333332</v>
      </c>
      <c r="Q3981" t="s">
        <v>8314</v>
      </c>
      <c r="R3981" t="s">
        <v>8315</v>
      </c>
    </row>
    <row r="3982" spans="1:18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124"/>
        <v>18</v>
      </c>
      <c r="P3982" s="5">
        <f t="shared" si="125"/>
        <v>64.285714285714292</v>
      </c>
      <c r="Q3982" t="s">
        <v>8314</v>
      </c>
      <c r="R3982" t="s">
        <v>8315</v>
      </c>
    </row>
    <row r="3983" spans="1:18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124"/>
        <v>4.083333333333333</v>
      </c>
      <c r="P3983" s="5">
        <f t="shared" si="125"/>
        <v>175</v>
      </c>
      <c r="Q3983" t="s">
        <v>8314</v>
      </c>
      <c r="R3983" t="s">
        <v>8315</v>
      </c>
    </row>
    <row r="3984" spans="1:18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124"/>
        <v>20</v>
      </c>
      <c r="P3984" s="5">
        <f t="shared" si="125"/>
        <v>34</v>
      </c>
      <c r="Q3984" t="s">
        <v>8314</v>
      </c>
      <c r="R3984" t="s">
        <v>8315</v>
      </c>
    </row>
    <row r="3985" spans="1:18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124"/>
        <v>34.802513464991023</v>
      </c>
      <c r="P3985" s="5">
        <f t="shared" si="125"/>
        <v>84.282608695652172</v>
      </c>
      <c r="Q3985" t="s">
        <v>8314</v>
      </c>
      <c r="R3985" t="s">
        <v>8315</v>
      </c>
    </row>
    <row r="3986" spans="1:18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124"/>
        <v>6.3333333333333339</v>
      </c>
      <c r="P3986" s="5">
        <f t="shared" si="125"/>
        <v>9.5</v>
      </c>
      <c r="Q3986" t="s">
        <v>8314</v>
      </c>
      <c r="R3986" t="s">
        <v>8315</v>
      </c>
    </row>
    <row r="3987" spans="1:18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124"/>
        <v>32.049999999999997</v>
      </c>
      <c r="P3987" s="5">
        <f t="shared" si="125"/>
        <v>33.736842105263158</v>
      </c>
      <c r="Q3987" t="s">
        <v>8314</v>
      </c>
      <c r="R3987" t="s">
        <v>8315</v>
      </c>
    </row>
    <row r="3988" spans="1:18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124"/>
        <v>9.76</v>
      </c>
      <c r="P3988" s="5">
        <f t="shared" si="125"/>
        <v>37.53846153846154</v>
      </c>
      <c r="Q3988" t="s">
        <v>8314</v>
      </c>
      <c r="R3988" t="s">
        <v>8315</v>
      </c>
    </row>
    <row r="3989" spans="1:18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124"/>
        <v>37.75</v>
      </c>
      <c r="P3989" s="5">
        <f t="shared" si="125"/>
        <v>11.615384615384615</v>
      </c>
      <c r="Q3989" t="s">
        <v>8314</v>
      </c>
      <c r="R3989" t="s">
        <v>8315</v>
      </c>
    </row>
    <row r="3990" spans="1:18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124"/>
        <v>2.1333333333333333</v>
      </c>
      <c r="P3990" s="5">
        <f t="shared" si="125"/>
        <v>8</v>
      </c>
      <c r="Q3990" t="s">
        <v>8314</v>
      </c>
      <c r="R3990" t="s">
        <v>8315</v>
      </c>
    </row>
    <row r="3991" spans="1:18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124"/>
        <v>0</v>
      </c>
      <c r="P3991" s="5">
        <f t="shared" si="125"/>
        <v>0</v>
      </c>
      <c r="Q3991" t="s">
        <v>8314</v>
      </c>
      <c r="R3991" t="s">
        <v>8315</v>
      </c>
    </row>
    <row r="3992" spans="1:18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124"/>
        <v>4.1818181818181817</v>
      </c>
      <c r="P3992" s="5">
        <f t="shared" si="125"/>
        <v>23</v>
      </c>
      <c r="Q3992" t="s">
        <v>8314</v>
      </c>
      <c r="R3992" t="s">
        <v>8315</v>
      </c>
    </row>
    <row r="3993" spans="1:18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124"/>
        <v>20</v>
      </c>
      <c r="P3993" s="5">
        <f t="shared" si="125"/>
        <v>100</v>
      </c>
      <c r="Q3993" t="s">
        <v>8314</v>
      </c>
      <c r="R3993" t="s">
        <v>8315</v>
      </c>
    </row>
    <row r="3994" spans="1:18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124"/>
        <v>5.41</v>
      </c>
      <c r="P3994" s="5">
        <f t="shared" si="125"/>
        <v>60.111111111111114</v>
      </c>
      <c r="Q3994" t="s">
        <v>8314</v>
      </c>
      <c r="R3994" t="s">
        <v>8315</v>
      </c>
    </row>
    <row r="3995" spans="1:18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124"/>
        <v>6.0000000000000001E-3</v>
      </c>
      <c r="P3995" s="5">
        <f t="shared" si="125"/>
        <v>3</v>
      </c>
      <c r="Q3995" t="s">
        <v>8314</v>
      </c>
      <c r="R3995" t="s">
        <v>8315</v>
      </c>
    </row>
    <row r="3996" spans="1:18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124"/>
        <v>0.25</v>
      </c>
      <c r="P3996" s="5">
        <f t="shared" si="125"/>
        <v>5</v>
      </c>
      <c r="Q3996" t="s">
        <v>8314</v>
      </c>
      <c r="R3996" t="s">
        <v>8315</v>
      </c>
    </row>
    <row r="3997" spans="1:18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124"/>
        <v>35</v>
      </c>
      <c r="P3997" s="5">
        <f t="shared" si="125"/>
        <v>17.5</v>
      </c>
      <c r="Q3997" t="s">
        <v>8314</v>
      </c>
      <c r="R3997" t="s">
        <v>8315</v>
      </c>
    </row>
    <row r="3998" spans="1:18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124"/>
        <v>16.566666666666666</v>
      </c>
      <c r="P3998" s="5">
        <f t="shared" si="125"/>
        <v>29.235294117647058</v>
      </c>
      <c r="Q3998" t="s">
        <v>8314</v>
      </c>
      <c r="R3998" t="s">
        <v>8315</v>
      </c>
    </row>
    <row r="3999" spans="1:18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124"/>
        <v>0</v>
      </c>
      <c r="P3999" s="5">
        <f t="shared" si="125"/>
        <v>0</v>
      </c>
      <c r="Q3999" t="s">
        <v>8314</v>
      </c>
      <c r="R3999" t="s">
        <v>8315</v>
      </c>
    </row>
    <row r="4000" spans="1:18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124"/>
        <v>57.199999999999996</v>
      </c>
      <c r="P4000" s="5">
        <f t="shared" si="125"/>
        <v>59.583333333333336</v>
      </c>
      <c r="Q4000" t="s">
        <v>8314</v>
      </c>
      <c r="R4000" t="s">
        <v>8315</v>
      </c>
    </row>
    <row r="4001" spans="1:18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124"/>
        <v>16.514285714285716</v>
      </c>
      <c r="P4001" s="5">
        <f t="shared" si="125"/>
        <v>82.571428571428569</v>
      </c>
      <c r="Q4001" t="s">
        <v>8314</v>
      </c>
      <c r="R4001" t="s">
        <v>8315</v>
      </c>
    </row>
    <row r="4002" spans="1:18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124"/>
        <v>0.125</v>
      </c>
      <c r="P4002" s="5">
        <f t="shared" si="125"/>
        <v>10</v>
      </c>
      <c r="Q4002" t="s">
        <v>8314</v>
      </c>
      <c r="R4002" t="s">
        <v>8315</v>
      </c>
    </row>
    <row r="4003" spans="1:18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124"/>
        <v>37.75</v>
      </c>
      <c r="P4003" s="5">
        <f t="shared" si="125"/>
        <v>32.357142857142854</v>
      </c>
      <c r="Q4003" t="s">
        <v>8314</v>
      </c>
      <c r="R4003" t="s">
        <v>8315</v>
      </c>
    </row>
    <row r="4004" spans="1:18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124"/>
        <v>1.8399999999999999</v>
      </c>
      <c r="P4004" s="5">
        <f t="shared" si="125"/>
        <v>5.75</v>
      </c>
      <c r="Q4004" t="s">
        <v>8314</v>
      </c>
      <c r="R4004" t="s">
        <v>8315</v>
      </c>
    </row>
    <row r="4005" spans="1:18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124"/>
        <v>10.050000000000001</v>
      </c>
      <c r="P4005" s="5">
        <f t="shared" si="125"/>
        <v>100.5</v>
      </c>
      <c r="Q4005" t="s">
        <v>8314</v>
      </c>
      <c r="R4005" t="s">
        <v>8315</v>
      </c>
    </row>
    <row r="4006" spans="1:18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124"/>
        <v>0.2</v>
      </c>
      <c r="P4006" s="5">
        <f t="shared" si="125"/>
        <v>1</v>
      </c>
      <c r="Q4006" t="s">
        <v>8314</v>
      </c>
      <c r="R4006" t="s">
        <v>8315</v>
      </c>
    </row>
    <row r="4007" spans="1:18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124"/>
        <v>1.3333333333333335</v>
      </c>
      <c r="P4007" s="5">
        <f t="shared" si="125"/>
        <v>20</v>
      </c>
      <c r="Q4007" t="s">
        <v>8314</v>
      </c>
      <c r="R4007" t="s">
        <v>8315</v>
      </c>
    </row>
    <row r="4008" spans="1:18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124"/>
        <v>6.6666666666666671E-3</v>
      </c>
      <c r="P4008" s="5">
        <f t="shared" si="125"/>
        <v>2</v>
      </c>
      <c r="Q4008" t="s">
        <v>8314</v>
      </c>
      <c r="R4008" t="s">
        <v>8315</v>
      </c>
    </row>
    <row r="4009" spans="1:18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124"/>
        <v>0.25</v>
      </c>
      <c r="P4009" s="5">
        <f t="shared" si="125"/>
        <v>5</v>
      </c>
      <c r="Q4009" t="s">
        <v>8314</v>
      </c>
      <c r="R4009" t="s">
        <v>8315</v>
      </c>
    </row>
    <row r="4010" spans="1:18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124"/>
        <v>6</v>
      </c>
      <c r="P4010" s="5">
        <f t="shared" si="125"/>
        <v>15</v>
      </c>
      <c r="Q4010" t="s">
        <v>8314</v>
      </c>
      <c r="R4010" t="s">
        <v>8315</v>
      </c>
    </row>
    <row r="4011" spans="1:18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124"/>
        <v>3.8860103626943006</v>
      </c>
      <c r="P4011" s="5">
        <f t="shared" si="125"/>
        <v>25</v>
      </c>
      <c r="Q4011" t="s">
        <v>8314</v>
      </c>
      <c r="R4011" t="s">
        <v>8315</v>
      </c>
    </row>
    <row r="4012" spans="1:18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124"/>
        <v>24.194444444444443</v>
      </c>
      <c r="P4012" s="5">
        <f t="shared" si="125"/>
        <v>45.842105263157897</v>
      </c>
      <c r="Q4012" t="s">
        <v>8314</v>
      </c>
      <c r="R4012" t="s">
        <v>8315</v>
      </c>
    </row>
    <row r="4013" spans="1:18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124"/>
        <v>7.6</v>
      </c>
      <c r="P4013" s="5">
        <f t="shared" si="125"/>
        <v>4.75</v>
      </c>
      <c r="Q4013" t="s">
        <v>8314</v>
      </c>
      <c r="R4013" t="s">
        <v>8315</v>
      </c>
    </row>
    <row r="4014" spans="1:18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124"/>
        <v>0</v>
      </c>
      <c r="P4014" s="5">
        <f t="shared" si="125"/>
        <v>0</v>
      </c>
      <c r="Q4014" t="s">
        <v>8314</v>
      </c>
      <c r="R4014" t="s">
        <v>8315</v>
      </c>
    </row>
    <row r="4015" spans="1:18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124"/>
        <v>1.3</v>
      </c>
      <c r="P4015" s="5">
        <f t="shared" si="125"/>
        <v>13</v>
      </c>
      <c r="Q4015" t="s">
        <v>8314</v>
      </c>
      <c r="R4015" t="s">
        <v>8315</v>
      </c>
    </row>
    <row r="4016" spans="1:18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124"/>
        <v>0</v>
      </c>
      <c r="P4016" s="5">
        <f t="shared" si="125"/>
        <v>0</v>
      </c>
      <c r="Q4016" t="s">
        <v>8314</v>
      </c>
      <c r="R4016" t="s">
        <v>8315</v>
      </c>
    </row>
    <row r="4017" spans="1:18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124"/>
        <v>1.4285714285714287E-2</v>
      </c>
      <c r="P4017" s="5">
        <f t="shared" si="125"/>
        <v>1</v>
      </c>
      <c r="Q4017" t="s">
        <v>8314</v>
      </c>
      <c r="R4017" t="s">
        <v>8315</v>
      </c>
    </row>
    <row r="4018" spans="1:18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124"/>
        <v>14.000000000000002</v>
      </c>
      <c r="P4018" s="5">
        <f t="shared" si="125"/>
        <v>10</v>
      </c>
      <c r="Q4018" t="s">
        <v>8314</v>
      </c>
      <c r="R4018" t="s">
        <v>8315</v>
      </c>
    </row>
    <row r="4019" spans="1:18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124"/>
        <v>1.05</v>
      </c>
      <c r="P4019" s="5">
        <f t="shared" si="125"/>
        <v>52.5</v>
      </c>
      <c r="Q4019" t="s">
        <v>8314</v>
      </c>
      <c r="R4019" t="s">
        <v>8315</v>
      </c>
    </row>
    <row r="4020" spans="1:18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124"/>
        <v>8.6666666666666679</v>
      </c>
      <c r="P4020" s="5">
        <f t="shared" si="125"/>
        <v>32.5</v>
      </c>
      <c r="Q4020" t="s">
        <v>8314</v>
      </c>
      <c r="R4020" t="s">
        <v>8315</v>
      </c>
    </row>
    <row r="4021" spans="1:18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124"/>
        <v>0.82857142857142851</v>
      </c>
      <c r="P4021" s="5">
        <f t="shared" si="125"/>
        <v>7.25</v>
      </c>
      <c r="Q4021" t="s">
        <v>8314</v>
      </c>
      <c r="R4021" t="s">
        <v>8315</v>
      </c>
    </row>
    <row r="4022" spans="1:18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124"/>
        <v>16.666666666666664</v>
      </c>
      <c r="P4022" s="5">
        <f t="shared" si="125"/>
        <v>33.333333333333336</v>
      </c>
      <c r="Q4022" t="s">
        <v>8314</v>
      </c>
      <c r="R4022" t="s">
        <v>8315</v>
      </c>
    </row>
    <row r="4023" spans="1:18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124"/>
        <v>0.83333333333333337</v>
      </c>
      <c r="P4023" s="5">
        <f t="shared" si="125"/>
        <v>62.5</v>
      </c>
      <c r="Q4023" t="s">
        <v>8314</v>
      </c>
      <c r="R4023" t="s">
        <v>8315</v>
      </c>
    </row>
    <row r="4024" spans="1:18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124"/>
        <v>69.561111111111103</v>
      </c>
      <c r="P4024" s="5">
        <f t="shared" si="125"/>
        <v>63.558375634517766</v>
      </c>
      <c r="Q4024" t="s">
        <v>8314</v>
      </c>
      <c r="R4024" t="s">
        <v>8315</v>
      </c>
    </row>
    <row r="4025" spans="1:18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124"/>
        <v>0</v>
      </c>
      <c r="P4025" s="5">
        <f t="shared" si="125"/>
        <v>0</v>
      </c>
      <c r="Q4025" t="s">
        <v>8314</v>
      </c>
      <c r="R4025" t="s">
        <v>8315</v>
      </c>
    </row>
    <row r="4026" spans="1:18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124"/>
        <v>1.25</v>
      </c>
      <c r="P4026" s="5">
        <f t="shared" si="125"/>
        <v>10</v>
      </c>
      <c r="Q4026" t="s">
        <v>8314</v>
      </c>
      <c r="R4026" t="s">
        <v>8315</v>
      </c>
    </row>
    <row r="4027" spans="1:18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124"/>
        <v>5</v>
      </c>
      <c r="P4027" s="5">
        <f t="shared" si="125"/>
        <v>62.5</v>
      </c>
      <c r="Q4027" t="s">
        <v>8314</v>
      </c>
      <c r="R4027" t="s">
        <v>8315</v>
      </c>
    </row>
    <row r="4028" spans="1:18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124"/>
        <v>0</v>
      </c>
      <c r="P4028" s="5">
        <f t="shared" si="125"/>
        <v>0</v>
      </c>
      <c r="Q4028" t="s">
        <v>8314</v>
      </c>
      <c r="R4028" t="s">
        <v>8315</v>
      </c>
    </row>
    <row r="4029" spans="1:18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124"/>
        <v>7.166666666666667</v>
      </c>
      <c r="P4029" s="5">
        <f t="shared" si="125"/>
        <v>30.714285714285715</v>
      </c>
      <c r="Q4029" t="s">
        <v>8314</v>
      </c>
      <c r="R4029" t="s">
        <v>8315</v>
      </c>
    </row>
    <row r="4030" spans="1:18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124"/>
        <v>28.050000000000004</v>
      </c>
      <c r="P4030" s="5">
        <f t="shared" si="125"/>
        <v>51</v>
      </c>
      <c r="Q4030" t="s">
        <v>8314</v>
      </c>
      <c r="R4030" t="s">
        <v>8315</v>
      </c>
    </row>
    <row r="4031" spans="1:18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124"/>
        <v>0</v>
      </c>
      <c r="P4031" s="5">
        <f t="shared" si="125"/>
        <v>0</v>
      </c>
      <c r="Q4031" t="s">
        <v>8314</v>
      </c>
      <c r="R4031" t="s">
        <v>8315</v>
      </c>
    </row>
    <row r="4032" spans="1:18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124"/>
        <v>16</v>
      </c>
      <c r="P4032" s="5">
        <f t="shared" si="125"/>
        <v>66.666666666666671</v>
      </c>
      <c r="Q4032" t="s">
        <v>8314</v>
      </c>
      <c r="R4032" t="s">
        <v>8315</v>
      </c>
    </row>
    <row r="4033" spans="1:18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124"/>
        <v>0</v>
      </c>
      <c r="P4033" s="5">
        <f t="shared" si="125"/>
        <v>0</v>
      </c>
      <c r="Q4033" t="s">
        <v>8314</v>
      </c>
      <c r="R4033" t="s">
        <v>8315</v>
      </c>
    </row>
    <row r="4034" spans="1:18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124"/>
        <v>6.8287037037037033</v>
      </c>
      <c r="P4034" s="5">
        <f t="shared" si="125"/>
        <v>59</v>
      </c>
      <c r="Q4034" t="s">
        <v>8314</v>
      </c>
      <c r="R4034" t="s">
        <v>8315</v>
      </c>
    </row>
    <row r="4035" spans="1:18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126">(E4035/D4035)*100</f>
        <v>25.698702928870294</v>
      </c>
      <c r="P4035" s="5">
        <f t="shared" ref="P4035:P4098" si="127">IF(E4035&gt;0, E4035/L4035, 0)</f>
        <v>65.340319148936175</v>
      </c>
      <c r="Q4035" t="s">
        <v>8314</v>
      </c>
      <c r="R4035" t="s">
        <v>8315</v>
      </c>
    </row>
    <row r="4036" spans="1:18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126"/>
        <v>1.4814814814814816</v>
      </c>
      <c r="P4036" s="5">
        <f t="shared" si="127"/>
        <v>100</v>
      </c>
      <c r="Q4036" t="s">
        <v>8314</v>
      </c>
      <c r="R4036" t="s">
        <v>8315</v>
      </c>
    </row>
    <row r="4037" spans="1:18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126"/>
        <v>36.85</v>
      </c>
      <c r="P4037" s="5">
        <f t="shared" si="127"/>
        <v>147.4</v>
      </c>
      <c r="Q4037" t="s">
        <v>8314</v>
      </c>
      <c r="R4037" t="s">
        <v>8315</v>
      </c>
    </row>
    <row r="4038" spans="1:18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126"/>
        <v>47.05</v>
      </c>
      <c r="P4038" s="5">
        <f t="shared" si="127"/>
        <v>166.05882352941177</v>
      </c>
      <c r="Q4038" t="s">
        <v>8314</v>
      </c>
      <c r="R4038" t="s">
        <v>8315</v>
      </c>
    </row>
    <row r="4039" spans="1:18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126"/>
        <v>11.428571428571429</v>
      </c>
      <c r="P4039" s="5">
        <f t="shared" si="127"/>
        <v>40</v>
      </c>
      <c r="Q4039" t="s">
        <v>8314</v>
      </c>
      <c r="R4039" t="s">
        <v>8315</v>
      </c>
    </row>
    <row r="4040" spans="1:18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126"/>
        <v>12.04</v>
      </c>
      <c r="P4040" s="5">
        <f t="shared" si="127"/>
        <v>75.25</v>
      </c>
      <c r="Q4040" t="s">
        <v>8314</v>
      </c>
      <c r="R4040" t="s">
        <v>8315</v>
      </c>
    </row>
    <row r="4041" spans="1:18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126"/>
        <v>60</v>
      </c>
      <c r="P4041" s="5">
        <f t="shared" si="127"/>
        <v>60</v>
      </c>
      <c r="Q4041" t="s">
        <v>8314</v>
      </c>
      <c r="R4041" t="s">
        <v>8315</v>
      </c>
    </row>
    <row r="4042" spans="1:18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126"/>
        <v>31.25</v>
      </c>
      <c r="P4042" s="5">
        <f t="shared" si="127"/>
        <v>1250</v>
      </c>
      <c r="Q4042" t="s">
        <v>8314</v>
      </c>
      <c r="R4042" t="s">
        <v>8315</v>
      </c>
    </row>
    <row r="4043" spans="1:18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126"/>
        <v>0.42</v>
      </c>
      <c r="P4043" s="5">
        <f t="shared" si="127"/>
        <v>10.5</v>
      </c>
      <c r="Q4043" t="s">
        <v>8314</v>
      </c>
      <c r="R4043" t="s">
        <v>8315</v>
      </c>
    </row>
    <row r="4044" spans="1:18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126"/>
        <v>0.21</v>
      </c>
      <c r="P4044" s="5">
        <f t="shared" si="127"/>
        <v>7</v>
      </c>
      <c r="Q4044" t="s">
        <v>8314</v>
      </c>
      <c r="R4044" t="s">
        <v>8315</v>
      </c>
    </row>
    <row r="4045" spans="1:18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126"/>
        <v>0</v>
      </c>
      <c r="P4045" s="5">
        <f t="shared" si="127"/>
        <v>0</v>
      </c>
      <c r="Q4045" t="s">
        <v>8314</v>
      </c>
      <c r="R4045" t="s">
        <v>8315</v>
      </c>
    </row>
    <row r="4046" spans="1:18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126"/>
        <v>37.5</v>
      </c>
      <c r="P4046" s="5">
        <f t="shared" si="127"/>
        <v>56.25</v>
      </c>
      <c r="Q4046" t="s">
        <v>8314</v>
      </c>
      <c r="R4046" t="s">
        <v>8315</v>
      </c>
    </row>
    <row r="4047" spans="1:18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126"/>
        <v>0.02</v>
      </c>
      <c r="P4047" s="5">
        <f t="shared" si="127"/>
        <v>1</v>
      </c>
      <c r="Q4047" t="s">
        <v>8314</v>
      </c>
      <c r="R4047" t="s">
        <v>8315</v>
      </c>
    </row>
    <row r="4048" spans="1:18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126"/>
        <v>8.2142857142857135</v>
      </c>
      <c r="P4048" s="5">
        <f t="shared" si="127"/>
        <v>38.333333333333336</v>
      </c>
      <c r="Q4048" t="s">
        <v>8314</v>
      </c>
      <c r="R4048" t="s">
        <v>8315</v>
      </c>
    </row>
    <row r="4049" spans="1:18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126"/>
        <v>2.1999999999999997</v>
      </c>
      <c r="P4049" s="5">
        <f t="shared" si="127"/>
        <v>27.5</v>
      </c>
      <c r="Q4049" t="s">
        <v>8314</v>
      </c>
      <c r="R4049" t="s">
        <v>8315</v>
      </c>
    </row>
    <row r="4050" spans="1:18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126"/>
        <v>17.652941176470588</v>
      </c>
      <c r="P4050" s="5">
        <f t="shared" si="127"/>
        <v>32.978021978021978</v>
      </c>
      <c r="Q4050" t="s">
        <v>8314</v>
      </c>
      <c r="R4050" t="s">
        <v>8315</v>
      </c>
    </row>
    <row r="4051" spans="1:18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126"/>
        <v>0.08</v>
      </c>
      <c r="P4051" s="5">
        <f t="shared" si="127"/>
        <v>16</v>
      </c>
      <c r="Q4051" t="s">
        <v>8314</v>
      </c>
      <c r="R4051" t="s">
        <v>8315</v>
      </c>
    </row>
    <row r="4052" spans="1:18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126"/>
        <v>6.6666666666666666E-2</v>
      </c>
      <c r="P4052" s="5">
        <f t="shared" si="127"/>
        <v>1</v>
      </c>
      <c r="Q4052" t="s">
        <v>8314</v>
      </c>
      <c r="R4052" t="s">
        <v>8315</v>
      </c>
    </row>
    <row r="4053" spans="1:18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126"/>
        <v>0</v>
      </c>
      <c r="P4053" s="5">
        <f t="shared" si="127"/>
        <v>0</v>
      </c>
      <c r="Q4053" t="s">
        <v>8314</v>
      </c>
      <c r="R4053" t="s">
        <v>8315</v>
      </c>
    </row>
    <row r="4054" spans="1:18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126"/>
        <v>37.533333333333339</v>
      </c>
      <c r="P4054" s="5">
        <f t="shared" si="127"/>
        <v>86.615384615384613</v>
      </c>
      <c r="Q4054" t="s">
        <v>8314</v>
      </c>
      <c r="R4054" t="s">
        <v>8315</v>
      </c>
    </row>
    <row r="4055" spans="1:18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126"/>
        <v>22</v>
      </c>
      <c r="P4055" s="5">
        <f t="shared" si="127"/>
        <v>55</v>
      </c>
      <c r="Q4055" t="s">
        <v>8314</v>
      </c>
      <c r="R4055" t="s">
        <v>8315</v>
      </c>
    </row>
    <row r="4056" spans="1:18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126"/>
        <v>0</v>
      </c>
      <c r="P4056" s="5">
        <f t="shared" si="127"/>
        <v>0</v>
      </c>
      <c r="Q4056" t="s">
        <v>8314</v>
      </c>
      <c r="R4056" t="s">
        <v>8315</v>
      </c>
    </row>
    <row r="4057" spans="1:18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126"/>
        <v>17.62</v>
      </c>
      <c r="P4057" s="5">
        <f t="shared" si="127"/>
        <v>41.952380952380949</v>
      </c>
      <c r="Q4057" t="s">
        <v>8314</v>
      </c>
      <c r="R4057" t="s">
        <v>8315</v>
      </c>
    </row>
    <row r="4058" spans="1:18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126"/>
        <v>53</v>
      </c>
      <c r="P4058" s="5">
        <f t="shared" si="127"/>
        <v>88.333333333333329</v>
      </c>
      <c r="Q4058" t="s">
        <v>8314</v>
      </c>
      <c r="R4058" t="s">
        <v>8315</v>
      </c>
    </row>
    <row r="4059" spans="1:18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126"/>
        <v>22.142857142857142</v>
      </c>
      <c r="P4059" s="5">
        <f t="shared" si="127"/>
        <v>129.16666666666666</v>
      </c>
      <c r="Q4059" t="s">
        <v>8314</v>
      </c>
      <c r="R4059" t="s">
        <v>8315</v>
      </c>
    </row>
    <row r="4060" spans="1:18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126"/>
        <v>2.5333333333333332</v>
      </c>
      <c r="P4060" s="5">
        <f t="shared" si="127"/>
        <v>23.75</v>
      </c>
      <c r="Q4060" t="s">
        <v>8314</v>
      </c>
      <c r="R4060" t="s">
        <v>8315</v>
      </c>
    </row>
    <row r="4061" spans="1:18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126"/>
        <v>2.5</v>
      </c>
      <c r="P4061" s="5">
        <f t="shared" si="127"/>
        <v>35.714285714285715</v>
      </c>
      <c r="Q4061" t="s">
        <v>8314</v>
      </c>
      <c r="R4061" t="s">
        <v>8315</v>
      </c>
    </row>
    <row r="4062" spans="1:18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126"/>
        <v>2.85</v>
      </c>
      <c r="P4062" s="5">
        <f t="shared" si="127"/>
        <v>57</v>
      </c>
      <c r="Q4062" t="s">
        <v>8314</v>
      </c>
      <c r="R4062" t="s">
        <v>8315</v>
      </c>
    </row>
    <row r="4063" spans="1:18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126"/>
        <v>0</v>
      </c>
      <c r="P4063" s="5">
        <f t="shared" si="127"/>
        <v>0</v>
      </c>
      <c r="Q4063" t="s">
        <v>8314</v>
      </c>
      <c r="R4063" t="s">
        <v>8315</v>
      </c>
    </row>
    <row r="4064" spans="1:18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126"/>
        <v>2.4500000000000002</v>
      </c>
      <c r="P4064" s="5">
        <f t="shared" si="127"/>
        <v>163.33333333333334</v>
      </c>
      <c r="Q4064" t="s">
        <v>8314</v>
      </c>
      <c r="R4064" t="s">
        <v>8315</v>
      </c>
    </row>
    <row r="4065" spans="1:18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126"/>
        <v>1.4210526315789473</v>
      </c>
      <c r="P4065" s="5">
        <f t="shared" si="127"/>
        <v>15</v>
      </c>
      <c r="Q4065" t="s">
        <v>8314</v>
      </c>
      <c r="R4065" t="s">
        <v>8315</v>
      </c>
    </row>
    <row r="4066" spans="1:18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126"/>
        <v>19.25</v>
      </c>
      <c r="P4066" s="5">
        <f t="shared" si="127"/>
        <v>64.166666666666671</v>
      </c>
      <c r="Q4066" t="s">
        <v>8314</v>
      </c>
      <c r="R4066" t="s">
        <v>8315</v>
      </c>
    </row>
    <row r="4067" spans="1:18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126"/>
        <v>0.67500000000000004</v>
      </c>
      <c r="P4067" s="5">
        <f t="shared" si="127"/>
        <v>6.75</v>
      </c>
      <c r="Q4067" t="s">
        <v>8314</v>
      </c>
      <c r="R4067" t="s">
        <v>8315</v>
      </c>
    </row>
    <row r="4068" spans="1:18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126"/>
        <v>0.16666666666666669</v>
      </c>
      <c r="P4068" s="5">
        <f t="shared" si="127"/>
        <v>25</v>
      </c>
      <c r="Q4068" t="s">
        <v>8314</v>
      </c>
      <c r="R4068" t="s">
        <v>8315</v>
      </c>
    </row>
    <row r="4069" spans="1:18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126"/>
        <v>60.9</v>
      </c>
      <c r="P4069" s="5">
        <f t="shared" si="127"/>
        <v>179.11764705882354</v>
      </c>
      <c r="Q4069" t="s">
        <v>8314</v>
      </c>
      <c r="R4069" t="s">
        <v>8315</v>
      </c>
    </row>
    <row r="4070" spans="1:18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126"/>
        <v>1</v>
      </c>
      <c r="P4070" s="5">
        <f t="shared" si="127"/>
        <v>34.950000000000003</v>
      </c>
      <c r="Q4070" t="s">
        <v>8314</v>
      </c>
      <c r="R4070" t="s">
        <v>8315</v>
      </c>
    </row>
    <row r="4071" spans="1:18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126"/>
        <v>34.4</v>
      </c>
      <c r="P4071" s="5">
        <f t="shared" si="127"/>
        <v>33.07692307692308</v>
      </c>
      <c r="Q4071" t="s">
        <v>8314</v>
      </c>
      <c r="R4071" t="s">
        <v>8315</v>
      </c>
    </row>
    <row r="4072" spans="1:18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126"/>
        <v>16.5</v>
      </c>
      <c r="P4072" s="5">
        <f t="shared" si="127"/>
        <v>27.5</v>
      </c>
      <c r="Q4072" t="s">
        <v>8314</v>
      </c>
      <c r="R4072" t="s">
        <v>8315</v>
      </c>
    </row>
    <row r="4073" spans="1:18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126"/>
        <v>0</v>
      </c>
      <c r="P4073" s="5">
        <f t="shared" si="127"/>
        <v>0</v>
      </c>
      <c r="Q4073" t="s">
        <v>8314</v>
      </c>
      <c r="R4073" t="s">
        <v>8315</v>
      </c>
    </row>
    <row r="4074" spans="1:18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126"/>
        <v>0.4</v>
      </c>
      <c r="P4074" s="5">
        <f t="shared" si="127"/>
        <v>2</v>
      </c>
      <c r="Q4074" t="s">
        <v>8314</v>
      </c>
      <c r="R4074" t="s">
        <v>8315</v>
      </c>
    </row>
    <row r="4075" spans="1:18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126"/>
        <v>1.0571428571428572</v>
      </c>
      <c r="P4075" s="5">
        <f t="shared" si="127"/>
        <v>18.5</v>
      </c>
      <c r="Q4075" t="s">
        <v>8314</v>
      </c>
      <c r="R4075" t="s">
        <v>8315</v>
      </c>
    </row>
    <row r="4076" spans="1:18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126"/>
        <v>26.727272727272727</v>
      </c>
      <c r="P4076" s="5">
        <f t="shared" si="127"/>
        <v>35</v>
      </c>
      <c r="Q4076" t="s">
        <v>8314</v>
      </c>
      <c r="R4076" t="s">
        <v>8315</v>
      </c>
    </row>
    <row r="4077" spans="1:18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126"/>
        <v>28.799999999999997</v>
      </c>
      <c r="P4077" s="5">
        <f t="shared" si="127"/>
        <v>44.307692307692307</v>
      </c>
      <c r="Q4077" t="s">
        <v>8314</v>
      </c>
      <c r="R4077" t="s">
        <v>8315</v>
      </c>
    </row>
    <row r="4078" spans="1:18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126"/>
        <v>0</v>
      </c>
      <c r="P4078" s="5">
        <f t="shared" si="127"/>
        <v>0</v>
      </c>
      <c r="Q4078" t="s">
        <v>8314</v>
      </c>
      <c r="R4078" t="s">
        <v>8315</v>
      </c>
    </row>
    <row r="4079" spans="1:18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126"/>
        <v>8.9</v>
      </c>
      <c r="P4079" s="5">
        <f t="shared" si="127"/>
        <v>222.5</v>
      </c>
      <c r="Q4079" t="s">
        <v>8314</v>
      </c>
      <c r="R4079" t="s">
        <v>8315</v>
      </c>
    </row>
    <row r="4080" spans="1:18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126"/>
        <v>0</v>
      </c>
      <c r="P4080" s="5">
        <f t="shared" si="127"/>
        <v>0</v>
      </c>
      <c r="Q4080" t="s">
        <v>8314</v>
      </c>
      <c r="R4080" t="s">
        <v>8315</v>
      </c>
    </row>
    <row r="4081" spans="1:18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126"/>
        <v>0.16666666666666669</v>
      </c>
      <c r="P4081" s="5">
        <f t="shared" si="127"/>
        <v>5</v>
      </c>
      <c r="Q4081" t="s">
        <v>8314</v>
      </c>
      <c r="R4081" t="s">
        <v>8315</v>
      </c>
    </row>
    <row r="4082" spans="1:18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126"/>
        <v>0</v>
      </c>
      <c r="P4082" s="5">
        <f t="shared" si="127"/>
        <v>0</v>
      </c>
      <c r="Q4082" t="s">
        <v>8314</v>
      </c>
      <c r="R4082" t="s">
        <v>8315</v>
      </c>
    </row>
    <row r="4083" spans="1:18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126"/>
        <v>15.737410071942445</v>
      </c>
      <c r="P4083" s="5">
        <f t="shared" si="127"/>
        <v>29.166666666666668</v>
      </c>
      <c r="Q4083" t="s">
        <v>8314</v>
      </c>
      <c r="R4083" t="s">
        <v>8315</v>
      </c>
    </row>
    <row r="4084" spans="1:18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126"/>
        <v>2</v>
      </c>
      <c r="P4084" s="5">
        <f t="shared" si="127"/>
        <v>1.5</v>
      </c>
      <c r="Q4084" t="s">
        <v>8314</v>
      </c>
      <c r="R4084" t="s">
        <v>8315</v>
      </c>
    </row>
    <row r="4085" spans="1:18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126"/>
        <v>21.685714285714287</v>
      </c>
      <c r="P4085" s="5">
        <f t="shared" si="127"/>
        <v>126.5</v>
      </c>
      <c r="Q4085" t="s">
        <v>8314</v>
      </c>
      <c r="R4085" t="s">
        <v>8315</v>
      </c>
    </row>
    <row r="4086" spans="1:18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126"/>
        <v>0.33333333333333337</v>
      </c>
      <c r="P4086" s="5">
        <f t="shared" si="127"/>
        <v>10</v>
      </c>
      <c r="Q4086" t="s">
        <v>8314</v>
      </c>
      <c r="R4086" t="s">
        <v>8315</v>
      </c>
    </row>
    <row r="4087" spans="1:18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126"/>
        <v>0.2857142857142857</v>
      </c>
      <c r="P4087" s="5">
        <f t="shared" si="127"/>
        <v>10</v>
      </c>
      <c r="Q4087" t="s">
        <v>8314</v>
      </c>
      <c r="R4087" t="s">
        <v>8315</v>
      </c>
    </row>
    <row r="4088" spans="1:18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126"/>
        <v>4.7</v>
      </c>
      <c r="P4088" s="5">
        <f t="shared" si="127"/>
        <v>9.4</v>
      </c>
      <c r="Q4088" t="s">
        <v>8314</v>
      </c>
      <c r="R4088" t="s">
        <v>8315</v>
      </c>
    </row>
    <row r="4089" spans="1:18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126"/>
        <v>0</v>
      </c>
      <c r="P4089" s="5">
        <f t="shared" si="127"/>
        <v>0</v>
      </c>
      <c r="Q4089" t="s">
        <v>8314</v>
      </c>
      <c r="R4089" t="s">
        <v>8315</v>
      </c>
    </row>
    <row r="4090" spans="1:18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126"/>
        <v>10.8</v>
      </c>
      <c r="P4090" s="5">
        <f t="shared" si="127"/>
        <v>72</v>
      </c>
      <c r="Q4090" t="s">
        <v>8314</v>
      </c>
      <c r="R4090" t="s">
        <v>8315</v>
      </c>
    </row>
    <row r="4091" spans="1:18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126"/>
        <v>4.8</v>
      </c>
      <c r="P4091" s="5">
        <f t="shared" si="127"/>
        <v>30</v>
      </c>
      <c r="Q4091" t="s">
        <v>8314</v>
      </c>
      <c r="R4091" t="s">
        <v>8315</v>
      </c>
    </row>
    <row r="4092" spans="1:18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126"/>
        <v>3.2</v>
      </c>
      <c r="P4092" s="5">
        <f t="shared" si="127"/>
        <v>10.666666666666666</v>
      </c>
      <c r="Q4092" t="s">
        <v>8314</v>
      </c>
      <c r="R4092" t="s">
        <v>8315</v>
      </c>
    </row>
    <row r="4093" spans="1:18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126"/>
        <v>12.75</v>
      </c>
      <c r="P4093" s="5">
        <f t="shared" si="127"/>
        <v>25.5</v>
      </c>
      <c r="Q4093" t="s">
        <v>8314</v>
      </c>
      <c r="R4093" t="s">
        <v>8315</v>
      </c>
    </row>
    <row r="4094" spans="1:18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126"/>
        <v>1.8181818181818181E-2</v>
      </c>
      <c r="P4094" s="5">
        <f t="shared" si="127"/>
        <v>20</v>
      </c>
      <c r="Q4094" t="s">
        <v>8314</v>
      </c>
      <c r="R4094" t="s">
        <v>8315</v>
      </c>
    </row>
    <row r="4095" spans="1:18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126"/>
        <v>2.4</v>
      </c>
      <c r="P4095" s="5">
        <f t="shared" si="127"/>
        <v>15</v>
      </c>
      <c r="Q4095" t="s">
        <v>8314</v>
      </c>
      <c r="R4095" t="s">
        <v>8315</v>
      </c>
    </row>
    <row r="4096" spans="1:18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126"/>
        <v>36.5</v>
      </c>
      <c r="P4096" s="5">
        <f t="shared" si="127"/>
        <v>91.25</v>
      </c>
      <c r="Q4096" t="s">
        <v>8314</v>
      </c>
      <c r="R4096" t="s">
        <v>8315</v>
      </c>
    </row>
    <row r="4097" spans="1:18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126"/>
        <v>2.666666666666667</v>
      </c>
      <c r="P4097" s="5">
        <f t="shared" si="127"/>
        <v>800</v>
      </c>
      <c r="Q4097" t="s">
        <v>8314</v>
      </c>
      <c r="R4097" t="s">
        <v>8315</v>
      </c>
    </row>
    <row r="4098" spans="1:18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126"/>
        <v>11.428571428571429</v>
      </c>
      <c r="P4098" s="5">
        <f t="shared" si="127"/>
        <v>80</v>
      </c>
      <c r="Q4098" t="s">
        <v>8314</v>
      </c>
      <c r="R4098" t="s">
        <v>8315</v>
      </c>
    </row>
    <row r="4099" spans="1:18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128">(E4099/D4099)*100</f>
        <v>0</v>
      </c>
      <c r="P4099" s="5">
        <f t="shared" ref="P4099:P4115" si="129">IF(E4099&gt;0, E4099/L4099, 0)</f>
        <v>0</v>
      </c>
      <c r="Q4099" t="s">
        <v>8314</v>
      </c>
      <c r="R4099" t="s">
        <v>8315</v>
      </c>
    </row>
    <row r="4100" spans="1:18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128"/>
        <v>0</v>
      </c>
      <c r="P4100" s="5">
        <f t="shared" si="129"/>
        <v>0</v>
      </c>
      <c r="Q4100" t="s">
        <v>8314</v>
      </c>
      <c r="R4100" t="s">
        <v>8315</v>
      </c>
    </row>
    <row r="4101" spans="1:18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128"/>
        <v>1.1111111111111112</v>
      </c>
      <c r="P4101" s="5">
        <f t="shared" si="129"/>
        <v>50</v>
      </c>
      <c r="Q4101" t="s">
        <v>8314</v>
      </c>
      <c r="R4101" t="s">
        <v>8315</v>
      </c>
    </row>
    <row r="4102" spans="1:18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128"/>
        <v>0</v>
      </c>
      <c r="P4102" s="5">
        <f t="shared" si="129"/>
        <v>0</v>
      </c>
      <c r="Q4102" t="s">
        <v>8314</v>
      </c>
      <c r="R4102" t="s">
        <v>8315</v>
      </c>
    </row>
    <row r="4103" spans="1:18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128"/>
        <v>0</v>
      </c>
      <c r="P4103" s="5">
        <f t="shared" si="129"/>
        <v>0</v>
      </c>
      <c r="Q4103" t="s">
        <v>8314</v>
      </c>
      <c r="R4103" t="s">
        <v>8315</v>
      </c>
    </row>
    <row r="4104" spans="1:18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128"/>
        <v>27.400000000000002</v>
      </c>
      <c r="P4104" s="5">
        <f t="shared" si="129"/>
        <v>22.833333333333332</v>
      </c>
      <c r="Q4104" t="s">
        <v>8314</v>
      </c>
      <c r="R4104" t="s">
        <v>8315</v>
      </c>
    </row>
    <row r="4105" spans="1:18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128"/>
        <v>10</v>
      </c>
      <c r="P4105" s="5">
        <f t="shared" si="129"/>
        <v>16.666666666666668</v>
      </c>
      <c r="Q4105" t="s">
        <v>8314</v>
      </c>
      <c r="R4105" t="s">
        <v>8315</v>
      </c>
    </row>
    <row r="4106" spans="1:18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128"/>
        <v>21.366666666666667</v>
      </c>
      <c r="P4106" s="5">
        <f t="shared" si="129"/>
        <v>45.785714285714285</v>
      </c>
      <c r="Q4106" t="s">
        <v>8314</v>
      </c>
      <c r="R4106" t="s">
        <v>8315</v>
      </c>
    </row>
    <row r="4107" spans="1:18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128"/>
        <v>6.9696969696969706</v>
      </c>
      <c r="P4107" s="5">
        <f t="shared" si="129"/>
        <v>383.33333333333331</v>
      </c>
      <c r="Q4107" t="s">
        <v>8314</v>
      </c>
      <c r="R4107" t="s">
        <v>8315</v>
      </c>
    </row>
    <row r="4108" spans="1:18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128"/>
        <v>70.599999999999994</v>
      </c>
      <c r="P4108" s="5">
        <f t="shared" si="129"/>
        <v>106.96969696969697</v>
      </c>
      <c r="Q4108" t="s">
        <v>8314</v>
      </c>
      <c r="R4108" t="s">
        <v>8315</v>
      </c>
    </row>
    <row r="4109" spans="1:18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128"/>
        <v>2.0500000000000003</v>
      </c>
      <c r="P4109" s="5">
        <f t="shared" si="129"/>
        <v>10.25</v>
      </c>
      <c r="Q4109" t="s">
        <v>8314</v>
      </c>
      <c r="R4109" t="s">
        <v>8315</v>
      </c>
    </row>
    <row r="4110" spans="1:18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128"/>
        <v>1.9666666666666666</v>
      </c>
      <c r="P4110" s="5">
        <f t="shared" si="129"/>
        <v>59</v>
      </c>
      <c r="Q4110" t="s">
        <v>8314</v>
      </c>
      <c r="R4110" t="s">
        <v>8315</v>
      </c>
    </row>
    <row r="4111" spans="1:18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128"/>
        <v>0</v>
      </c>
      <c r="P4111" s="5">
        <f t="shared" si="129"/>
        <v>0</v>
      </c>
      <c r="Q4111" t="s">
        <v>8314</v>
      </c>
      <c r="R4111" t="s">
        <v>8315</v>
      </c>
    </row>
    <row r="4112" spans="1:18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128"/>
        <v>28.666666666666668</v>
      </c>
      <c r="P4112" s="5">
        <f t="shared" si="129"/>
        <v>14.333333333333334</v>
      </c>
      <c r="Q4112" t="s">
        <v>8314</v>
      </c>
      <c r="R4112" t="s">
        <v>8315</v>
      </c>
    </row>
    <row r="4113" spans="1:18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128"/>
        <v>3.1333333333333333</v>
      </c>
      <c r="P4113" s="5">
        <f t="shared" si="129"/>
        <v>15.666666666666666</v>
      </c>
      <c r="Q4113" t="s">
        <v>8314</v>
      </c>
      <c r="R4113" t="s">
        <v>8315</v>
      </c>
    </row>
    <row r="4114" spans="1:18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128"/>
        <v>0.04</v>
      </c>
      <c r="P4114" s="5">
        <f t="shared" si="129"/>
        <v>1</v>
      </c>
      <c r="Q4114" t="s">
        <v>8314</v>
      </c>
      <c r="R4114" t="s">
        <v>8315</v>
      </c>
    </row>
    <row r="4115" spans="1:18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128"/>
        <v>0.2</v>
      </c>
      <c r="P4115" s="5">
        <f t="shared" si="129"/>
        <v>1</v>
      </c>
      <c r="Q4115" t="s">
        <v>8314</v>
      </c>
      <c r="R4115" t="s">
        <v>8315</v>
      </c>
    </row>
  </sheetData>
  <conditionalFormatting sqref="F1:F1048576">
    <cfRule type="cellIs" dxfId="17" priority="3" operator="equal">
      <formula>"canceled"</formula>
    </cfRule>
    <cfRule type="cellIs" dxfId="16" priority="4" operator="equal">
      <formula>"cancelled"</formula>
    </cfRule>
    <cfRule type="cellIs" dxfId="15" priority="5" operator="equal">
      <formula>"cancelled"</formula>
    </cfRule>
    <cfRule type="cellIs" dxfId="14" priority="6" operator="equal">
      <formula>"live"</formula>
    </cfRule>
    <cfRule type="cellIs" dxfId="13" priority="7" operator="equal">
      <formula>"failed"</formula>
    </cfRule>
    <cfRule type="cellIs" dxfId="12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7" sqref="C27"/>
    </sheetView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sqref="A1:F15"/>
    </sheetView>
  </sheetViews>
  <sheetFormatPr defaultRowHeight="14.25" x14ac:dyDescent="0.45"/>
  <cols>
    <col min="1" max="1" width="20.33203125" bestFit="1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6" t="s">
        <v>8365</v>
      </c>
      <c r="B1" t="s">
        <v>8363</v>
      </c>
    </row>
    <row r="2" spans="1:6" x14ac:dyDescent="0.45">
      <c r="A2" s="6" t="s">
        <v>8357</v>
      </c>
      <c r="B2" t="s">
        <v>8363</v>
      </c>
    </row>
    <row r="4" spans="1:6" x14ac:dyDescent="0.45">
      <c r="A4" s="6" t="s">
        <v>8367</v>
      </c>
      <c r="B4" s="6" t="s">
        <v>8362</v>
      </c>
    </row>
    <row r="5" spans="1:6" x14ac:dyDescent="0.45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7">
        <v>2009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45">
      <c r="A7" s="7">
        <v>2010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45">
      <c r="A8" s="7">
        <v>2011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45">
      <c r="A9" s="7">
        <v>2012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45">
      <c r="A10" s="7">
        <v>2013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45">
      <c r="A11" s="7">
        <v>2014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45">
      <c r="A12" s="7">
        <v>2015</v>
      </c>
      <c r="B12" s="8">
        <v>131</v>
      </c>
      <c r="C12" s="8">
        <v>528</v>
      </c>
      <c r="D12" s="8"/>
      <c r="E12" s="8">
        <v>567</v>
      </c>
      <c r="F12" s="8">
        <v>1226</v>
      </c>
    </row>
    <row r="13" spans="1:6" x14ac:dyDescent="0.45">
      <c r="A13" s="7">
        <v>2016</v>
      </c>
      <c r="B13" s="8">
        <v>99</v>
      </c>
      <c r="C13" s="8">
        <v>375</v>
      </c>
      <c r="D13" s="8"/>
      <c r="E13" s="8">
        <v>475</v>
      </c>
      <c r="F13" s="8">
        <v>949</v>
      </c>
    </row>
    <row r="14" spans="1:6" x14ac:dyDescent="0.45">
      <c r="A14" s="7">
        <v>2017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45">
      <c r="A15" s="7" t="s">
        <v>8360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workbookViewId="0">
      <selection activeCell="H18" sqref="H18"/>
    </sheetView>
  </sheetViews>
  <sheetFormatPr defaultRowHeight="14.25" x14ac:dyDescent="0.4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8" workbookViewId="0">
      <selection activeCell="H8" sqref="H8"/>
    </sheetView>
  </sheetViews>
  <sheetFormatPr defaultRowHeight="14.25" x14ac:dyDescent="0.45"/>
  <cols>
    <col min="1" max="1" width="12.86328125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6" t="s">
        <v>8222</v>
      </c>
      <c r="B1" t="s">
        <v>8363</v>
      </c>
    </row>
    <row r="3" spans="1:6" x14ac:dyDescent="0.45">
      <c r="A3" s="6" t="s">
        <v>8361</v>
      </c>
      <c r="B3" s="6" t="s">
        <v>8362</v>
      </c>
    </row>
    <row r="4" spans="1:6" x14ac:dyDescent="0.45">
      <c r="A4" s="6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7" t="s">
        <v>8307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7" t="s">
        <v>8333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8322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7" t="s">
        <v>8335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7" t="s">
        <v>8314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7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N1" zoomScale="85" zoomScaleNormal="85" workbookViewId="0">
      <selection activeCell="S7" sqref="A1:V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.9296875" customWidth="1"/>
    <col min="16" max="16" width="18.1328125" customWidth="1"/>
    <col min="17" max="17" width="41.1328125" customWidth="1"/>
    <col min="18" max="18" width="20.46484375" customWidth="1"/>
    <col min="19" max="19" width="27.1328125" style="12" customWidth="1"/>
    <col min="20" max="20" width="27.53125" style="10" bestFit="1" customWidth="1"/>
    <col min="21" max="21" width="31.796875" customWidth="1"/>
    <col min="22" max="22" width="25.265625" customWidth="1"/>
  </cols>
  <sheetData>
    <row r="1" spans="1:22" x14ac:dyDescent="0.4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8357</v>
      </c>
      <c r="R1" s="1" t="s">
        <v>8358</v>
      </c>
      <c r="S1" s="11" t="s">
        <v>8365</v>
      </c>
      <c r="T1" s="9" t="s">
        <v>8366</v>
      </c>
      <c r="U1" s="1" t="s">
        <v>8368</v>
      </c>
      <c r="V1" s="1" t="s">
        <v>8369</v>
      </c>
    </row>
    <row r="2" spans="1:22" ht="42.75" x14ac:dyDescent="0.4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5">
        <f>IF(E2&gt;0, E2/L2, 0)</f>
        <v>63.917582417582416</v>
      </c>
      <c r="Q2" t="s">
        <v>8307</v>
      </c>
      <c r="R2" t="s">
        <v>8308</v>
      </c>
      <c r="S2" s="12">
        <f>(J2/86400)+25569-(5/24)</f>
        <v>42176.798738425925</v>
      </c>
      <c r="T2" s="12">
        <f>(I2/86400)+25569-5/24</f>
        <v>42207.916666666664</v>
      </c>
      <c r="U2">
        <f>YEAR(S2)</f>
        <v>2015</v>
      </c>
      <c r="V2">
        <f>YEAR(T2)</f>
        <v>2015</v>
      </c>
    </row>
    <row r="3" spans="1:22" ht="28.5" x14ac:dyDescent="0.4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5">
        <f t="shared" ref="P3:P66" si="1">IF(E3&gt;0, E3/L3, 0)</f>
        <v>185.48101265822785</v>
      </c>
      <c r="Q3" t="s">
        <v>8307</v>
      </c>
      <c r="R3" t="s">
        <v>8308</v>
      </c>
      <c r="S3" s="12">
        <f t="shared" ref="S3:S66" si="2">(J3/86400)+25569-(5/24)</f>
        <v>42766.392164351848</v>
      </c>
      <c r="T3" s="12">
        <f t="shared" ref="T3:T66" si="3">(I3/86400)+25569-5/24</f>
        <v>42796.392164351848</v>
      </c>
      <c r="U3">
        <f t="shared" ref="U3:U66" si="4">YEAR(S3)</f>
        <v>2017</v>
      </c>
      <c r="V3">
        <f t="shared" ref="V3:V66" si="5">YEAR(T3)</f>
        <v>2017</v>
      </c>
    </row>
    <row r="4" spans="1:22" ht="42.75" x14ac:dyDescent="0.4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8307</v>
      </c>
      <c r="R4" t="s">
        <v>8308</v>
      </c>
      <c r="S4" s="12">
        <f t="shared" si="2"/>
        <v>42405.494016203702</v>
      </c>
      <c r="T4" s="12">
        <f t="shared" si="3"/>
        <v>42415.494016203702</v>
      </c>
      <c r="U4">
        <f t="shared" si="4"/>
        <v>2016</v>
      </c>
      <c r="V4">
        <f t="shared" si="5"/>
        <v>2016</v>
      </c>
    </row>
    <row r="5" spans="1:22" ht="28.5" x14ac:dyDescent="0.4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8307</v>
      </c>
      <c r="R5" t="s">
        <v>8308</v>
      </c>
      <c r="S5" s="12">
        <f t="shared" si="2"/>
        <v>41828.306793981479</v>
      </c>
      <c r="T5" s="12">
        <f t="shared" si="3"/>
        <v>41858.306793981479</v>
      </c>
      <c r="U5">
        <f t="shared" si="4"/>
        <v>2014</v>
      </c>
      <c r="V5">
        <f t="shared" si="5"/>
        <v>2014</v>
      </c>
    </row>
    <row r="6" spans="1:22" ht="57" x14ac:dyDescent="0.45">
      <c r="A6">
        <v>4</v>
      </c>
      <c r="B6" s="3" t="s">
        <v>8364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8307</v>
      </c>
      <c r="R6" t="s">
        <v>8308</v>
      </c>
      <c r="S6" s="12">
        <f t="shared" si="2"/>
        <v>42327.625914351847</v>
      </c>
      <c r="T6" s="12">
        <f t="shared" si="3"/>
        <v>42357.625914351847</v>
      </c>
      <c r="U6">
        <f t="shared" si="4"/>
        <v>2015</v>
      </c>
      <c r="V6">
        <f t="shared" si="5"/>
        <v>2015</v>
      </c>
    </row>
    <row r="7" spans="1:22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8307</v>
      </c>
      <c r="R7" t="s">
        <v>8308</v>
      </c>
      <c r="S7" s="12">
        <f t="shared" si="2"/>
        <v>42563.724618055552</v>
      </c>
      <c r="T7" s="12">
        <f t="shared" si="3"/>
        <v>42580.024305555555</v>
      </c>
      <c r="U7">
        <f t="shared" si="4"/>
        <v>2016</v>
      </c>
      <c r="V7">
        <f t="shared" si="5"/>
        <v>2016</v>
      </c>
    </row>
    <row r="8" spans="1:22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8307</v>
      </c>
      <c r="R8" t="s">
        <v>8308</v>
      </c>
      <c r="S8" s="12">
        <f t="shared" si="2"/>
        <v>41793.864004629628</v>
      </c>
      <c r="T8" s="12">
        <f t="shared" si="3"/>
        <v>41803.864004629628</v>
      </c>
      <c r="U8">
        <f t="shared" si="4"/>
        <v>2014</v>
      </c>
      <c r="V8">
        <f t="shared" si="5"/>
        <v>2014</v>
      </c>
    </row>
    <row r="9" spans="1:22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8307</v>
      </c>
      <c r="R9" t="s">
        <v>8308</v>
      </c>
      <c r="S9" s="12">
        <f t="shared" si="2"/>
        <v>42515.838738425919</v>
      </c>
      <c r="T9" s="12">
        <f t="shared" si="3"/>
        <v>42555.838738425919</v>
      </c>
      <c r="U9">
        <f t="shared" si="4"/>
        <v>2016</v>
      </c>
      <c r="V9">
        <f t="shared" si="5"/>
        <v>2016</v>
      </c>
    </row>
    <row r="10" spans="1:22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8307</v>
      </c>
      <c r="R10" t="s">
        <v>8308</v>
      </c>
      <c r="S10" s="12">
        <f t="shared" si="2"/>
        <v>42468.736249999994</v>
      </c>
      <c r="T10" s="12">
        <f t="shared" si="3"/>
        <v>42475.666666666664</v>
      </c>
      <c r="U10">
        <f t="shared" si="4"/>
        <v>2016</v>
      </c>
      <c r="V10">
        <f t="shared" si="5"/>
        <v>2016</v>
      </c>
    </row>
    <row r="11" spans="1:22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8307</v>
      </c>
      <c r="R11" t="s">
        <v>8308</v>
      </c>
      <c r="S11" s="12">
        <f t="shared" si="2"/>
        <v>42446.895185185182</v>
      </c>
      <c r="T11" s="12">
        <f t="shared" si="3"/>
        <v>42476.895185185182</v>
      </c>
      <c r="U11">
        <f t="shared" si="4"/>
        <v>2016</v>
      </c>
      <c r="V11">
        <f t="shared" si="5"/>
        <v>2016</v>
      </c>
    </row>
    <row r="12" spans="1:22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8307</v>
      </c>
      <c r="R12" t="s">
        <v>8308</v>
      </c>
      <c r="S12" s="12">
        <f t="shared" si="2"/>
        <v>41779.859710648147</v>
      </c>
      <c r="T12" s="12">
        <f t="shared" si="3"/>
        <v>41814.859710648147</v>
      </c>
      <c r="U12">
        <f t="shared" si="4"/>
        <v>2014</v>
      </c>
      <c r="V12">
        <f t="shared" si="5"/>
        <v>2014</v>
      </c>
    </row>
    <row r="13" spans="1:22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8307</v>
      </c>
      <c r="R13" t="s">
        <v>8308</v>
      </c>
      <c r="S13" s="12">
        <f t="shared" si="2"/>
        <v>42572.570162037031</v>
      </c>
      <c r="T13" s="12">
        <f t="shared" si="3"/>
        <v>42603.916666666664</v>
      </c>
      <c r="U13">
        <f t="shared" si="4"/>
        <v>2016</v>
      </c>
      <c r="V13">
        <f t="shared" si="5"/>
        <v>2016</v>
      </c>
    </row>
    <row r="14" spans="1:22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8307</v>
      </c>
      <c r="R14" t="s">
        <v>8308</v>
      </c>
      <c r="S14" s="12">
        <f t="shared" si="2"/>
        <v>41791.504918981482</v>
      </c>
      <c r="T14" s="12">
        <f t="shared" si="3"/>
        <v>41835.916666666664</v>
      </c>
      <c r="U14">
        <f t="shared" si="4"/>
        <v>2014</v>
      </c>
      <c r="V14">
        <f t="shared" si="5"/>
        <v>2014</v>
      </c>
    </row>
    <row r="15" spans="1:22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8307</v>
      </c>
      <c r="R15" t="s">
        <v>8308</v>
      </c>
      <c r="S15" s="12">
        <f t="shared" si="2"/>
        <v>42508.468854166662</v>
      </c>
      <c r="T15" s="12">
        <f t="shared" si="3"/>
        <v>42544.643749999996</v>
      </c>
      <c r="U15">
        <f t="shared" si="4"/>
        <v>2016</v>
      </c>
      <c r="V15">
        <f t="shared" si="5"/>
        <v>2016</v>
      </c>
    </row>
    <row r="16" spans="1:22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8307</v>
      </c>
      <c r="R16" t="s">
        <v>8308</v>
      </c>
      <c r="S16" s="12">
        <f t="shared" si="2"/>
        <v>41807.818148148144</v>
      </c>
      <c r="T16" s="12">
        <f t="shared" si="3"/>
        <v>41833.374305555553</v>
      </c>
      <c r="U16">
        <f t="shared" si="4"/>
        <v>2014</v>
      </c>
      <c r="V16">
        <f t="shared" si="5"/>
        <v>2014</v>
      </c>
    </row>
    <row r="17" spans="1:22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8307</v>
      </c>
      <c r="R17" t="s">
        <v>8308</v>
      </c>
      <c r="S17" s="12">
        <f t="shared" si="2"/>
        <v>42256.183541666665</v>
      </c>
      <c r="T17" s="12">
        <f t="shared" si="3"/>
        <v>42274.634722222218</v>
      </c>
      <c r="U17">
        <f t="shared" si="4"/>
        <v>2015</v>
      </c>
      <c r="V17">
        <f t="shared" si="5"/>
        <v>2015</v>
      </c>
    </row>
    <row r="18" spans="1:22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8307</v>
      </c>
      <c r="R18" t="s">
        <v>8308</v>
      </c>
      <c r="S18" s="12">
        <f t="shared" si="2"/>
        <v>41760.588090277779</v>
      </c>
      <c r="T18" s="12">
        <f t="shared" si="3"/>
        <v>41806.020833333328</v>
      </c>
      <c r="U18">
        <f t="shared" si="4"/>
        <v>2014</v>
      </c>
      <c r="V18">
        <f t="shared" si="5"/>
        <v>2014</v>
      </c>
    </row>
    <row r="19" spans="1:22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8307</v>
      </c>
      <c r="R19" t="s">
        <v>8308</v>
      </c>
      <c r="S19" s="12">
        <f t="shared" si="2"/>
        <v>41917.523402777777</v>
      </c>
      <c r="T19" s="12">
        <f t="shared" si="3"/>
        <v>41947.565069444441</v>
      </c>
      <c r="U19">
        <f t="shared" si="4"/>
        <v>2014</v>
      </c>
      <c r="V19">
        <f t="shared" si="5"/>
        <v>2014</v>
      </c>
    </row>
    <row r="20" spans="1:22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8307</v>
      </c>
      <c r="R20" t="s">
        <v>8308</v>
      </c>
      <c r="S20" s="12">
        <f t="shared" si="2"/>
        <v>41869.333981481475</v>
      </c>
      <c r="T20" s="12">
        <f t="shared" si="3"/>
        <v>41899.333981481475</v>
      </c>
      <c r="U20">
        <f t="shared" si="4"/>
        <v>2014</v>
      </c>
      <c r="V20">
        <f t="shared" si="5"/>
        <v>2014</v>
      </c>
    </row>
    <row r="21" spans="1:22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8307</v>
      </c>
      <c r="R21" t="s">
        <v>8308</v>
      </c>
      <c r="S21" s="12">
        <f t="shared" si="2"/>
        <v>42175.608032407406</v>
      </c>
      <c r="T21" s="12">
        <f t="shared" si="3"/>
        <v>42205.608032407406</v>
      </c>
      <c r="U21">
        <f t="shared" si="4"/>
        <v>2015</v>
      </c>
      <c r="V21">
        <f t="shared" si="5"/>
        <v>2015</v>
      </c>
    </row>
    <row r="22" spans="1:22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8307</v>
      </c>
      <c r="R22" t="s">
        <v>8308</v>
      </c>
      <c r="S22" s="12">
        <f t="shared" si="2"/>
        <v>42200.549907407403</v>
      </c>
      <c r="T22" s="12">
        <f t="shared" si="3"/>
        <v>42260.549907407403</v>
      </c>
      <c r="U22">
        <f t="shared" si="4"/>
        <v>2015</v>
      </c>
      <c r="V22">
        <f t="shared" si="5"/>
        <v>2015</v>
      </c>
    </row>
    <row r="23" spans="1:22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8307</v>
      </c>
      <c r="R23" t="s">
        <v>8308</v>
      </c>
      <c r="S23" s="12">
        <f t="shared" si="2"/>
        <v>41878.418854166666</v>
      </c>
      <c r="T23" s="12">
        <f t="shared" si="3"/>
        <v>41908.418854166666</v>
      </c>
      <c r="U23">
        <f t="shared" si="4"/>
        <v>2014</v>
      </c>
      <c r="V23">
        <f t="shared" si="5"/>
        <v>2014</v>
      </c>
    </row>
    <row r="24" spans="1:22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8307</v>
      </c>
      <c r="R24" t="s">
        <v>8308</v>
      </c>
      <c r="S24" s="12">
        <f t="shared" si="2"/>
        <v>41989.703009259254</v>
      </c>
      <c r="T24" s="12">
        <f t="shared" si="3"/>
        <v>42005.124305555553</v>
      </c>
      <c r="U24">
        <f t="shared" si="4"/>
        <v>2014</v>
      </c>
      <c r="V24">
        <f t="shared" si="5"/>
        <v>2015</v>
      </c>
    </row>
    <row r="25" spans="1:22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8307</v>
      </c>
      <c r="R25" t="s">
        <v>8308</v>
      </c>
      <c r="S25" s="12">
        <f t="shared" si="2"/>
        <v>42097.570613425924</v>
      </c>
      <c r="T25" s="12">
        <f t="shared" si="3"/>
        <v>42124.430555555555</v>
      </c>
      <c r="U25">
        <f t="shared" si="4"/>
        <v>2015</v>
      </c>
      <c r="V25">
        <f t="shared" si="5"/>
        <v>2015</v>
      </c>
    </row>
    <row r="26" spans="1:22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8307</v>
      </c>
      <c r="R26" t="s">
        <v>8308</v>
      </c>
      <c r="S26" s="12">
        <f t="shared" si="2"/>
        <v>42229.611840277772</v>
      </c>
      <c r="T26" s="12">
        <f t="shared" si="3"/>
        <v>42262.610416666663</v>
      </c>
      <c r="U26">
        <f t="shared" si="4"/>
        <v>2015</v>
      </c>
      <c r="V26">
        <f t="shared" si="5"/>
        <v>2015</v>
      </c>
    </row>
    <row r="27" spans="1:22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8307</v>
      </c>
      <c r="R27" t="s">
        <v>8308</v>
      </c>
      <c r="S27" s="12">
        <f t="shared" si="2"/>
        <v>42317.816678240742</v>
      </c>
      <c r="T27" s="12">
        <f t="shared" si="3"/>
        <v>42377.816678240742</v>
      </c>
      <c r="U27">
        <f t="shared" si="4"/>
        <v>2015</v>
      </c>
      <c r="V27">
        <f t="shared" si="5"/>
        <v>2016</v>
      </c>
    </row>
    <row r="28" spans="1:22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8307</v>
      </c>
      <c r="R28" t="s">
        <v>8308</v>
      </c>
      <c r="S28" s="12">
        <f t="shared" si="2"/>
        <v>41828.307222222218</v>
      </c>
      <c r="T28" s="12">
        <f t="shared" si="3"/>
        <v>41868.307222222218</v>
      </c>
      <c r="U28">
        <f t="shared" si="4"/>
        <v>2014</v>
      </c>
      <c r="V28">
        <f t="shared" si="5"/>
        <v>2014</v>
      </c>
    </row>
    <row r="29" spans="1:22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8307</v>
      </c>
      <c r="R29" t="s">
        <v>8308</v>
      </c>
      <c r="S29" s="12">
        <f t="shared" si="2"/>
        <v>41928.956400462957</v>
      </c>
      <c r="T29" s="12">
        <f t="shared" si="3"/>
        <v>41958.998067129629</v>
      </c>
      <c r="U29">
        <f t="shared" si="4"/>
        <v>2014</v>
      </c>
      <c r="V29">
        <f t="shared" si="5"/>
        <v>2014</v>
      </c>
    </row>
    <row r="30" spans="1:22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8307</v>
      </c>
      <c r="R30" t="s">
        <v>8308</v>
      </c>
      <c r="S30" s="12">
        <f t="shared" si="2"/>
        <v>42324.755601851844</v>
      </c>
      <c r="T30" s="12">
        <f t="shared" si="3"/>
        <v>42354.755601851844</v>
      </c>
      <c r="U30">
        <f t="shared" si="4"/>
        <v>2015</v>
      </c>
      <c r="V30">
        <f t="shared" si="5"/>
        <v>2015</v>
      </c>
    </row>
    <row r="31" spans="1:22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8307</v>
      </c>
      <c r="R31" t="s">
        <v>8308</v>
      </c>
      <c r="S31" s="12">
        <f t="shared" si="2"/>
        <v>41812.464907407404</v>
      </c>
      <c r="T31" s="12">
        <f t="shared" si="3"/>
        <v>41842.464907407404</v>
      </c>
      <c r="U31">
        <f t="shared" si="4"/>
        <v>2014</v>
      </c>
      <c r="V31">
        <f t="shared" si="5"/>
        <v>2014</v>
      </c>
    </row>
    <row r="32" spans="1:22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8307</v>
      </c>
      <c r="R32" t="s">
        <v>8308</v>
      </c>
      <c r="S32" s="12">
        <f t="shared" si="2"/>
        <v>41842.084664351853</v>
      </c>
      <c r="T32" s="12">
        <f t="shared" si="3"/>
        <v>41872.084664351853</v>
      </c>
      <c r="U32">
        <f t="shared" si="4"/>
        <v>2014</v>
      </c>
      <c r="V32">
        <f t="shared" si="5"/>
        <v>2014</v>
      </c>
    </row>
    <row r="33" spans="1:22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8307</v>
      </c>
      <c r="R33" t="s">
        <v>8308</v>
      </c>
      <c r="S33" s="12">
        <f t="shared" si="2"/>
        <v>42376.583726851844</v>
      </c>
      <c r="T33" s="12">
        <f t="shared" si="3"/>
        <v>42394.583726851844</v>
      </c>
      <c r="U33">
        <f t="shared" si="4"/>
        <v>2016</v>
      </c>
      <c r="V33">
        <f t="shared" si="5"/>
        <v>2016</v>
      </c>
    </row>
    <row r="34" spans="1:22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8307</v>
      </c>
      <c r="R34" t="s">
        <v>8308</v>
      </c>
      <c r="S34" s="12">
        <f t="shared" si="2"/>
        <v>42461.419178240736</v>
      </c>
      <c r="T34" s="12">
        <f t="shared" si="3"/>
        <v>42502.957638888889</v>
      </c>
      <c r="U34">
        <f t="shared" si="4"/>
        <v>2016</v>
      </c>
      <c r="V34">
        <f t="shared" si="5"/>
        <v>2016</v>
      </c>
    </row>
    <row r="35" spans="1:22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8307</v>
      </c>
      <c r="R35" t="s">
        <v>8308</v>
      </c>
      <c r="S35" s="12">
        <f t="shared" si="2"/>
        <v>42286.452557870369</v>
      </c>
      <c r="T35" s="12">
        <f t="shared" si="3"/>
        <v>42316.494224537033</v>
      </c>
      <c r="U35">
        <f t="shared" si="4"/>
        <v>2015</v>
      </c>
      <c r="V35">
        <f t="shared" si="5"/>
        <v>2015</v>
      </c>
    </row>
    <row r="36" spans="1:22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8307</v>
      </c>
      <c r="R36" t="s">
        <v>8308</v>
      </c>
      <c r="S36" s="12">
        <f t="shared" si="2"/>
        <v>41841.113437499997</v>
      </c>
      <c r="T36" s="12">
        <f t="shared" si="3"/>
        <v>41856.113437499997</v>
      </c>
      <c r="U36">
        <f t="shared" si="4"/>
        <v>2014</v>
      </c>
      <c r="V36">
        <f t="shared" si="5"/>
        <v>2014</v>
      </c>
    </row>
    <row r="37" spans="1:22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8307</v>
      </c>
      <c r="R37" t="s">
        <v>8308</v>
      </c>
      <c r="S37" s="12">
        <f t="shared" si="2"/>
        <v>42098.083495370367</v>
      </c>
      <c r="T37" s="12">
        <f t="shared" si="3"/>
        <v>42121.791666666664</v>
      </c>
      <c r="U37">
        <f t="shared" si="4"/>
        <v>2015</v>
      </c>
      <c r="V37">
        <f t="shared" si="5"/>
        <v>2015</v>
      </c>
    </row>
    <row r="38" spans="1:22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8307</v>
      </c>
      <c r="R38" t="s">
        <v>8308</v>
      </c>
      <c r="S38" s="12">
        <f t="shared" si="2"/>
        <v>42068.098668981482</v>
      </c>
      <c r="T38" s="12">
        <f t="shared" si="3"/>
        <v>42098.05700231481</v>
      </c>
      <c r="U38">
        <f t="shared" si="4"/>
        <v>2015</v>
      </c>
      <c r="V38">
        <f t="shared" si="5"/>
        <v>2015</v>
      </c>
    </row>
    <row r="39" spans="1:22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8307</v>
      </c>
      <c r="R39" t="s">
        <v>8308</v>
      </c>
      <c r="S39" s="12">
        <f t="shared" si="2"/>
        <v>42032.484710648147</v>
      </c>
      <c r="T39" s="12">
        <f t="shared" si="3"/>
        <v>42062.484710648147</v>
      </c>
      <c r="U39">
        <f t="shared" si="4"/>
        <v>2015</v>
      </c>
      <c r="V39">
        <f t="shared" si="5"/>
        <v>2015</v>
      </c>
    </row>
    <row r="40" spans="1:22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8307</v>
      </c>
      <c r="R40" t="s">
        <v>8308</v>
      </c>
      <c r="S40" s="12">
        <f t="shared" si="2"/>
        <v>41374.84888888889</v>
      </c>
      <c r="T40" s="12">
        <f t="shared" si="3"/>
        <v>41404.84888888889</v>
      </c>
      <c r="U40">
        <f t="shared" si="4"/>
        <v>2013</v>
      </c>
      <c r="V40">
        <f t="shared" si="5"/>
        <v>2013</v>
      </c>
    </row>
    <row r="41" spans="1:22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8307</v>
      </c>
      <c r="R41" t="s">
        <v>8308</v>
      </c>
      <c r="S41" s="12">
        <f t="shared" si="2"/>
        <v>41753.838749999995</v>
      </c>
      <c r="T41" s="12">
        <f t="shared" si="3"/>
        <v>41784.749305555553</v>
      </c>
      <c r="U41">
        <f t="shared" si="4"/>
        <v>2014</v>
      </c>
      <c r="V41">
        <f t="shared" si="5"/>
        <v>2014</v>
      </c>
    </row>
    <row r="42" spans="1:22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8307</v>
      </c>
      <c r="R42" t="s">
        <v>8308</v>
      </c>
      <c r="S42" s="12">
        <f t="shared" si="2"/>
        <v>41789.005648148144</v>
      </c>
      <c r="T42" s="12">
        <f t="shared" si="3"/>
        <v>41808.958333333328</v>
      </c>
      <c r="U42">
        <f t="shared" si="4"/>
        <v>2014</v>
      </c>
      <c r="V42">
        <f t="shared" si="5"/>
        <v>2014</v>
      </c>
    </row>
    <row r="43" spans="1:22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8307</v>
      </c>
      <c r="R43" t="s">
        <v>8308</v>
      </c>
      <c r="S43" s="12">
        <f t="shared" si="2"/>
        <v>41887.360578703701</v>
      </c>
      <c r="T43" s="12">
        <f t="shared" si="3"/>
        <v>41917.360578703701</v>
      </c>
      <c r="U43">
        <f t="shared" si="4"/>
        <v>2014</v>
      </c>
      <c r="V43">
        <f t="shared" si="5"/>
        <v>2014</v>
      </c>
    </row>
    <row r="44" spans="1:22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8307</v>
      </c>
      <c r="R44" t="s">
        <v>8308</v>
      </c>
      <c r="S44" s="12">
        <f t="shared" si="2"/>
        <v>41971.430856481478</v>
      </c>
      <c r="T44" s="12">
        <f t="shared" si="3"/>
        <v>42001.430856481478</v>
      </c>
      <c r="U44">
        <f t="shared" si="4"/>
        <v>2014</v>
      </c>
      <c r="V44">
        <f t="shared" si="5"/>
        <v>2014</v>
      </c>
    </row>
    <row r="45" spans="1:22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8307</v>
      </c>
      <c r="R45" t="s">
        <v>8308</v>
      </c>
      <c r="S45" s="12">
        <f t="shared" si="2"/>
        <v>41802.582013888888</v>
      </c>
      <c r="T45" s="12">
        <f t="shared" si="3"/>
        <v>41832.791666666664</v>
      </c>
      <c r="U45">
        <f t="shared" si="4"/>
        <v>2014</v>
      </c>
      <c r="V45">
        <f t="shared" si="5"/>
        <v>2014</v>
      </c>
    </row>
    <row r="46" spans="1:22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8307</v>
      </c>
      <c r="R46" t="s">
        <v>8308</v>
      </c>
      <c r="S46" s="12">
        <f t="shared" si="2"/>
        <v>41873.890474537031</v>
      </c>
      <c r="T46" s="12">
        <f t="shared" si="3"/>
        <v>41918.890474537031</v>
      </c>
      <c r="U46">
        <f t="shared" si="4"/>
        <v>2014</v>
      </c>
      <c r="V46">
        <f t="shared" si="5"/>
        <v>2014</v>
      </c>
    </row>
    <row r="47" spans="1:22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8307</v>
      </c>
      <c r="R47" t="s">
        <v>8308</v>
      </c>
      <c r="S47" s="12">
        <f t="shared" si="2"/>
        <v>42457.415590277778</v>
      </c>
      <c r="T47" s="12">
        <f t="shared" si="3"/>
        <v>42487.415590277778</v>
      </c>
      <c r="U47">
        <f t="shared" si="4"/>
        <v>2016</v>
      </c>
      <c r="V47">
        <f t="shared" si="5"/>
        <v>2016</v>
      </c>
    </row>
    <row r="48" spans="1:22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8307</v>
      </c>
      <c r="R48" t="s">
        <v>8308</v>
      </c>
      <c r="S48" s="12">
        <f t="shared" si="2"/>
        <v>42323.756643518514</v>
      </c>
      <c r="T48" s="12">
        <f t="shared" si="3"/>
        <v>42353.756643518514</v>
      </c>
      <c r="U48">
        <f t="shared" si="4"/>
        <v>2015</v>
      </c>
      <c r="V48">
        <f t="shared" si="5"/>
        <v>2015</v>
      </c>
    </row>
    <row r="49" spans="1:22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8307</v>
      </c>
      <c r="R49" t="s">
        <v>8308</v>
      </c>
      <c r="S49" s="12">
        <f t="shared" si="2"/>
        <v>41932.611192129625</v>
      </c>
      <c r="T49" s="12">
        <f t="shared" si="3"/>
        <v>41992.652858796289</v>
      </c>
      <c r="U49">
        <f t="shared" si="4"/>
        <v>2014</v>
      </c>
      <c r="V49">
        <f t="shared" si="5"/>
        <v>2014</v>
      </c>
    </row>
    <row r="50" spans="1:22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8307</v>
      </c>
      <c r="R50" t="s">
        <v>8308</v>
      </c>
      <c r="S50" s="12">
        <f t="shared" si="2"/>
        <v>42033.308564814812</v>
      </c>
      <c r="T50" s="12">
        <f t="shared" si="3"/>
        <v>42064.291666666664</v>
      </c>
      <c r="U50">
        <f t="shared" si="4"/>
        <v>2015</v>
      </c>
      <c r="V50">
        <f t="shared" si="5"/>
        <v>2015</v>
      </c>
    </row>
    <row r="51" spans="1:22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8307</v>
      </c>
      <c r="R51" t="s">
        <v>8308</v>
      </c>
      <c r="S51" s="12">
        <f t="shared" si="2"/>
        <v>42270.968113425923</v>
      </c>
      <c r="T51" s="12">
        <f t="shared" si="3"/>
        <v>42300.968113425923</v>
      </c>
      <c r="U51">
        <f t="shared" si="4"/>
        <v>2015</v>
      </c>
      <c r="V51">
        <f t="shared" si="5"/>
        <v>2015</v>
      </c>
    </row>
    <row r="52" spans="1:22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8307</v>
      </c>
      <c r="R52" t="s">
        <v>8308</v>
      </c>
      <c r="S52" s="12">
        <f t="shared" si="2"/>
        <v>41995.544652777775</v>
      </c>
      <c r="T52" s="12">
        <f t="shared" si="3"/>
        <v>42034.499999999993</v>
      </c>
      <c r="U52">
        <f t="shared" si="4"/>
        <v>2014</v>
      </c>
      <c r="V52">
        <f t="shared" si="5"/>
        <v>2015</v>
      </c>
    </row>
    <row r="53" spans="1:22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8307</v>
      </c>
      <c r="R53" t="s">
        <v>8308</v>
      </c>
      <c r="S53" s="12">
        <f t="shared" si="2"/>
        <v>42196.72033564814</v>
      </c>
      <c r="T53" s="12">
        <f t="shared" si="3"/>
        <v>42226.72033564814</v>
      </c>
      <c r="U53">
        <f t="shared" si="4"/>
        <v>2015</v>
      </c>
      <c r="V53">
        <f t="shared" si="5"/>
        <v>2015</v>
      </c>
    </row>
    <row r="54" spans="1:22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8307</v>
      </c>
      <c r="R54" t="s">
        <v>8308</v>
      </c>
      <c r="S54" s="12">
        <f t="shared" si="2"/>
        <v>41807.493587962963</v>
      </c>
      <c r="T54" s="12">
        <f t="shared" si="3"/>
        <v>41837.493587962963</v>
      </c>
      <c r="U54">
        <f t="shared" si="4"/>
        <v>2014</v>
      </c>
      <c r="V54">
        <f t="shared" si="5"/>
        <v>2014</v>
      </c>
    </row>
    <row r="55" spans="1:22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8307</v>
      </c>
      <c r="R55" t="s">
        <v>8308</v>
      </c>
      <c r="S55" s="12">
        <f t="shared" si="2"/>
        <v>41719.340798611105</v>
      </c>
      <c r="T55" s="12">
        <f t="shared" si="3"/>
        <v>41733.708333333328</v>
      </c>
      <c r="U55">
        <f t="shared" si="4"/>
        <v>2014</v>
      </c>
      <c r="V55">
        <f t="shared" si="5"/>
        <v>2014</v>
      </c>
    </row>
    <row r="56" spans="1:22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8307</v>
      </c>
      <c r="R56" t="s">
        <v>8308</v>
      </c>
      <c r="S56" s="12">
        <f t="shared" si="2"/>
        <v>42333.504872685182</v>
      </c>
      <c r="T56" s="12">
        <f t="shared" si="3"/>
        <v>42363.504872685182</v>
      </c>
      <c r="U56">
        <f t="shared" si="4"/>
        <v>2015</v>
      </c>
      <c r="V56">
        <f t="shared" si="5"/>
        <v>2015</v>
      </c>
    </row>
    <row r="57" spans="1:22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8307</v>
      </c>
      <c r="R57" t="s">
        <v>8308</v>
      </c>
      <c r="S57" s="12">
        <f t="shared" si="2"/>
        <v>42496.760601851849</v>
      </c>
      <c r="T57" s="12">
        <f t="shared" si="3"/>
        <v>42517.760601851849</v>
      </c>
      <c r="U57">
        <f t="shared" si="4"/>
        <v>2016</v>
      </c>
      <c r="V57">
        <f t="shared" si="5"/>
        <v>2016</v>
      </c>
    </row>
    <row r="58" spans="1:22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8307</v>
      </c>
      <c r="R58" t="s">
        <v>8308</v>
      </c>
      <c r="S58" s="12">
        <f t="shared" si="2"/>
        <v>42149.340555555558</v>
      </c>
      <c r="T58" s="12">
        <f t="shared" si="3"/>
        <v>42163.458333333336</v>
      </c>
      <c r="U58">
        <f t="shared" si="4"/>
        <v>2015</v>
      </c>
      <c r="V58">
        <f t="shared" si="5"/>
        <v>2015</v>
      </c>
    </row>
    <row r="59" spans="1:22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8307</v>
      </c>
      <c r="R59" t="s">
        <v>8308</v>
      </c>
      <c r="S59" s="12">
        <f t="shared" si="2"/>
        <v>42089.624560185184</v>
      </c>
      <c r="T59" s="12">
        <f t="shared" si="3"/>
        <v>42119.624560185184</v>
      </c>
      <c r="U59">
        <f t="shared" si="4"/>
        <v>2015</v>
      </c>
      <c r="V59">
        <f t="shared" si="5"/>
        <v>2015</v>
      </c>
    </row>
    <row r="60" spans="1:22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8307</v>
      </c>
      <c r="R60" t="s">
        <v>8308</v>
      </c>
      <c r="S60" s="12">
        <f t="shared" si="2"/>
        <v>41932.536712962959</v>
      </c>
      <c r="T60" s="12">
        <f t="shared" si="3"/>
        <v>41962.578379629624</v>
      </c>
      <c r="U60">
        <f t="shared" si="4"/>
        <v>2014</v>
      </c>
      <c r="V60">
        <f t="shared" si="5"/>
        <v>2014</v>
      </c>
    </row>
    <row r="61" spans="1:22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8307</v>
      </c>
      <c r="R61" t="s">
        <v>8308</v>
      </c>
      <c r="S61" s="12">
        <f t="shared" si="2"/>
        <v>42230.027499999997</v>
      </c>
      <c r="T61" s="12">
        <f t="shared" si="3"/>
        <v>42261.666666666664</v>
      </c>
      <c r="U61">
        <f t="shared" si="4"/>
        <v>2015</v>
      </c>
      <c r="V61">
        <f t="shared" si="5"/>
        <v>2015</v>
      </c>
    </row>
    <row r="62" spans="1:22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8307</v>
      </c>
      <c r="R62" t="s">
        <v>8309</v>
      </c>
      <c r="S62" s="12">
        <f t="shared" si="2"/>
        <v>41701.693483796298</v>
      </c>
      <c r="T62" s="12">
        <f t="shared" si="3"/>
        <v>41720.791666666664</v>
      </c>
      <c r="U62">
        <f t="shared" si="4"/>
        <v>2014</v>
      </c>
      <c r="V62">
        <f t="shared" si="5"/>
        <v>2014</v>
      </c>
    </row>
    <row r="63" spans="1:22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8307</v>
      </c>
      <c r="R63" t="s">
        <v>8309</v>
      </c>
      <c r="S63" s="12">
        <f t="shared" si="2"/>
        <v>41409.605983796289</v>
      </c>
      <c r="T63" s="12">
        <f t="shared" si="3"/>
        <v>41431.605983796289</v>
      </c>
      <c r="U63">
        <f t="shared" si="4"/>
        <v>2013</v>
      </c>
      <c r="V63">
        <f t="shared" si="5"/>
        <v>2013</v>
      </c>
    </row>
    <row r="64" spans="1:22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8307</v>
      </c>
      <c r="R64" t="s">
        <v>8309</v>
      </c>
      <c r="S64" s="12">
        <f t="shared" si="2"/>
        <v>41311.591180555552</v>
      </c>
      <c r="T64" s="12">
        <f t="shared" si="3"/>
        <v>41336.591180555552</v>
      </c>
      <c r="U64">
        <f t="shared" si="4"/>
        <v>2013</v>
      </c>
      <c r="V64">
        <f t="shared" si="5"/>
        <v>2013</v>
      </c>
    </row>
    <row r="65" spans="1:22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8307</v>
      </c>
      <c r="R65" t="s">
        <v>8309</v>
      </c>
      <c r="S65" s="12">
        <f t="shared" si="2"/>
        <v>41612.703854166662</v>
      </c>
      <c r="T65" s="12">
        <f t="shared" si="3"/>
        <v>41635.999305555553</v>
      </c>
      <c r="U65">
        <f t="shared" si="4"/>
        <v>2013</v>
      </c>
      <c r="V65">
        <f t="shared" si="5"/>
        <v>2013</v>
      </c>
    </row>
    <row r="66" spans="1:22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8307</v>
      </c>
      <c r="R66" t="s">
        <v>8309</v>
      </c>
      <c r="S66" s="12">
        <f t="shared" si="2"/>
        <v>41432.809965277775</v>
      </c>
      <c r="T66" s="12">
        <f t="shared" si="3"/>
        <v>41462.809965277775</v>
      </c>
      <c r="U66">
        <f t="shared" si="4"/>
        <v>2013</v>
      </c>
      <c r="V66">
        <f t="shared" si="5"/>
        <v>2013</v>
      </c>
    </row>
    <row r="67" spans="1:22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(E67/D67)*100</f>
        <v>107.52857142857141</v>
      </c>
      <c r="P67" s="5">
        <f t="shared" ref="P67:P130" si="7">IF(E67&gt;0, E67/L67, 0)</f>
        <v>132.05263157894737</v>
      </c>
      <c r="Q67" t="s">
        <v>8307</v>
      </c>
      <c r="R67" t="s">
        <v>8309</v>
      </c>
      <c r="S67" s="12">
        <f t="shared" ref="S67:S130" si="8">(J67/86400)+25569-(5/24)</f>
        <v>41835.612893518519</v>
      </c>
      <c r="T67" s="12">
        <f t="shared" ref="T67:T130" si="9">(I67/86400)+25569-5/24</f>
        <v>41862.040972222218</v>
      </c>
      <c r="U67">
        <f t="shared" ref="U67:U130" si="10">YEAR(S67)</f>
        <v>2014</v>
      </c>
      <c r="V67">
        <f t="shared" ref="V67:V130" si="11">YEAR(T67)</f>
        <v>2014</v>
      </c>
    </row>
    <row r="68" spans="1:22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 s="5">
        <f t="shared" si="7"/>
        <v>91.230769230769226</v>
      </c>
      <c r="Q68" t="s">
        <v>8307</v>
      </c>
      <c r="R68" t="s">
        <v>8309</v>
      </c>
      <c r="S68" s="12">
        <f t="shared" si="8"/>
        <v>42539.641435185178</v>
      </c>
      <c r="T68" s="12">
        <f t="shared" si="9"/>
        <v>42569.641435185178</v>
      </c>
      <c r="U68">
        <f t="shared" si="10"/>
        <v>2016</v>
      </c>
      <c r="V68">
        <f t="shared" si="11"/>
        <v>2016</v>
      </c>
    </row>
    <row r="69" spans="1:22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 s="5">
        <f t="shared" si="7"/>
        <v>116.25</v>
      </c>
      <c r="Q69" t="s">
        <v>8307</v>
      </c>
      <c r="R69" t="s">
        <v>8309</v>
      </c>
      <c r="S69" s="12">
        <f t="shared" si="8"/>
        <v>41075.375046296293</v>
      </c>
      <c r="T69" s="12">
        <f t="shared" si="9"/>
        <v>41105.375046296293</v>
      </c>
      <c r="U69">
        <f t="shared" si="10"/>
        <v>2012</v>
      </c>
      <c r="V69">
        <f t="shared" si="11"/>
        <v>2012</v>
      </c>
    </row>
    <row r="70" spans="1:22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 s="5">
        <f t="shared" si="7"/>
        <v>21.194444444444443</v>
      </c>
      <c r="Q70" t="s">
        <v>8307</v>
      </c>
      <c r="R70" t="s">
        <v>8309</v>
      </c>
      <c r="S70" s="12">
        <f t="shared" si="8"/>
        <v>41663.36100694444</v>
      </c>
      <c r="T70" s="12">
        <f t="shared" si="9"/>
        <v>41693.36100694444</v>
      </c>
      <c r="U70">
        <f t="shared" si="10"/>
        <v>2014</v>
      </c>
      <c r="V70">
        <f t="shared" si="11"/>
        <v>2014</v>
      </c>
    </row>
    <row r="71" spans="1:22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 s="5">
        <f t="shared" si="7"/>
        <v>62.327134831460668</v>
      </c>
      <c r="Q71" t="s">
        <v>8307</v>
      </c>
      <c r="R71" t="s">
        <v>8309</v>
      </c>
      <c r="S71" s="12">
        <f t="shared" si="8"/>
        <v>40785.979456018518</v>
      </c>
      <c r="T71" s="12">
        <f t="shared" si="9"/>
        <v>40818.082638888889</v>
      </c>
      <c r="U71">
        <f t="shared" si="10"/>
        <v>2011</v>
      </c>
      <c r="V71">
        <f t="shared" si="11"/>
        <v>2011</v>
      </c>
    </row>
    <row r="72" spans="1:22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 s="5">
        <f t="shared" si="7"/>
        <v>37.411764705882355</v>
      </c>
      <c r="Q72" t="s">
        <v>8307</v>
      </c>
      <c r="R72" t="s">
        <v>8309</v>
      </c>
      <c r="S72" s="12">
        <f t="shared" si="8"/>
        <v>40730.688020833331</v>
      </c>
      <c r="T72" s="12">
        <f t="shared" si="9"/>
        <v>40790.688020833331</v>
      </c>
      <c r="U72">
        <f t="shared" si="10"/>
        <v>2011</v>
      </c>
      <c r="V72">
        <f t="shared" si="11"/>
        <v>2011</v>
      </c>
    </row>
    <row r="73" spans="1:22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 s="5">
        <f t="shared" si="7"/>
        <v>69.71875</v>
      </c>
      <c r="Q73" t="s">
        <v>8307</v>
      </c>
      <c r="R73" t="s">
        <v>8309</v>
      </c>
      <c r="S73" s="12">
        <f t="shared" si="8"/>
        <v>40997.063159722216</v>
      </c>
      <c r="T73" s="12">
        <f t="shared" si="9"/>
        <v>41057.063159722216</v>
      </c>
      <c r="U73">
        <f t="shared" si="10"/>
        <v>2012</v>
      </c>
      <c r="V73">
        <f t="shared" si="11"/>
        <v>2012</v>
      </c>
    </row>
    <row r="74" spans="1:22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 s="5">
        <f t="shared" si="7"/>
        <v>58.170731707317074</v>
      </c>
      <c r="Q74" t="s">
        <v>8307</v>
      </c>
      <c r="R74" t="s">
        <v>8309</v>
      </c>
      <c r="S74" s="12">
        <f t="shared" si="8"/>
        <v>41207.801863425928</v>
      </c>
      <c r="T74" s="12">
        <f t="shared" si="9"/>
        <v>41227.791666666664</v>
      </c>
      <c r="U74">
        <f t="shared" si="10"/>
        <v>2012</v>
      </c>
      <c r="V74">
        <f t="shared" si="11"/>
        <v>2012</v>
      </c>
    </row>
    <row r="75" spans="1:22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5">
        <f t="shared" si="7"/>
        <v>50</v>
      </c>
      <c r="Q75" t="s">
        <v>8307</v>
      </c>
      <c r="R75" t="s">
        <v>8309</v>
      </c>
      <c r="S75" s="12">
        <f t="shared" si="8"/>
        <v>40587.548425925925</v>
      </c>
      <c r="T75" s="12">
        <f t="shared" si="9"/>
        <v>40665.957638888889</v>
      </c>
      <c r="U75">
        <f t="shared" si="10"/>
        <v>2011</v>
      </c>
      <c r="V75">
        <f t="shared" si="11"/>
        <v>2011</v>
      </c>
    </row>
    <row r="76" spans="1:22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 s="5">
        <f t="shared" si="7"/>
        <v>19.471034482758618</v>
      </c>
      <c r="Q76" t="s">
        <v>8307</v>
      </c>
      <c r="R76" t="s">
        <v>8309</v>
      </c>
      <c r="S76" s="12">
        <f t="shared" si="8"/>
        <v>42360.278877314813</v>
      </c>
      <c r="T76" s="12">
        <f t="shared" si="9"/>
        <v>42390.278877314813</v>
      </c>
      <c r="U76">
        <f t="shared" si="10"/>
        <v>2015</v>
      </c>
      <c r="V76">
        <f t="shared" si="11"/>
        <v>2016</v>
      </c>
    </row>
    <row r="77" spans="1:22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 s="5">
        <f t="shared" si="7"/>
        <v>85.957446808510639</v>
      </c>
      <c r="Q77" t="s">
        <v>8307</v>
      </c>
      <c r="R77" t="s">
        <v>8309</v>
      </c>
      <c r="S77" s="12">
        <f t="shared" si="8"/>
        <v>41357.000833333332</v>
      </c>
      <c r="T77" s="12">
        <f t="shared" si="9"/>
        <v>41387.000833333332</v>
      </c>
      <c r="U77">
        <f t="shared" si="10"/>
        <v>2013</v>
      </c>
      <c r="V77">
        <f t="shared" si="11"/>
        <v>2013</v>
      </c>
    </row>
    <row r="78" spans="1:22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 s="5">
        <f t="shared" si="7"/>
        <v>30.666666666666668</v>
      </c>
      <c r="Q78" t="s">
        <v>8307</v>
      </c>
      <c r="R78" t="s">
        <v>8309</v>
      </c>
      <c r="S78" s="12">
        <f t="shared" si="8"/>
        <v>40844.483310185184</v>
      </c>
      <c r="T78" s="12">
        <f t="shared" si="9"/>
        <v>40904.524976851848</v>
      </c>
      <c r="U78">
        <f t="shared" si="10"/>
        <v>2011</v>
      </c>
      <c r="V78">
        <f t="shared" si="11"/>
        <v>2011</v>
      </c>
    </row>
    <row r="79" spans="1:22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 s="5">
        <f t="shared" si="7"/>
        <v>60.384615384615387</v>
      </c>
      <c r="Q79" t="s">
        <v>8307</v>
      </c>
      <c r="R79" t="s">
        <v>8309</v>
      </c>
      <c r="S79" s="12">
        <f t="shared" si="8"/>
        <v>40996.936539351846</v>
      </c>
      <c r="T79" s="12">
        <f t="shared" si="9"/>
        <v>41049.915972222218</v>
      </c>
      <c r="U79">
        <f t="shared" si="10"/>
        <v>2012</v>
      </c>
      <c r="V79">
        <f t="shared" si="11"/>
        <v>2012</v>
      </c>
    </row>
    <row r="80" spans="1:22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5">
        <f t="shared" si="7"/>
        <v>38.6</v>
      </c>
      <c r="Q80" t="s">
        <v>8307</v>
      </c>
      <c r="R80" t="s">
        <v>8309</v>
      </c>
      <c r="S80" s="12">
        <f t="shared" si="8"/>
        <v>42604.522233796299</v>
      </c>
      <c r="T80" s="12">
        <f t="shared" si="9"/>
        <v>42614.522233796299</v>
      </c>
      <c r="U80">
        <f t="shared" si="10"/>
        <v>2016</v>
      </c>
      <c r="V80">
        <f t="shared" si="11"/>
        <v>2016</v>
      </c>
    </row>
    <row r="81" spans="1:22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5">
        <f t="shared" si="7"/>
        <v>40.268292682926827</v>
      </c>
      <c r="Q81" t="s">
        <v>8307</v>
      </c>
      <c r="R81" t="s">
        <v>8309</v>
      </c>
      <c r="S81" s="12">
        <f t="shared" si="8"/>
        <v>41724.568206018514</v>
      </c>
      <c r="T81" s="12">
        <f t="shared" si="9"/>
        <v>41754.568206018514</v>
      </c>
      <c r="U81">
        <f t="shared" si="10"/>
        <v>2014</v>
      </c>
      <c r="V81">
        <f t="shared" si="11"/>
        <v>2014</v>
      </c>
    </row>
    <row r="82" spans="1:22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 s="5">
        <f t="shared" si="7"/>
        <v>273.82978723404256</v>
      </c>
      <c r="Q82" t="s">
        <v>8307</v>
      </c>
      <c r="R82" t="s">
        <v>8309</v>
      </c>
      <c r="S82" s="12">
        <f t="shared" si="8"/>
        <v>41582.875648148147</v>
      </c>
      <c r="T82" s="12">
        <f t="shared" si="9"/>
        <v>41617.875648148147</v>
      </c>
      <c r="U82">
        <f t="shared" si="10"/>
        <v>2013</v>
      </c>
      <c r="V82">
        <f t="shared" si="11"/>
        <v>2013</v>
      </c>
    </row>
    <row r="83" spans="1:22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5">
        <f t="shared" si="7"/>
        <v>53.035714285714285</v>
      </c>
      <c r="Q83" t="s">
        <v>8307</v>
      </c>
      <c r="R83" t="s">
        <v>8309</v>
      </c>
      <c r="S83" s="12">
        <f t="shared" si="8"/>
        <v>41099.950543981475</v>
      </c>
      <c r="T83" s="12">
        <f t="shared" si="9"/>
        <v>41103.918055555558</v>
      </c>
      <c r="U83">
        <f t="shared" si="10"/>
        <v>2012</v>
      </c>
      <c r="V83">
        <f t="shared" si="11"/>
        <v>2012</v>
      </c>
    </row>
    <row r="84" spans="1:22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 s="5">
        <f t="shared" si="7"/>
        <v>40.005000000000003</v>
      </c>
      <c r="Q84" t="s">
        <v>8307</v>
      </c>
      <c r="R84" t="s">
        <v>8309</v>
      </c>
      <c r="S84" s="12">
        <f t="shared" si="8"/>
        <v>40795.611817129626</v>
      </c>
      <c r="T84" s="12">
        <f t="shared" si="9"/>
        <v>40825.611817129626</v>
      </c>
      <c r="U84">
        <f t="shared" si="10"/>
        <v>2011</v>
      </c>
      <c r="V84">
        <f t="shared" si="11"/>
        <v>2011</v>
      </c>
    </row>
    <row r="85" spans="1:22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 s="5">
        <f t="shared" si="7"/>
        <v>15.76923076923077</v>
      </c>
      <c r="Q85" t="s">
        <v>8307</v>
      </c>
      <c r="R85" t="s">
        <v>8309</v>
      </c>
      <c r="S85" s="12">
        <f t="shared" si="8"/>
        <v>42042.407280092586</v>
      </c>
      <c r="T85" s="12">
        <f t="shared" si="9"/>
        <v>42057.270833333336</v>
      </c>
      <c r="U85">
        <f t="shared" si="10"/>
        <v>2015</v>
      </c>
      <c r="V85">
        <f t="shared" si="11"/>
        <v>2015</v>
      </c>
    </row>
    <row r="86" spans="1:22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5">
        <f t="shared" si="7"/>
        <v>71.428571428571431</v>
      </c>
      <c r="Q86" t="s">
        <v>8307</v>
      </c>
      <c r="R86" t="s">
        <v>8309</v>
      </c>
      <c r="S86" s="12">
        <f t="shared" si="8"/>
        <v>40648.54960648148</v>
      </c>
      <c r="T86" s="12">
        <f t="shared" si="9"/>
        <v>40678.54960648148</v>
      </c>
      <c r="U86">
        <f t="shared" si="10"/>
        <v>2011</v>
      </c>
      <c r="V86">
        <f t="shared" si="11"/>
        <v>2011</v>
      </c>
    </row>
    <row r="87" spans="1:22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 s="5">
        <f t="shared" si="7"/>
        <v>71.714285714285708</v>
      </c>
      <c r="Q87" t="s">
        <v>8307</v>
      </c>
      <c r="R87" t="s">
        <v>8309</v>
      </c>
      <c r="S87" s="12">
        <f t="shared" si="8"/>
        <v>40778.917094907403</v>
      </c>
      <c r="T87" s="12">
        <f t="shared" si="9"/>
        <v>40808.917094907403</v>
      </c>
      <c r="U87">
        <f t="shared" si="10"/>
        <v>2011</v>
      </c>
      <c r="V87">
        <f t="shared" si="11"/>
        <v>2011</v>
      </c>
    </row>
    <row r="88" spans="1:22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 s="5">
        <f t="shared" si="7"/>
        <v>375.76470588235293</v>
      </c>
      <c r="Q88" t="s">
        <v>8307</v>
      </c>
      <c r="R88" t="s">
        <v>8309</v>
      </c>
      <c r="S88" s="12">
        <f t="shared" si="8"/>
        <v>42291.347743055558</v>
      </c>
      <c r="T88" s="12">
        <f t="shared" si="9"/>
        <v>42365.389409722215</v>
      </c>
      <c r="U88">
        <f t="shared" si="10"/>
        <v>2015</v>
      </c>
      <c r="V88">
        <f t="shared" si="11"/>
        <v>2015</v>
      </c>
    </row>
    <row r="89" spans="1:22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 s="5">
        <f t="shared" si="7"/>
        <v>104.6</v>
      </c>
      <c r="Q89" t="s">
        <v>8307</v>
      </c>
      <c r="R89" t="s">
        <v>8309</v>
      </c>
      <c r="S89" s="12">
        <f t="shared" si="8"/>
        <v>40322.331053240741</v>
      </c>
      <c r="T89" s="12">
        <f t="shared" si="9"/>
        <v>40331.861805555549</v>
      </c>
      <c r="U89">
        <f t="shared" si="10"/>
        <v>2010</v>
      </c>
      <c r="V89">
        <f t="shared" si="11"/>
        <v>2010</v>
      </c>
    </row>
    <row r="90" spans="1:22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 s="5">
        <f t="shared" si="7"/>
        <v>60</v>
      </c>
      <c r="Q90" t="s">
        <v>8307</v>
      </c>
      <c r="R90" t="s">
        <v>8309</v>
      </c>
      <c r="S90" s="12">
        <f t="shared" si="8"/>
        <v>41786.450590277775</v>
      </c>
      <c r="T90" s="12">
        <f t="shared" si="9"/>
        <v>41812.450590277775</v>
      </c>
      <c r="U90">
        <f t="shared" si="10"/>
        <v>2014</v>
      </c>
      <c r="V90">
        <f t="shared" si="11"/>
        <v>2014</v>
      </c>
    </row>
    <row r="91" spans="1:22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 s="5">
        <f t="shared" si="7"/>
        <v>123.28571428571429</v>
      </c>
      <c r="Q91" t="s">
        <v>8307</v>
      </c>
      <c r="R91" t="s">
        <v>8309</v>
      </c>
      <c r="S91" s="12">
        <f t="shared" si="8"/>
        <v>41402.543888888882</v>
      </c>
      <c r="T91" s="12">
        <f t="shared" si="9"/>
        <v>41427.543888888882</v>
      </c>
      <c r="U91">
        <f t="shared" si="10"/>
        <v>2013</v>
      </c>
      <c r="V91">
        <f t="shared" si="11"/>
        <v>2013</v>
      </c>
    </row>
    <row r="92" spans="1:22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 s="5">
        <f t="shared" si="7"/>
        <v>31.375</v>
      </c>
      <c r="Q92" t="s">
        <v>8307</v>
      </c>
      <c r="R92" t="s">
        <v>8309</v>
      </c>
      <c r="S92" s="12">
        <f t="shared" si="8"/>
        <v>40706.089108796295</v>
      </c>
      <c r="T92" s="12">
        <f t="shared" si="9"/>
        <v>40736.089108796295</v>
      </c>
      <c r="U92">
        <f t="shared" si="10"/>
        <v>2011</v>
      </c>
      <c r="V92">
        <f t="shared" si="11"/>
        <v>2011</v>
      </c>
    </row>
    <row r="93" spans="1:22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5">
        <f t="shared" si="7"/>
        <v>78.260869565217391</v>
      </c>
      <c r="Q93" t="s">
        <v>8307</v>
      </c>
      <c r="R93" t="s">
        <v>8309</v>
      </c>
      <c r="S93" s="12">
        <f t="shared" si="8"/>
        <v>40619.194027777776</v>
      </c>
      <c r="T93" s="12">
        <f t="shared" si="9"/>
        <v>40680.194027777776</v>
      </c>
      <c r="U93">
        <f t="shared" si="10"/>
        <v>2011</v>
      </c>
      <c r="V93">
        <f t="shared" si="11"/>
        <v>2011</v>
      </c>
    </row>
    <row r="94" spans="1:22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 s="5">
        <f t="shared" si="7"/>
        <v>122.32558139534883</v>
      </c>
      <c r="Q94" t="s">
        <v>8307</v>
      </c>
      <c r="R94" t="s">
        <v>8309</v>
      </c>
      <c r="S94" s="12">
        <f t="shared" si="8"/>
        <v>42720.990543981483</v>
      </c>
      <c r="T94" s="12">
        <f t="shared" si="9"/>
        <v>42767.124999999993</v>
      </c>
      <c r="U94">
        <f t="shared" si="10"/>
        <v>2016</v>
      </c>
      <c r="V94">
        <f t="shared" si="11"/>
        <v>2017</v>
      </c>
    </row>
    <row r="95" spans="1:22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 s="5">
        <f t="shared" si="7"/>
        <v>73.733333333333334</v>
      </c>
      <c r="Q95" t="s">
        <v>8307</v>
      </c>
      <c r="R95" t="s">
        <v>8309</v>
      </c>
      <c r="S95" s="12">
        <f t="shared" si="8"/>
        <v>41065.649733796294</v>
      </c>
      <c r="T95" s="12">
        <f t="shared" si="9"/>
        <v>41093.666666666664</v>
      </c>
      <c r="U95">
        <f t="shared" si="10"/>
        <v>2012</v>
      </c>
      <c r="V95">
        <f t="shared" si="11"/>
        <v>2012</v>
      </c>
    </row>
    <row r="96" spans="1:22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5">
        <f t="shared" si="7"/>
        <v>21.666666666666668</v>
      </c>
      <c r="Q96" t="s">
        <v>8307</v>
      </c>
      <c r="R96" t="s">
        <v>8309</v>
      </c>
      <c r="S96" s="12">
        <f t="shared" si="8"/>
        <v>41716.509513888886</v>
      </c>
      <c r="T96" s="12">
        <f t="shared" si="9"/>
        <v>41736.509513888886</v>
      </c>
      <c r="U96">
        <f t="shared" si="10"/>
        <v>2014</v>
      </c>
      <c r="V96">
        <f t="shared" si="11"/>
        <v>2014</v>
      </c>
    </row>
    <row r="97" spans="1:22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 s="5">
        <f t="shared" si="7"/>
        <v>21.904761904761905</v>
      </c>
      <c r="Q97" t="s">
        <v>8307</v>
      </c>
      <c r="R97" t="s">
        <v>8309</v>
      </c>
      <c r="S97" s="12">
        <f t="shared" si="8"/>
        <v>40934.796770833331</v>
      </c>
      <c r="T97" s="12">
        <f t="shared" si="9"/>
        <v>40964.796770833331</v>
      </c>
      <c r="U97">
        <f t="shared" si="10"/>
        <v>2012</v>
      </c>
      <c r="V97">
        <f t="shared" si="11"/>
        <v>2012</v>
      </c>
    </row>
    <row r="98" spans="1:22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 s="5">
        <f t="shared" si="7"/>
        <v>50.588235294117645</v>
      </c>
      <c r="Q98" t="s">
        <v>8307</v>
      </c>
      <c r="R98" t="s">
        <v>8309</v>
      </c>
      <c r="S98" s="12">
        <f t="shared" si="8"/>
        <v>40324.45417824074</v>
      </c>
      <c r="T98" s="12">
        <f t="shared" si="9"/>
        <v>40390.916666666664</v>
      </c>
      <c r="U98">
        <f t="shared" si="10"/>
        <v>2010</v>
      </c>
      <c r="V98">
        <f t="shared" si="11"/>
        <v>2010</v>
      </c>
    </row>
    <row r="99" spans="1:22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 s="5">
        <f t="shared" si="7"/>
        <v>53.125</v>
      </c>
      <c r="Q99" t="s">
        <v>8307</v>
      </c>
      <c r="R99" t="s">
        <v>8309</v>
      </c>
      <c r="S99" s="12">
        <f t="shared" si="8"/>
        <v>40705.926874999997</v>
      </c>
      <c r="T99" s="12">
        <f t="shared" si="9"/>
        <v>40735.926874999997</v>
      </c>
      <c r="U99">
        <f t="shared" si="10"/>
        <v>2011</v>
      </c>
      <c r="V99">
        <f t="shared" si="11"/>
        <v>2011</v>
      </c>
    </row>
    <row r="100" spans="1:22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 s="5">
        <f t="shared" si="7"/>
        <v>56.666666666666664</v>
      </c>
      <c r="Q100" t="s">
        <v>8307</v>
      </c>
      <c r="R100" t="s">
        <v>8309</v>
      </c>
      <c r="S100" s="12">
        <f t="shared" si="8"/>
        <v>41214.586504629631</v>
      </c>
      <c r="T100" s="12">
        <f t="shared" si="9"/>
        <v>41250.770833333328</v>
      </c>
      <c r="U100">
        <f t="shared" si="10"/>
        <v>2012</v>
      </c>
      <c r="V100">
        <f t="shared" si="11"/>
        <v>2012</v>
      </c>
    </row>
    <row r="101" spans="1:22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 s="5">
        <f t="shared" si="7"/>
        <v>40.776666666666664</v>
      </c>
      <c r="Q101" t="s">
        <v>8307</v>
      </c>
      <c r="R101" t="s">
        <v>8309</v>
      </c>
      <c r="S101" s="12">
        <f t="shared" si="8"/>
        <v>41631.694432870368</v>
      </c>
      <c r="T101" s="12">
        <f t="shared" si="9"/>
        <v>41661.694432870368</v>
      </c>
      <c r="U101">
        <f t="shared" si="10"/>
        <v>2013</v>
      </c>
      <c r="V101">
        <f t="shared" si="11"/>
        <v>2014</v>
      </c>
    </row>
    <row r="102" spans="1:22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5">
        <f t="shared" si="7"/>
        <v>192.30769230769232</v>
      </c>
      <c r="Q102" t="s">
        <v>8307</v>
      </c>
      <c r="R102" t="s">
        <v>8309</v>
      </c>
      <c r="S102" s="12">
        <f t="shared" si="8"/>
        <v>41197.544976851852</v>
      </c>
      <c r="T102" s="12">
        <f t="shared" si="9"/>
        <v>41217.586643518516</v>
      </c>
      <c r="U102">
        <f t="shared" si="10"/>
        <v>2012</v>
      </c>
      <c r="V102">
        <f t="shared" si="11"/>
        <v>2012</v>
      </c>
    </row>
    <row r="103" spans="1:22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5">
        <f t="shared" si="7"/>
        <v>100</v>
      </c>
      <c r="Q103" t="s">
        <v>8307</v>
      </c>
      <c r="R103" t="s">
        <v>8309</v>
      </c>
      <c r="S103" s="12">
        <f t="shared" si="8"/>
        <v>41274.568402777775</v>
      </c>
      <c r="T103" s="12">
        <f t="shared" si="9"/>
        <v>41298.568402777775</v>
      </c>
      <c r="U103">
        <f t="shared" si="10"/>
        <v>2012</v>
      </c>
      <c r="V103">
        <f t="shared" si="11"/>
        <v>2013</v>
      </c>
    </row>
    <row r="104" spans="1:22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 s="5">
        <f t="shared" si="7"/>
        <v>117.92307692307692</v>
      </c>
      <c r="Q104" t="s">
        <v>8307</v>
      </c>
      <c r="R104" t="s">
        <v>8309</v>
      </c>
      <c r="S104" s="12">
        <f t="shared" si="8"/>
        <v>40504.922835648147</v>
      </c>
      <c r="T104" s="12">
        <f t="shared" si="9"/>
        <v>40534.922835648147</v>
      </c>
      <c r="U104">
        <f t="shared" si="10"/>
        <v>2010</v>
      </c>
      <c r="V104">
        <f t="shared" si="11"/>
        <v>2010</v>
      </c>
    </row>
    <row r="105" spans="1:22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 s="5">
        <f t="shared" si="7"/>
        <v>27.897959183673468</v>
      </c>
      <c r="Q105" t="s">
        <v>8307</v>
      </c>
      <c r="R105" t="s">
        <v>8309</v>
      </c>
      <c r="S105" s="12">
        <f t="shared" si="8"/>
        <v>41682.597569444442</v>
      </c>
      <c r="T105" s="12">
        <f t="shared" si="9"/>
        <v>41705.597569444442</v>
      </c>
      <c r="U105">
        <f t="shared" si="10"/>
        <v>2014</v>
      </c>
      <c r="V105">
        <f t="shared" si="11"/>
        <v>2014</v>
      </c>
    </row>
    <row r="106" spans="1:22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5">
        <f t="shared" si="7"/>
        <v>60</v>
      </c>
      <c r="Q106" t="s">
        <v>8307</v>
      </c>
      <c r="R106" t="s">
        <v>8309</v>
      </c>
      <c r="S106" s="12">
        <f t="shared" si="8"/>
        <v>40612.486874999995</v>
      </c>
      <c r="T106" s="12">
        <f t="shared" si="9"/>
        <v>40635.833333333328</v>
      </c>
      <c r="U106">
        <f t="shared" si="10"/>
        <v>2011</v>
      </c>
      <c r="V106">
        <f t="shared" si="11"/>
        <v>2011</v>
      </c>
    </row>
    <row r="107" spans="1:22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 s="5">
        <f t="shared" si="7"/>
        <v>39.383333333333333</v>
      </c>
      <c r="Q107" t="s">
        <v>8307</v>
      </c>
      <c r="R107" t="s">
        <v>8309</v>
      </c>
      <c r="S107" s="12">
        <f t="shared" si="8"/>
        <v>42485.516435185178</v>
      </c>
      <c r="T107" s="12">
        <f t="shared" si="9"/>
        <v>42503.791666666664</v>
      </c>
      <c r="U107">
        <f t="shared" si="10"/>
        <v>2016</v>
      </c>
      <c r="V107">
        <f t="shared" si="11"/>
        <v>2016</v>
      </c>
    </row>
    <row r="108" spans="1:22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 s="5">
        <f t="shared" si="7"/>
        <v>186.11111111111111</v>
      </c>
      <c r="Q108" t="s">
        <v>8307</v>
      </c>
      <c r="R108" t="s">
        <v>8309</v>
      </c>
      <c r="S108" s="12">
        <f t="shared" si="8"/>
        <v>40987.568298611106</v>
      </c>
      <c r="T108" s="12">
        <f t="shared" si="9"/>
        <v>41001.568298611106</v>
      </c>
      <c r="U108">
        <f t="shared" si="10"/>
        <v>2012</v>
      </c>
      <c r="V108">
        <f t="shared" si="11"/>
        <v>2012</v>
      </c>
    </row>
    <row r="109" spans="1:22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 s="5">
        <f t="shared" si="7"/>
        <v>111.37681159420291</v>
      </c>
      <c r="Q109" t="s">
        <v>8307</v>
      </c>
      <c r="R109" t="s">
        <v>8309</v>
      </c>
      <c r="S109" s="12">
        <f t="shared" si="8"/>
        <v>40635.774155092593</v>
      </c>
      <c r="T109" s="12">
        <f t="shared" si="9"/>
        <v>40657.774155092593</v>
      </c>
      <c r="U109">
        <f t="shared" si="10"/>
        <v>2011</v>
      </c>
      <c r="V109">
        <f t="shared" si="11"/>
        <v>2011</v>
      </c>
    </row>
    <row r="110" spans="1:22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 s="5">
        <f t="shared" si="7"/>
        <v>78.723404255319153</v>
      </c>
      <c r="Q110" t="s">
        <v>8307</v>
      </c>
      <c r="R110" t="s">
        <v>8309</v>
      </c>
      <c r="S110" s="12">
        <f t="shared" si="8"/>
        <v>41365.404745370368</v>
      </c>
      <c r="T110" s="12">
        <f t="shared" si="9"/>
        <v>41425.404745370368</v>
      </c>
      <c r="U110">
        <f t="shared" si="10"/>
        <v>2013</v>
      </c>
      <c r="V110">
        <f t="shared" si="11"/>
        <v>2013</v>
      </c>
    </row>
    <row r="111" spans="1:22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 s="5">
        <f t="shared" si="7"/>
        <v>46.702127659574465</v>
      </c>
      <c r="Q111" t="s">
        <v>8307</v>
      </c>
      <c r="R111" t="s">
        <v>8309</v>
      </c>
      <c r="S111" s="12">
        <f t="shared" si="8"/>
        <v>40569.817476851851</v>
      </c>
      <c r="T111" s="12">
        <f t="shared" si="9"/>
        <v>40599.817476851851</v>
      </c>
      <c r="U111">
        <f t="shared" si="10"/>
        <v>2011</v>
      </c>
      <c r="V111">
        <f t="shared" si="11"/>
        <v>2011</v>
      </c>
    </row>
    <row r="112" spans="1:22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 s="5">
        <f t="shared" si="7"/>
        <v>65.384615384615387</v>
      </c>
      <c r="Q112" t="s">
        <v>8307</v>
      </c>
      <c r="R112" t="s">
        <v>8309</v>
      </c>
      <c r="S112" s="12">
        <f t="shared" si="8"/>
        <v>41557.741354166668</v>
      </c>
      <c r="T112" s="12">
        <f t="shared" si="9"/>
        <v>41592.040972222218</v>
      </c>
      <c r="U112">
        <f t="shared" si="10"/>
        <v>2013</v>
      </c>
      <c r="V112">
        <f t="shared" si="11"/>
        <v>2013</v>
      </c>
    </row>
    <row r="113" spans="1:22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 s="5">
        <f t="shared" si="7"/>
        <v>102.0754716981132</v>
      </c>
      <c r="Q113" t="s">
        <v>8307</v>
      </c>
      <c r="R113" t="s">
        <v>8309</v>
      </c>
      <c r="S113" s="12">
        <f t="shared" si="8"/>
        <v>42125.124849537031</v>
      </c>
      <c r="T113" s="12">
        <f t="shared" si="9"/>
        <v>42155.124849537031</v>
      </c>
      <c r="U113">
        <f t="shared" si="10"/>
        <v>2015</v>
      </c>
      <c r="V113">
        <f t="shared" si="11"/>
        <v>2015</v>
      </c>
    </row>
    <row r="114" spans="1:22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5">
        <f t="shared" si="7"/>
        <v>64.197530864197532</v>
      </c>
      <c r="Q114" t="s">
        <v>8307</v>
      </c>
      <c r="R114" t="s">
        <v>8309</v>
      </c>
      <c r="S114" s="12">
        <f t="shared" si="8"/>
        <v>41717.834699074076</v>
      </c>
      <c r="T114" s="12">
        <f t="shared" si="9"/>
        <v>41741.875</v>
      </c>
      <c r="U114">
        <f t="shared" si="10"/>
        <v>2014</v>
      </c>
      <c r="V114">
        <f t="shared" si="11"/>
        <v>2014</v>
      </c>
    </row>
    <row r="115" spans="1:22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5">
        <f t="shared" si="7"/>
        <v>90.384615384615387</v>
      </c>
      <c r="Q115" t="s">
        <v>8307</v>
      </c>
      <c r="R115" t="s">
        <v>8309</v>
      </c>
      <c r="S115" s="12">
        <f t="shared" si="8"/>
        <v>40753.550092592588</v>
      </c>
      <c r="T115" s="12">
        <f t="shared" si="9"/>
        <v>40761.416666666664</v>
      </c>
      <c r="U115">
        <f t="shared" si="10"/>
        <v>2011</v>
      </c>
      <c r="V115">
        <f t="shared" si="11"/>
        <v>2011</v>
      </c>
    </row>
    <row r="116" spans="1:22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 s="5">
        <f t="shared" si="7"/>
        <v>88.571428571428569</v>
      </c>
      <c r="Q116" t="s">
        <v>8307</v>
      </c>
      <c r="R116" t="s">
        <v>8309</v>
      </c>
      <c r="S116" s="12">
        <f t="shared" si="8"/>
        <v>40861.065833333334</v>
      </c>
      <c r="T116" s="12">
        <f t="shared" si="9"/>
        <v>40921.065833333334</v>
      </c>
      <c r="U116">
        <f t="shared" si="10"/>
        <v>2011</v>
      </c>
      <c r="V116">
        <f t="shared" si="11"/>
        <v>2012</v>
      </c>
    </row>
    <row r="117" spans="1:22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 s="5">
        <f t="shared" si="7"/>
        <v>28.727272727272727</v>
      </c>
      <c r="Q117" t="s">
        <v>8307</v>
      </c>
      <c r="R117" t="s">
        <v>8309</v>
      </c>
      <c r="S117" s="12">
        <f t="shared" si="8"/>
        <v>40918.530601851853</v>
      </c>
      <c r="T117" s="12">
        <f t="shared" si="9"/>
        <v>40943.530601851853</v>
      </c>
      <c r="U117">
        <f t="shared" si="10"/>
        <v>2012</v>
      </c>
      <c r="V117">
        <f t="shared" si="11"/>
        <v>2012</v>
      </c>
    </row>
    <row r="118" spans="1:22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 s="5">
        <f t="shared" si="7"/>
        <v>69.78947368421052</v>
      </c>
      <c r="Q118" t="s">
        <v>8307</v>
      </c>
      <c r="R118" t="s">
        <v>8309</v>
      </c>
      <c r="S118" s="12">
        <f t="shared" si="8"/>
        <v>40595.288831018515</v>
      </c>
      <c r="T118" s="12">
        <f t="shared" si="9"/>
        <v>40641.247164351851</v>
      </c>
      <c r="U118">
        <f t="shared" si="10"/>
        <v>2011</v>
      </c>
      <c r="V118">
        <f t="shared" si="11"/>
        <v>2011</v>
      </c>
    </row>
    <row r="119" spans="1:22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 s="5">
        <f t="shared" si="7"/>
        <v>167.48962962962963</v>
      </c>
      <c r="Q119" t="s">
        <v>8307</v>
      </c>
      <c r="R119" t="s">
        <v>8309</v>
      </c>
      <c r="S119" s="12">
        <f t="shared" si="8"/>
        <v>40248.626666666663</v>
      </c>
      <c r="T119" s="12">
        <f t="shared" si="9"/>
        <v>40338.583333333328</v>
      </c>
      <c r="U119">
        <f t="shared" si="10"/>
        <v>2010</v>
      </c>
      <c r="V119">
        <f t="shared" si="11"/>
        <v>2010</v>
      </c>
    </row>
    <row r="120" spans="1:22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 s="5">
        <f t="shared" si="7"/>
        <v>144.91230769230768</v>
      </c>
      <c r="Q120" t="s">
        <v>8307</v>
      </c>
      <c r="R120" t="s">
        <v>8309</v>
      </c>
      <c r="S120" s="12">
        <f t="shared" si="8"/>
        <v>40722.845324074071</v>
      </c>
      <c r="T120" s="12">
        <f t="shared" si="9"/>
        <v>40752.845324074071</v>
      </c>
      <c r="U120">
        <f t="shared" si="10"/>
        <v>2011</v>
      </c>
      <c r="V120">
        <f t="shared" si="11"/>
        <v>2011</v>
      </c>
    </row>
    <row r="121" spans="1:22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 s="5">
        <f t="shared" si="7"/>
        <v>91.840540540540545</v>
      </c>
      <c r="Q121" t="s">
        <v>8307</v>
      </c>
      <c r="R121" t="s">
        <v>8309</v>
      </c>
      <c r="S121" s="12">
        <f t="shared" si="8"/>
        <v>40738.860949074071</v>
      </c>
      <c r="T121" s="12">
        <f t="shared" si="9"/>
        <v>40768.75</v>
      </c>
      <c r="U121">
        <f t="shared" si="10"/>
        <v>2011</v>
      </c>
      <c r="V121">
        <f t="shared" si="11"/>
        <v>2011</v>
      </c>
    </row>
    <row r="122" spans="1:22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 s="5">
        <f t="shared" si="7"/>
        <v>10</v>
      </c>
      <c r="Q122" t="s">
        <v>8307</v>
      </c>
      <c r="R122" t="s">
        <v>8310</v>
      </c>
      <c r="S122" s="12">
        <f t="shared" si="8"/>
        <v>42615.841516203705</v>
      </c>
      <c r="T122" s="12">
        <f t="shared" si="9"/>
        <v>42645.841516203705</v>
      </c>
      <c r="U122">
        <f t="shared" si="10"/>
        <v>2016</v>
      </c>
      <c r="V122">
        <f t="shared" si="11"/>
        <v>2016</v>
      </c>
    </row>
    <row r="123" spans="1:22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 s="5">
        <f t="shared" si="7"/>
        <v>1</v>
      </c>
      <c r="Q123" t="s">
        <v>8307</v>
      </c>
      <c r="R123" t="s">
        <v>8310</v>
      </c>
      <c r="S123" s="12">
        <f t="shared" si="8"/>
        <v>42096.496643518512</v>
      </c>
      <c r="T123" s="12">
        <f t="shared" si="9"/>
        <v>42112.219444444439</v>
      </c>
      <c r="U123">
        <f t="shared" si="10"/>
        <v>2015</v>
      </c>
      <c r="V123">
        <f t="shared" si="11"/>
        <v>2015</v>
      </c>
    </row>
    <row r="124" spans="1:22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5">
        <f t="shared" si="7"/>
        <v>0</v>
      </c>
      <c r="Q124" t="s">
        <v>8307</v>
      </c>
      <c r="R124" t="s">
        <v>8310</v>
      </c>
      <c r="S124" s="12">
        <f t="shared" si="8"/>
        <v>42593.223460648143</v>
      </c>
      <c r="T124" s="12">
        <f t="shared" si="9"/>
        <v>42653.223460648143</v>
      </c>
      <c r="U124">
        <f t="shared" si="10"/>
        <v>2016</v>
      </c>
      <c r="V124">
        <f t="shared" si="11"/>
        <v>2016</v>
      </c>
    </row>
    <row r="125" spans="1:22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 s="5">
        <f t="shared" si="7"/>
        <v>25.166666666666668</v>
      </c>
      <c r="Q125" t="s">
        <v>8307</v>
      </c>
      <c r="R125" t="s">
        <v>8310</v>
      </c>
      <c r="S125" s="12">
        <f t="shared" si="8"/>
        <v>41904.573657407404</v>
      </c>
      <c r="T125" s="12">
        <f t="shared" si="9"/>
        <v>41940.708333333328</v>
      </c>
      <c r="U125">
        <f t="shared" si="10"/>
        <v>2014</v>
      </c>
      <c r="V125">
        <f t="shared" si="11"/>
        <v>2014</v>
      </c>
    </row>
    <row r="126" spans="1:22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5">
        <f t="shared" si="7"/>
        <v>0</v>
      </c>
      <c r="Q126" t="s">
        <v>8307</v>
      </c>
      <c r="R126" t="s">
        <v>8310</v>
      </c>
      <c r="S126" s="12">
        <f t="shared" si="8"/>
        <v>42114.720393518517</v>
      </c>
      <c r="T126" s="12">
        <f t="shared" si="9"/>
        <v>42139.720393518517</v>
      </c>
      <c r="U126">
        <f t="shared" si="10"/>
        <v>2015</v>
      </c>
      <c r="V126">
        <f t="shared" si="11"/>
        <v>2015</v>
      </c>
    </row>
    <row r="127" spans="1:22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 s="5">
        <f t="shared" si="7"/>
        <v>11.666666666666666</v>
      </c>
      <c r="Q127" t="s">
        <v>8307</v>
      </c>
      <c r="R127" t="s">
        <v>8310</v>
      </c>
      <c r="S127" s="12">
        <f t="shared" si="8"/>
        <v>42709.78564814815</v>
      </c>
      <c r="T127" s="12">
        <f t="shared" si="9"/>
        <v>42769.78564814815</v>
      </c>
      <c r="U127">
        <f t="shared" si="10"/>
        <v>2016</v>
      </c>
      <c r="V127">
        <f t="shared" si="11"/>
        <v>2017</v>
      </c>
    </row>
    <row r="128" spans="1:22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 s="5">
        <f t="shared" si="7"/>
        <v>106.69230769230769</v>
      </c>
      <c r="Q128" t="s">
        <v>8307</v>
      </c>
      <c r="R128" t="s">
        <v>8310</v>
      </c>
      <c r="S128" s="12">
        <f t="shared" si="8"/>
        <v>42135.381215277775</v>
      </c>
      <c r="T128" s="12">
        <f t="shared" si="9"/>
        <v>42165.874999999993</v>
      </c>
      <c r="U128">
        <f t="shared" si="10"/>
        <v>2015</v>
      </c>
      <c r="V128">
        <f t="shared" si="11"/>
        <v>2015</v>
      </c>
    </row>
    <row r="129" spans="1:22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 s="5">
        <f t="shared" si="7"/>
        <v>47.5</v>
      </c>
      <c r="Q129" t="s">
        <v>8307</v>
      </c>
      <c r="R129" t="s">
        <v>8310</v>
      </c>
      <c r="S129" s="12">
        <f t="shared" si="8"/>
        <v>42067.415983796294</v>
      </c>
      <c r="T129" s="12">
        <f t="shared" si="9"/>
        <v>42097.37431712963</v>
      </c>
      <c r="U129">
        <f t="shared" si="10"/>
        <v>2015</v>
      </c>
      <c r="V129">
        <f t="shared" si="11"/>
        <v>2015</v>
      </c>
    </row>
    <row r="130" spans="1:22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1.867</v>
      </c>
      <c r="P130" s="5">
        <f t="shared" si="7"/>
        <v>311.16666666666669</v>
      </c>
      <c r="Q130" t="s">
        <v>8307</v>
      </c>
      <c r="R130" t="s">
        <v>8310</v>
      </c>
      <c r="S130" s="12">
        <f t="shared" si="8"/>
        <v>42628.019594907404</v>
      </c>
      <c r="T130" s="12">
        <f t="shared" si="9"/>
        <v>42663.019594907404</v>
      </c>
      <c r="U130">
        <f t="shared" si="10"/>
        <v>2016</v>
      </c>
      <c r="V130">
        <f t="shared" si="11"/>
        <v>2016</v>
      </c>
    </row>
    <row r="131" spans="1:22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(E131/D131)*100</f>
        <v>0</v>
      </c>
      <c r="P131" s="5">
        <f t="shared" ref="P131:P194" si="13">IF(E131&gt;0, E131/L131, 0)</f>
        <v>0</v>
      </c>
      <c r="Q131" t="s">
        <v>8307</v>
      </c>
      <c r="R131" t="s">
        <v>8310</v>
      </c>
      <c r="S131" s="12">
        <f t="shared" ref="S131:S194" si="14">(J131/86400)+25569-(5/24)</f>
        <v>41882.728969907403</v>
      </c>
      <c r="T131" s="12">
        <f t="shared" ref="T131:T194" si="15">(I131/86400)+25569-5/24</f>
        <v>41942.728969907403</v>
      </c>
      <c r="U131">
        <f t="shared" ref="U131:U194" si="16">YEAR(S131)</f>
        <v>2014</v>
      </c>
      <c r="V131">
        <f t="shared" ref="V131:V194" si="17">YEAR(T131)</f>
        <v>2014</v>
      </c>
    </row>
    <row r="132" spans="1:22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5">
        <f t="shared" si="13"/>
        <v>0</v>
      </c>
      <c r="Q132" t="s">
        <v>8307</v>
      </c>
      <c r="R132" t="s">
        <v>8310</v>
      </c>
      <c r="S132" s="12">
        <f t="shared" si="14"/>
        <v>41778.707083333335</v>
      </c>
      <c r="T132" s="12">
        <f t="shared" si="15"/>
        <v>41806.636111111111</v>
      </c>
      <c r="U132">
        <f t="shared" si="16"/>
        <v>2014</v>
      </c>
      <c r="V132">
        <f t="shared" si="17"/>
        <v>2014</v>
      </c>
    </row>
    <row r="133" spans="1:22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5">
        <f t="shared" si="13"/>
        <v>0</v>
      </c>
      <c r="Q133" t="s">
        <v>8307</v>
      </c>
      <c r="R133" t="s">
        <v>8310</v>
      </c>
      <c r="S133" s="12">
        <f t="shared" si="14"/>
        <v>42541.629178240742</v>
      </c>
      <c r="T133" s="12">
        <f t="shared" si="15"/>
        <v>42556.791666666664</v>
      </c>
      <c r="U133">
        <f t="shared" si="16"/>
        <v>2016</v>
      </c>
      <c r="V133">
        <f t="shared" si="17"/>
        <v>2016</v>
      </c>
    </row>
    <row r="134" spans="1:22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 s="5">
        <f t="shared" si="13"/>
        <v>94.506172839506178</v>
      </c>
      <c r="Q134" t="s">
        <v>8307</v>
      </c>
      <c r="R134" t="s">
        <v>8310</v>
      </c>
      <c r="S134" s="12">
        <f t="shared" si="14"/>
        <v>41905.60424768518</v>
      </c>
      <c r="T134" s="12">
        <f t="shared" si="15"/>
        <v>41950.645914351851</v>
      </c>
      <c r="U134">
        <f t="shared" si="16"/>
        <v>2014</v>
      </c>
      <c r="V134">
        <f t="shared" si="17"/>
        <v>2014</v>
      </c>
    </row>
    <row r="135" spans="1:22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5">
        <f t="shared" si="13"/>
        <v>0</v>
      </c>
      <c r="Q135" t="s">
        <v>8307</v>
      </c>
      <c r="R135" t="s">
        <v>8310</v>
      </c>
      <c r="S135" s="12">
        <f t="shared" si="14"/>
        <v>42491.599351851844</v>
      </c>
      <c r="T135" s="12">
        <f t="shared" si="15"/>
        <v>42521.521527777775</v>
      </c>
      <c r="U135">
        <f t="shared" si="16"/>
        <v>2016</v>
      </c>
      <c r="V135">
        <f t="shared" si="17"/>
        <v>2016</v>
      </c>
    </row>
    <row r="136" spans="1:22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5">
        <f t="shared" si="13"/>
        <v>0</v>
      </c>
      <c r="Q136" t="s">
        <v>8307</v>
      </c>
      <c r="R136" t="s">
        <v>8310</v>
      </c>
      <c r="S136" s="12">
        <f t="shared" si="14"/>
        <v>42221.701597222222</v>
      </c>
      <c r="T136" s="12">
        <f t="shared" si="15"/>
        <v>42251.499999999993</v>
      </c>
      <c r="U136">
        <f t="shared" si="16"/>
        <v>2015</v>
      </c>
      <c r="V136">
        <f t="shared" si="17"/>
        <v>2015</v>
      </c>
    </row>
    <row r="137" spans="1:22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 s="5">
        <f t="shared" si="13"/>
        <v>80.599999999999994</v>
      </c>
      <c r="Q137" t="s">
        <v>8307</v>
      </c>
      <c r="R137" t="s">
        <v>8310</v>
      </c>
      <c r="S137" s="12">
        <f t="shared" si="14"/>
        <v>41788.173576388886</v>
      </c>
      <c r="T137" s="12">
        <f t="shared" si="15"/>
        <v>41821.583333333328</v>
      </c>
      <c r="U137">
        <f t="shared" si="16"/>
        <v>2014</v>
      </c>
      <c r="V137">
        <f t="shared" si="17"/>
        <v>2014</v>
      </c>
    </row>
    <row r="138" spans="1:22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5">
        <f t="shared" si="13"/>
        <v>0</v>
      </c>
      <c r="Q138" t="s">
        <v>8307</v>
      </c>
      <c r="R138" t="s">
        <v>8310</v>
      </c>
      <c r="S138" s="12">
        <f t="shared" si="14"/>
        <v>42096.201782407406</v>
      </c>
      <c r="T138" s="12">
        <f t="shared" si="15"/>
        <v>42140.219444444439</v>
      </c>
      <c r="U138">
        <f t="shared" si="16"/>
        <v>2015</v>
      </c>
      <c r="V138">
        <f t="shared" si="17"/>
        <v>2015</v>
      </c>
    </row>
    <row r="139" spans="1:22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5">
        <f t="shared" si="13"/>
        <v>0</v>
      </c>
      <c r="Q139" t="s">
        <v>8307</v>
      </c>
      <c r="R139" t="s">
        <v>8310</v>
      </c>
      <c r="S139" s="12">
        <f t="shared" si="14"/>
        <v>42239.365659722222</v>
      </c>
      <c r="T139" s="12">
        <f t="shared" si="15"/>
        <v>42289.365659722222</v>
      </c>
      <c r="U139">
        <f t="shared" si="16"/>
        <v>2015</v>
      </c>
      <c r="V139">
        <f t="shared" si="17"/>
        <v>2015</v>
      </c>
    </row>
    <row r="140" spans="1:22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 s="5">
        <f t="shared" si="13"/>
        <v>81.241379310344826</v>
      </c>
      <c r="Q140" t="s">
        <v>8307</v>
      </c>
      <c r="R140" t="s">
        <v>8310</v>
      </c>
      <c r="S140" s="12">
        <f t="shared" si="14"/>
        <v>42186.049085648141</v>
      </c>
      <c r="T140" s="12">
        <f t="shared" si="15"/>
        <v>42216.999305555553</v>
      </c>
      <c r="U140">
        <f t="shared" si="16"/>
        <v>2015</v>
      </c>
      <c r="V140">
        <f t="shared" si="17"/>
        <v>2015</v>
      </c>
    </row>
    <row r="141" spans="1:22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5">
        <f t="shared" si="13"/>
        <v>500</v>
      </c>
      <c r="Q141" t="s">
        <v>8307</v>
      </c>
      <c r="R141" t="s">
        <v>8310</v>
      </c>
      <c r="S141" s="12">
        <f t="shared" si="14"/>
        <v>42187.712638888886</v>
      </c>
      <c r="T141" s="12">
        <f t="shared" si="15"/>
        <v>42197.712638888886</v>
      </c>
      <c r="U141">
        <f t="shared" si="16"/>
        <v>2015</v>
      </c>
      <c r="V141">
        <f t="shared" si="17"/>
        <v>2015</v>
      </c>
    </row>
    <row r="142" spans="1:22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5">
        <f t="shared" si="13"/>
        <v>0</v>
      </c>
      <c r="Q142" t="s">
        <v>8307</v>
      </c>
      <c r="R142" t="s">
        <v>8310</v>
      </c>
      <c r="S142" s="12">
        <f t="shared" si="14"/>
        <v>42052.989953703705</v>
      </c>
      <c r="T142" s="12">
        <f t="shared" si="15"/>
        <v>42082.948287037034</v>
      </c>
      <c r="U142">
        <f t="shared" si="16"/>
        <v>2015</v>
      </c>
      <c r="V142">
        <f t="shared" si="17"/>
        <v>2015</v>
      </c>
    </row>
    <row r="143" spans="1:22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 s="5">
        <f t="shared" si="13"/>
        <v>46.178571428571431</v>
      </c>
      <c r="Q143" t="s">
        <v>8307</v>
      </c>
      <c r="R143" t="s">
        <v>8310</v>
      </c>
      <c r="S143" s="12">
        <f t="shared" si="14"/>
        <v>42109.944710648146</v>
      </c>
      <c r="T143" s="12">
        <f t="shared" si="15"/>
        <v>42154.944710648146</v>
      </c>
      <c r="U143">
        <f t="shared" si="16"/>
        <v>2015</v>
      </c>
      <c r="V143">
        <f t="shared" si="17"/>
        <v>2015</v>
      </c>
    </row>
    <row r="144" spans="1:22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 s="5">
        <f t="shared" si="13"/>
        <v>10</v>
      </c>
      <c r="Q144" t="s">
        <v>8307</v>
      </c>
      <c r="R144" t="s">
        <v>8310</v>
      </c>
      <c r="S144" s="12">
        <f t="shared" si="14"/>
        <v>41938.684930555552</v>
      </c>
      <c r="T144" s="12">
        <f t="shared" si="15"/>
        <v>41959.726597222216</v>
      </c>
      <c r="U144">
        <f t="shared" si="16"/>
        <v>2014</v>
      </c>
      <c r="V144">
        <f t="shared" si="17"/>
        <v>2014</v>
      </c>
    </row>
    <row r="145" spans="1:22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5">
        <f t="shared" si="13"/>
        <v>0</v>
      </c>
      <c r="Q145" t="s">
        <v>8307</v>
      </c>
      <c r="R145" t="s">
        <v>8310</v>
      </c>
      <c r="S145" s="12">
        <f t="shared" si="14"/>
        <v>42558.855810185181</v>
      </c>
      <c r="T145" s="12">
        <f t="shared" si="15"/>
        <v>42616.038194444445</v>
      </c>
      <c r="U145">
        <f t="shared" si="16"/>
        <v>2016</v>
      </c>
      <c r="V145">
        <f t="shared" si="17"/>
        <v>2016</v>
      </c>
    </row>
    <row r="146" spans="1:22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 s="5">
        <f t="shared" si="13"/>
        <v>55.945945945945944</v>
      </c>
      <c r="Q146" t="s">
        <v>8307</v>
      </c>
      <c r="R146" t="s">
        <v>8310</v>
      </c>
      <c r="S146" s="12">
        <f t="shared" si="14"/>
        <v>42047.554074074076</v>
      </c>
      <c r="T146" s="12">
        <f t="shared" si="15"/>
        <v>42107.512407407405</v>
      </c>
      <c r="U146">
        <f t="shared" si="16"/>
        <v>2015</v>
      </c>
      <c r="V146">
        <f t="shared" si="17"/>
        <v>2015</v>
      </c>
    </row>
    <row r="147" spans="1:22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 s="5">
        <f t="shared" si="13"/>
        <v>37.555555555555557</v>
      </c>
      <c r="Q147" t="s">
        <v>8307</v>
      </c>
      <c r="R147" t="s">
        <v>8310</v>
      </c>
      <c r="S147" s="12">
        <f t="shared" si="14"/>
        <v>42200.333935185183</v>
      </c>
      <c r="T147" s="12">
        <f t="shared" si="15"/>
        <v>42227.333935185183</v>
      </c>
      <c r="U147">
        <f t="shared" si="16"/>
        <v>2015</v>
      </c>
      <c r="V147">
        <f t="shared" si="17"/>
        <v>2015</v>
      </c>
    </row>
    <row r="148" spans="1:22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 s="5">
        <f t="shared" si="13"/>
        <v>38.333333333333336</v>
      </c>
      <c r="Q148" t="s">
        <v>8307</v>
      </c>
      <c r="R148" t="s">
        <v>8310</v>
      </c>
      <c r="S148" s="12">
        <f t="shared" si="14"/>
        <v>42692.807847222219</v>
      </c>
      <c r="T148" s="12">
        <f t="shared" si="15"/>
        <v>42752.807847222219</v>
      </c>
      <c r="U148">
        <f t="shared" si="16"/>
        <v>2016</v>
      </c>
      <c r="V148">
        <f t="shared" si="17"/>
        <v>2017</v>
      </c>
    </row>
    <row r="149" spans="1:22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5">
        <f t="shared" si="13"/>
        <v>0</v>
      </c>
      <c r="Q149" t="s">
        <v>8307</v>
      </c>
      <c r="R149" t="s">
        <v>8310</v>
      </c>
      <c r="S149" s="12">
        <f t="shared" si="14"/>
        <v>41969.559490740743</v>
      </c>
      <c r="T149" s="12">
        <f t="shared" si="15"/>
        <v>42012.554166666661</v>
      </c>
      <c r="U149">
        <f t="shared" si="16"/>
        <v>2014</v>
      </c>
      <c r="V149">
        <f t="shared" si="17"/>
        <v>2015</v>
      </c>
    </row>
    <row r="150" spans="1:22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 s="5">
        <f t="shared" si="13"/>
        <v>20</v>
      </c>
      <c r="Q150" t="s">
        <v>8307</v>
      </c>
      <c r="R150" t="s">
        <v>8310</v>
      </c>
      <c r="S150" s="12">
        <f t="shared" si="14"/>
        <v>42397.073333333326</v>
      </c>
      <c r="T150" s="12">
        <f t="shared" si="15"/>
        <v>42427.073333333326</v>
      </c>
      <c r="U150">
        <f t="shared" si="16"/>
        <v>2016</v>
      </c>
      <c r="V150">
        <f t="shared" si="17"/>
        <v>2016</v>
      </c>
    </row>
    <row r="151" spans="1:22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 s="5">
        <f t="shared" si="13"/>
        <v>15.333333333333334</v>
      </c>
      <c r="Q151" t="s">
        <v>8307</v>
      </c>
      <c r="R151" t="s">
        <v>8310</v>
      </c>
      <c r="S151" s="12">
        <f t="shared" si="14"/>
        <v>41967.963773148142</v>
      </c>
      <c r="T151" s="12">
        <f t="shared" si="15"/>
        <v>41998.124999999993</v>
      </c>
      <c r="U151">
        <f t="shared" si="16"/>
        <v>2014</v>
      </c>
      <c r="V151">
        <f t="shared" si="17"/>
        <v>2014</v>
      </c>
    </row>
    <row r="152" spans="1:22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 s="5">
        <f t="shared" si="13"/>
        <v>449.43283582089555</v>
      </c>
      <c r="Q152" t="s">
        <v>8307</v>
      </c>
      <c r="R152" t="s">
        <v>8310</v>
      </c>
      <c r="S152" s="12">
        <f t="shared" si="14"/>
        <v>42089.95349537037</v>
      </c>
      <c r="T152" s="12">
        <f t="shared" si="15"/>
        <v>42149.95349537037</v>
      </c>
      <c r="U152">
        <f t="shared" si="16"/>
        <v>2015</v>
      </c>
      <c r="V152">
        <f t="shared" si="17"/>
        <v>2015</v>
      </c>
    </row>
    <row r="153" spans="1:22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 s="5">
        <f t="shared" si="13"/>
        <v>28</v>
      </c>
      <c r="Q153" t="s">
        <v>8307</v>
      </c>
      <c r="R153" t="s">
        <v>8310</v>
      </c>
      <c r="S153" s="12">
        <f t="shared" si="14"/>
        <v>42113.342488425922</v>
      </c>
      <c r="T153" s="12">
        <f t="shared" si="15"/>
        <v>42173.342488425922</v>
      </c>
      <c r="U153">
        <f t="shared" si="16"/>
        <v>2015</v>
      </c>
      <c r="V153">
        <f t="shared" si="17"/>
        <v>2015</v>
      </c>
    </row>
    <row r="154" spans="1:22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 s="5">
        <f t="shared" si="13"/>
        <v>15</v>
      </c>
      <c r="Q154" t="s">
        <v>8307</v>
      </c>
      <c r="R154" t="s">
        <v>8310</v>
      </c>
      <c r="S154" s="12">
        <f t="shared" si="14"/>
        <v>41874.869212962956</v>
      </c>
      <c r="T154" s="12">
        <f t="shared" si="15"/>
        <v>41904.869212962956</v>
      </c>
      <c r="U154">
        <f t="shared" si="16"/>
        <v>2014</v>
      </c>
      <c r="V154">
        <f t="shared" si="17"/>
        <v>2014</v>
      </c>
    </row>
    <row r="155" spans="1:22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 s="5">
        <f t="shared" si="13"/>
        <v>35.9</v>
      </c>
      <c r="Q155" t="s">
        <v>8307</v>
      </c>
      <c r="R155" t="s">
        <v>8310</v>
      </c>
      <c r="S155" s="12">
        <f t="shared" si="14"/>
        <v>41933.377824074072</v>
      </c>
      <c r="T155" s="12">
        <f t="shared" si="15"/>
        <v>41975.419490740744</v>
      </c>
      <c r="U155">
        <f t="shared" si="16"/>
        <v>2014</v>
      </c>
      <c r="V155">
        <f t="shared" si="17"/>
        <v>2014</v>
      </c>
    </row>
    <row r="156" spans="1:22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 s="5">
        <f t="shared" si="13"/>
        <v>13.333333333333334</v>
      </c>
      <c r="Q156" t="s">
        <v>8307</v>
      </c>
      <c r="R156" t="s">
        <v>8310</v>
      </c>
      <c r="S156" s="12">
        <f t="shared" si="14"/>
        <v>42115.339062499996</v>
      </c>
      <c r="T156" s="12">
        <f t="shared" si="15"/>
        <v>42158.339062499996</v>
      </c>
      <c r="U156">
        <f t="shared" si="16"/>
        <v>2015</v>
      </c>
      <c r="V156">
        <f t="shared" si="17"/>
        <v>2015</v>
      </c>
    </row>
    <row r="157" spans="1:22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 s="5">
        <f t="shared" si="13"/>
        <v>20.25</v>
      </c>
      <c r="Q157" t="s">
        <v>8307</v>
      </c>
      <c r="R157" t="s">
        <v>8310</v>
      </c>
      <c r="S157" s="12">
        <f t="shared" si="14"/>
        <v>42168.351099537038</v>
      </c>
      <c r="T157" s="12">
        <f t="shared" si="15"/>
        <v>42208.351099537038</v>
      </c>
      <c r="U157">
        <f t="shared" si="16"/>
        <v>2015</v>
      </c>
      <c r="V157">
        <f t="shared" si="17"/>
        <v>2015</v>
      </c>
    </row>
    <row r="158" spans="1:22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 s="5">
        <f t="shared" si="13"/>
        <v>119</v>
      </c>
      <c r="Q158" t="s">
        <v>8307</v>
      </c>
      <c r="R158" t="s">
        <v>8310</v>
      </c>
      <c r="S158" s="12">
        <f t="shared" si="14"/>
        <v>41793.916620370372</v>
      </c>
      <c r="T158" s="12">
        <f t="shared" si="15"/>
        <v>41853.916620370372</v>
      </c>
      <c r="U158">
        <f t="shared" si="16"/>
        <v>2014</v>
      </c>
      <c r="V158">
        <f t="shared" si="17"/>
        <v>2014</v>
      </c>
    </row>
    <row r="159" spans="1:22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 s="5">
        <f t="shared" si="13"/>
        <v>4</v>
      </c>
      <c r="Q159" t="s">
        <v>8307</v>
      </c>
      <c r="R159" t="s">
        <v>8310</v>
      </c>
      <c r="S159" s="12">
        <f t="shared" si="14"/>
        <v>42396.703379629624</v>
      </c>
      <c r="T159" s="12">
        <f t="shared" si="15"/>
        <v>42426.703379629624</v>
      </c>
      <c r="U159">
        <f t="shared" si="16"/>
        <v>2016</v>
      </c>
      <c r="V159">
        <f t="shared" si="17"/>
        <v>2016</v>
      </c>
    </row>
    <row r="160" spans="1:22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5">
        <f t="shared" si="13"/>
        <v>0</v>
      </c>
      <c r="Q160" t="s">
        <v>8307</v>
      </c>
      <c r="R160" t="s">
        <v>8310</v>
      </c>
      <c r="S160" s="12">
        <f t="shared" si="14"/>
        <v>41903.868379629625</v>
      </c>
      <c r="T160" s="12">
        <f t="shared" si="15"/>
        <v>41933.868379629625</v>
      </c>
      <c r="U160">
        <f t="shared" si="16"/>
        <v>2014</v>
      </c>
      <c r="V160">
        <f t="shared" si="17"/>
        <v>2014</v>
      </c>
    </row>
    <row r="161" spans="1:22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 s="5">
        <f t="shared" si="13"/>
        <v>10</v>
      </c>
      <c r="Q161" t="s">
        <v>8307</v>
      </c>
      <c r="R161" t="s">
        <v>8310</v>
      </c>
      <c r="S161" s="12">
        <f t="shared" si="14"/>
        <v>42514.226215277777</v>
      </c>
      <c r="T161" s="12">
        <f t="shared" si="15"/>
        <v>42554.226215277777</v>
      </c>
      <c r="U161">
        <f t="shared" si="16"/>
        <v>2016</v>
      </c>
      <c r="V161">
        <f t="shared" si="17"/>
        <v>2016</v>
      </c>
    </row>
    <row r="162" spans="1:22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5">
        <f t="shared" si="13"/>
        <v>0</v>
      </c>
      <c r="Q162" t="s">
        <v>8307</v>
      </c>
      <c r="R162" t="s">
        <v>8311</v>
      </c>
      <c r="S162" s="12">
        <f t="shared" si="14"/>
        <v>42171.70475694444</v>
      </c>
      <c r="T162" s="12">
        <f t="shared" si="15"/>
        <v>42231.70475694444</v>
      </c>
      <c r="U162">
        <f t="shared" si="16"/>
        <v>2015</v>
      </c>
      <c r="V162">
        <f t="shared" si="17"/>
        <v>2015</v>
      </c>
    </row>
    <row r="163" spans="1:22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 s="5">
        <f t="shared" si="13"/>
        <v>5</v>
      </c>
      <c r="Q163" t="s">
        <v>8307</v>
      </c>
      <c r="R163" t="s">
        <v>8311</v>
      </c>
      <c r="S163" s="12">
        <f t="shared" si="14"/>
        <v>41792.479108796295</v>
      </c>
      <c r="T163" s="12">
        <f t="shared" si="15"/>
        <v>41822.479108796295</v>
      </c>
      <c r="U163">
        <f t="shared" si="16"/>
        <v>2014</v>
      </c>
      <c r="V163">
        <f t="shared" si="17"/>
        <v>2014</v>
      </c>
    </row>
    <row r="164" spans="1:22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 s="5">
        <f t="shared" si="13"/>
        <v>43.5</v>
      </c>
      <c r="Q164" t="s">
        <v>8307</v>
      </c>
      <c r="R164" t="s">
        <v>8311</v>
      </c>
      <c r="S164" s="12">
        <f t="shared" si="14"/>
        <v>41834.91847222222</v>
      </c>
      <c r="T164" s="12">
        <f t="shared" si="15"/>
        <v>41867.779166666667</v>
      </c>
      <c r="U164">
        <f t="shared" si="16"/>
        <v>2014</v>
      </c>
      <c r="V164">
        <f t="shared" si="17"/>
        <v>2014</v>
      </c>
    </row>
    <row r="165" spans="1:22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5">
        <f t="shared" si="13"/>
        <v>0</v>
      </c>
      <c r="Q165" t="s">
        <v>8307</v>
      </c>
      <c r="R165" t="s">
        <v>8311</v>
      </c>
      <c r="S165" s="12">
        <f t="shared" si="14"/>
        <v>42243.752939814811</v>
      </c>
      <c r="T165" s="12">
        <f t="shared" si="15"/>
        <v>42277.791666666664</v>
      </c>
      <c r="U165">
        <f t="shared" si="16"/>
        <v>2015</v>
      </c>
      <c r="V165">
        <f t="shared" si="17"/>
        <v>2015</v>
      </c>
    </row>
    <row r="166" spans="1:22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 s="5">
        <f t="shared" si="13"/>
        <v>91.428571428571431</v>
      </c>
      <c r="Q166" t="s">
        <v>8307</v>
      </c>
      <c r="R166" t="s">
        <v>8311</v>
      </c>
      <c r="S166" s="12">
        <f t="shared" si="14"/>
        <v>41841.554409722223</v>
      </c>
      <c r="T166" s="12">
        <f t="shared" si="15"/>
        <v>41901.554409722223</v>
      </c>
      <c r="U166">
        <f t="shared" si="16"/>
        <v>2014</v>
      </c>
      <c r="V166">
        <f t="shared" si="17"/>
        <v>2014</v>
      </c>
    </row>
    <row r="167" spans="1:22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5">
        <f t="shared" si="13"/>
        <v>0</v>
      </c>
      <c r="Q167" t="s">
        <v>8307</v>
      </c>
      <c r="R167" t="s">
        <v>8311</v>
      </c>
      <c r="S167" s="12">
        <f t="shared" si="14"/>
        <v>42351.450509259252</v>
      </c>
      <c r="T167" s="12">
        <f t="shared" si="15"/>
        <v>42381.450509259252</v>
      </c>
      <c r="U167">
        <f t="shared" si="16"/>
        <v>2015</v>
      </c>
      <c r="V167">
        <f t="shared" si="17"/>
        <v>2016</v>
      </c>
    </row>
    <row r="168" spans="1:22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5">
        <f t="shared" si="13"/>
        <v>3000</v>
      </c>
      <c r="Q168" t="s">
        <v>8307</v>
      </c>
      <c r="R168" t="s">
        <v>8311</v>
      </c>
      <c r="S168" s="12">
        <f t="shared" si="14"/>
        <v>42720.867615740739</v>
      </c>
      <c r="T168" s="12">
        <f t="shared" si="15"/>
        <v>42750.867615740739</v>
      </c>
      <c r="U168">
        <f t="shared" si="16"/>
        <v>2016</v>
      </c>
      <c r="V168">
        <f t="shared" si="17"/>
        <v>2017</v>
      </c>
    </row>
    <row r="169" spans="1:22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 s="5">
        <f t="shared" si="13"/>
        <v>5.5</v>
      </c>
      <c r="Q169" t="s">
        <v>8307</v>
      </c>
      <c r="R169" t="s">
        <v>8311</v>
      </c>
      <c r="S169" s="12">
        <f t="shared" si="14"/>
        <v>42160.719155092585</v>
      </c>
      <c r="T169" s="12">
        <f t="shared" si="15"/>
        <v>42220.719155092585</v>
      </c>
      <c r="U169">
        <f t="shared" si="16"/>
        <v>2015</v>
      </c>
      <c r="V169">
        <f t="shared" si="17"/>
        <v>2015</v>
      </c>
    </row>
    <row r="170" spans="1:22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 s="5">
        <f t="shared" si="13"/>
        <v>108.33333333333333</v>
      </c>
      <c r="Q170" t="s">
        <v>8307</v>
      </c>
      <c r="R170" t="s">
        <v>8311</v>
      </c>
      <c r="S170" s="12">
        <f t="shared" si="14"/>
        <v>42052.626967592594</v>
      </c>
      <c r="T170" s="12">
        <f t="shared" si="15"/>
        <v>42082.585300925923</v>
      </c>
      <c r="U170">
        <f t="shared" si="16"/>
        <v>2015</v>
      </c>
      <c r="V170">
        <f t="shared" si="17"/>
        <v>2015</v>
      </c>
    </row>
    <row r="171" spans="1:22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 s="5">
        <f t="shared" si="13"/>
        <v>56</v>
      </c>
      <c r="Q171" t="s">
        <v>8307</v>
      </c>
      <c r="R171" t="s">
        <v>8311</v>
      </c>
      <c r="S171" s="12">
        <f t="shared" si="14"/>
        <v>41900.296979166662</v>
      </c>
      <c r="T171" s="12">
        <f t="shared" si="15"/>
        <v>41930.296979166662</v>
      </c>
      <c r="U171">
        <f t="shared" si="16"/>
        <v>2014</v>
      </c>
      <c r="V171">
        <f t="shared" si="17"/>
        <v>2014</v>
      </c>
    </row>
    <row r="172" spans="1:22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 s="5">
        <f t="shared" si="13"/>
        <v>32.5</v>
      </c>
      <c r="Q172" t="s">
        <v>8307</v>
      </c>
      <c r="R172" t="s">
        <v>8311</v>
      </c>
      <c r="S172" s="12">
        <f t="shared" si="14"/>
        <v>42216.769479166665</v>
      </c>
      <c r="T172" s="12">
        <f t="shared" si="15"/>
        <v>42246.019444444442</v>
      </c>
      <c r="U172">
        <f t="shared" si="16"/>
        <v>2015</v>
      </c>
      <c r="V172">
        <f t="shared" si="17"/>
        <v>2015</v>
      </c>
    </row>
    <row r="173" spans="1:22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 s="5">
        <f t="shared" si="13"/>
        <v>1</v>
      </c>
      <c r="Q173" t="s">
        <v>8307</v>
      </c>
      <c r="R173" t="s">
        <v>8311</v>
      </c>
      <c r="S173" s="12">
        <f t="shared" si="14"/>
        <v>42533.972384259258</v>
      </c>
      <c r="T173" s="12">
        <f t="shared" si="15"/>
        <v>42593.972384259258</v>
      </c>
      <c r="U173">
        <f t="shared" si="16"/>
        <v>2016</v>
      </c>
      <c r="V173">
        <f t="shared" si="17"/>
        <v>2016</v>
      </c>
    </row>
    <row r="174" spans="1:22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5">
        <f t="shared" si="13"/>
        <v>0</v>
      </c>
      <c r="Q174" t="s">
        <v>8307</v>
      </c>
      <c r="R174" t="s">
        <v>8311</v>
      </c>
      <c r="S174" s="12">
        <f t="shared" si="14"/>
        <v>42047.186608796292</v>
      </c>
      <c r="T174" s="12">
        <f t="shared" si="15"/>
        <v>42082.144942129627</v>
      </c>
      <c r="U174">
        <f t="shared" si="16"/>
        <v>2015</v>
      </c>
      <c r="V174">
        <f t="shared" si="17"/>
        <v>2015</v>
      </c>
    </row>
    <row r="175" spans="1:22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5">
        <f t="shared" si="13"/>
        <v>0</v>
      </c>
      <c r="Q175" t="s">
        <v>8307</v>
      </c>
      <c r="R175" t="s">
        <v>8311</v>
      </c>
      <c r="S175" s="12">
        <f t="shared" si="14"/>
        <v>42033.364675925921</v>
      </c>
      <c r="T175" s="12">
        <f t="shared" si="15"/>
        <v>42063.364675925921</v>
      </c>
      <c r="U175">
        <f t="shared" si="16"/>
        <v>2015</v>
      </c>
      <c r="V175">
        <f t="shared" si="17"/>
        <v>2015</v>
      </c>
    </row>
    <row r="176" spans="1:22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5">
        <f t="shared" si="13"/>
        <v>0</v>
      </c>
      <c r="Q176" t="s">
        <v>8307</v>
      </c>
      <c r="R176" t="s">
        <v>8311</v>
      </c>
      <c r="S176" s="12">
        <f t="shared" si="14"/>
        <v>42072.55064814815</v>
      </c>
      <c r="T176" s="12">
        <f t="shared" si="15"/>
        <v>42132.55064814815</v>
      </c>
      <c r="U176">
        <f t="shared" si="16"/>
        <v>2015</v>
      </c>
      <c r="V176">
        <f t="shared" si="17"/>
        <v>2015</v>
      </c>
    </row>
    <row r="177" spans="1:22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 s="5">
        <f t="shared" si="13"/>
        <v>49.884615384615387</v>
      </c>
      <c r="Q177" t="s">
        <v>8307</v>
      </c>
      <c r="R177" t="s">
        <v>8311</v>
      </c>
      <c r="S177" s="12">
        <f t="shared" si="14"/>
        <v>41855.569571759253</v>
      </c>
      <c r="T177" s="12">
        <f t="shared" si="15"/>
        <v>41880.569571759253</v>
      </c>
      <c r="U177">
        <f t="shared" si="16"/>
        <v>2014</v>
      </c>
      <c r="V177">
        <f t="shared" si="17"/>
        <v>2014</v>
      </c>
    </row>
    <row r="178" spans="1:22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5">
        <f t="shared" si="13"/>
        <v>0</v>
      </c>
      <c r="Q178" t="s">
        <v>8307</v>
      </c>
      <c r="R178" t="s">
        <v>8311</v>
      </c>
      <c r="S178" s="12">
        <f t="shared" si="14"/>
        <v>42191.615729166668</v>
      </c>
      <c r="T178" s="12">
        <f t="shared" si="15"/>
        <v>42221.615729166668</v>
      </c>
      <c r="U178">
        <f t="shared" si="16"/>
        <v>2015</v>
      </c>
      <c r="V178">
        <f t="shared" si="17"/>
        <v>2015</v>
      </c>
    </row>
    <row r="179" spans="1:22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5">
        <f t="shared" si="13"/>
        <v>25.714285714285715</v>
      </c>
      <c r="Q179" t="s">
        <v>8307</v>
      </c>
      <c r="R179" t="s">
        <v>8311</v>
      </c>
      <c r="S179" s="12">
        <f t="shared" si="14"/>
        <v>42069.839421296296</v>
      </c>
      <c r="T179" s="12">
        <f t="shared" si="15"/>
        <v>42086.797754629624</v>
      </c>
      <c r="U179">
        <f t="shared" si="16"/>
        <v>2015</v>
      </c>
      <c r="V179">
        <f t="shared" si="17"/>
        <v>2015</v>
      </c>
    </row>
    <row r="180" spans="1:22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5">
        <f t="shared" si="13"/>
        <v>0</v>
      </c>
      <c r="Q180" t="s">
        <v>8307</v>
      </c>
      <c r="R180" t="s">
        <v>8311</v>
      </c>
      <c r="S180" s="12">
        <f t="shared" si="14"/>
        <v>42304.747048611105</v>
      </c>
      <c r="T180" s="12">
        <f t="shared" si="15"/>
        <v>42334.788715277777</v>
      </c>
      <c r="U180">
        <f t="shared" si="16"/>
        <v>2015</v>
      </c>
      <c r="V180">
        <f t="shared" si="17"/>
        <v>2015</v>
      </c>
    </row>
    <row r="181" spans="1:22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5">
        <f t="shared" si="13"/>
        <v>100</v>
      </c>
      <c r="Q181" t="s">
        <v>8307</v>
      </c>
      <c r="R181" t="s">
        <v>8311</v>
      </c>
      <c r="S181" s="12">
        <f t="shared" si="14"/>
        <v>42402.872164351851</v>
      </c>
      <c r="T181" s="12">
        <f t="shared" si="15"/>
        <v>42432.872164351851</v>
      </c>
      <c r="U181">
        <f t="shared" si="16"/>
        <v>2016</v>
      </c>
      <c r="V181">
        <f t="shared" si="17"/>
        <v>2016</v>
      </c>
    </row>
    <row r="182" spans="1:22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 s="5">
        <f t="shared" si="13"/>
        <v>30.846153846153847</v>
      </c>
      <c r="Q182" t="s">
        <v>8307</v>
      </c>
      <c r="R182" t="s">
        <v>8311</v>
      </c>
      <c r="S182" s="12">
        <f t="shared" si="14"/>
        <v>42067.782905092587</v>
      </c>
      <c r="T182" s="12">
        <f t="shared" si="15"/>
        <v>42107.583333333336</v>
      </c>
      <c r="U182">
        <f t="shared" si="16"/>
        <v>2015</v>
      </c>
      <c r="V182">
        <f t="shared" si="17"/>
        <v>2015</v>
      </c>
    </row>
    <row r="183" spans="1:22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 s="5">
        <f t="shared" si="13"/>
        <v>180.5</v>
      </c>
      <c r="Q183" t="s">
        <v>8307</v>
      </c>
      <c r="R183" t="s">
        <v>8311</v>
      </c>
      <c r="S183" s="12">
        <f t="shared" si="14"/>
        <v>42147.533506944441</v>
      </c>
      <c r="T183" s="12">
        <f t="shared" si="15"/>
        <v>42177.533506944441</v>
      </c>
      <c r="U183">
        <f t="shared" si="16"/>
        <v>2015</v>
      </c>
      <c r="V183">
        <f t="shared" si="17"/>
        <v>2015</v>
      </c>
    </row>
    <row r="184" spans="1:22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5">
        <f t="shared" si="13"/>
        <v>0</v>
      </c>
      <c r="Q184" t="s">
        <v>8307</v>
      </c>
      <c r="R184" t="s">
        <v>8311</v>
      </c>
      <c r="S184" s="12">
        <f t="shared" si="14"/>
        <v>42711.803611111107</v>
      </c>
      <c r="T184" s="12">
        <f t="shared" si="15"/>
        <v>42741.803611111107</v>
      </c>
      <c r="U184">
        <f t="shared" si="16"/>
        <v>2016</v>
      </c>
      <c r="V184">
        <f t="shared" si="17"/>
        <v>2017</v>
      </c>
    </row>
    <row r="185" spans="1:22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 s="5">
        <f t="shared" si="13"/>
        <v>373.5</v>
      </c>
      <c r="Q185" t="s">
        <v>8307</v>
      </c>
      <c r="R185" t="s">
        <v>8311</v>
      </c>
      <c r="S185" s="12">
        <f t="shared" si="14"/>
        <v>41939.601967592593</v>
      </c>
      <c r="T185" s="12">
        <f t="shared" si="15"/>
        <v>41969.643634259257</v>
      </c>
      <c r="U185">
        <f t="shared" si="16"/>
        <v>2014</v>
      </c>
      <c r="V185">
        <f t="shared" si="17"/>
        <v>2014</v>
      </c>
    </row>
    <row r="186" spans="1:22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 s="5">
        <f t="shared" si="13"/>
        <v>25.5</v>
      </c>
      <c r="Q186" t="s">
        <v>8307</v>
      </c>
      <c r="R186" t="s">
        <v>8311</v>
      </c>
      <c r="S186" s="12">
        <f t="shared" si="14"/>
        <v>41825.58289351852</v>
      </c>
      <c r="T186" s="12">
        <f t="shared" si="15"/>
        <v>41882.957638888889</v>
      </c>
      <c r="U186">
        <f t="shared" si="16"/>
        <v>2014</v>
      </c>
      <c r="V186">
        <f t="shared" si="17"/>
        <v>2014</v>
      </c>
    </row>
    <row r="187" spans="1:22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 s="5">
        <f t="shared" si="13"/>
        <v>220</v>
      </c>
      <c r="Q187" t="s">
        <v>8307</v>
      </c>
      <c r="R187" t="s">
        <v>8311</v>
      </c>
      <c r="S187" s="12">
        <f t="shared" si="14"/>
        <v>42570.702997685185</v>
      </c>
      <c r="T187" s="12">
        <f t="shared" si="15"/>
        <v>42600.702997685185</v>
      </c>
      <c r="U187">
        <f t="shared" si="16"/>
        <v>2016</v>
      </c>
      <c r="V187">
        <f t="shared" si="17"/>
        <v>2016</v>
      </c>
    </row>
    <row r="188" spans="1:22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5">
        <f t="shared" si="13"/>
        <v>0</v>
      </c>
      <c r="Q188" t="s">
        <v>8307</v>
      </c>
      <c r="R188" t="s">
        <v>8311</v>
      </c>
      <c r="S188" s="12">
        <f t="shared" si="14"/>
        <v>42767.604560185187</v>
      </c>
      <c r="T188" s="12">
        <f t="shared" si="15"/>
        <v>42797.624999999993</v>
      </c>
      <c r="U188">
        <f t="shared" si="16"/>
        <v>2017</v>
      </c>
      <c r="V188">
        <f t="shared" si="17"/>
        <v>2017</v>
      </c>
    </row>
    <row r="189" spans="1:22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5">
        <f t="shared" si="13"/>
        <v>160</v>
      </c>
      <c r="Q189" t="s">
        <v>8307</v>
      </c>
      <c r="R189" t="s">
        <v>8311</v>
      </c>
      <c r="S189" s="12">
        <f t="shared" si="14"/>
        <v>42182.02612268518</v>
      </c>
      <c r="T189" s="12">
        <f t="shared" si="15"/>
        <v>42206.082638888889</v>
      </c>
      <c r="U189">
        <f t="shared" si="16"/>
        <v>2015</v>
      </c>
      <c r="V189">
        <f t="shared" si="17"/>
        <v>2015</v>
      </c>
    </row>
    <row r="190" spans="1:22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5">
        <f t="shared" si="13"/>
        <v>0</v>
      </c>
      <c r="Q190" t="s">
        <v>8307</v>
      </c>
      <c r="R190" t="s">
        <v>8311</v>
      </c>
      <c r="S190" s="12">
        <f t="shared" si="14"/>
        <v>41856.974710648145</v>
      </c>
      <c r="T190" s="12">
        <f t="shared" si="15"/>
        <v>41886.974710648145</v>
      </c>
      <c r="U190">
        <f t="shared" si="16"/>
        <v>2014</v>
      </c>
      <c r="V190">
        <f t="shared" si="17"/>
        <v>2014</v>
      </c>
    </row>
    <row r="191" spans="1:22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 s="5">
        <f t="shared" si="13"/>
        <v>69</v>
      </c>
      <c r="Q191" t="s">
        <v>8307</v>
      </c>
      <c r="R191" t="s">
        <v>8311</v>
      </c>
      <c r="S191" s="12">
        <f t="shared" si="14"/>
        <v>42556.482372685183</v>
      </c>
      <c r="T191" s="12">
        <f t="shared" si="15"/>
        <v>42616.482372685183</v>
      </c>
      <c r="U191">
        <f t="shared" si="16"/>
        <v>2016</v>
      </c>
      <c r="V191">
        <f t="shared" si="17"/>
        <v>2016</v>
      </c>
    </row>
    <row r="192" spans="1:22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 s="5">
        <f t="shared" si="13"/>
        <v>50</v>
      </c>
      <c r="Q192" t="s">
        <v>8307</v>
      </c>
      <c r="R192" t="s">
        <v>8311</v>
      </c>
      <c r="S192" s="12">
        <f t="shared" si="14"/>
        <v>42527.442662037036</v>
      </c>
      <c r="T192" s="12">
        <f t="shared" si="15"/>
        <v>42537.442662037036</v>
      </c>
      <c r="U192">
        <f t="shared" si="16"/>
        <v>2016</v>
      </c>
      <c r="V192">
        <f t="shared" si="17"/>
        <v>2016</v>
      </c>
    </row>
    <row r="193" spans="1:22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5">
        <f t="shared" si="13"/>
        <v>83.333333333333329</v>
      </c>
      <c r="Q193" t="s">
        <v>8307</v>
      </c>
      <c r="R193" t="s">
        <v>8311</v>
      </c>
      <c r="S193" s="12">
        <f t="shared" si="14"/>
        <v>42239.233078703699</v>
      </c>
      <c r="T193" s="12">
        <f t="shared" si="15"/>
        <v>42279.233078703699</v>
      </c>
      <c r="U193">
        <f t="shared" si="16"/>
        <v>2015</v>
      </c>
      <c r="V193">
        <f t="shared" si="17"/>
        <v>2015</v>
      </c>
    </row>
    <row r="194" spans="1:22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1.6999999999999999E-3</v>
      </c>
      <c r="P194" s="5">
        <f t="shared" si="13"/>
        <v>5.666666666666667</v>
      </c>
      <c r="Q194" t="s">
        <v>8307</v>
      </c>
      <c r="R194" t="s">
        <v>8311</v>
      </c>
      <c r="S194" s="12">
        <f t="shared" si="14"/>
        <v>41899.583703703705</v>
      </c>
      <c r="T194" s="12">
        <f t="shared" si="15"/>
        <v>41929.583703703705</v>
      </c>
      <c r="U194">
        <f t="shared" si="16"/>
        <v>2014</v>
      </c>
      <c r="V194">
        <f t="shared" si="17"/>
        <v>2014</v>
      </c>
    </row>
    <row r="195" spans="1:22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(E195/D195)*100</f>
        <v>0</v>
      </c>
      <c r="P195" s="5">
        <f t="shared" ref="P195:P258" si="19">IF(E195&gt;0, E195/L195, 0)</f>
        <v>0</v>
      </c>
      <c r="Q195" t="s">
        <v>8307</v>
      </c>
      <c r="R195" t="s">
        <v>8311</v>
      </c>
      <c r="S195" s="12">
        <f t="shared" ref="S195:S258" si="20">(J195/86400)+25569-(5/24)</f>
        <v>41911.726458333331</v>
      </c>
      <c r="T195" s="12">
        <f t="shared" ref="T195:T258" si="21">(I195/86400)+25569-5/24</f>
        <v>41971.768124999995</v>
      </c>
      <c r="U195">
        <f t="shared" ref="U195:U258" si="22">YEAR(S195)</f>
        <v>2014</v>
      </c>
      <c r="V195">
        <f t="shared" ref="V195:V258" si="23">YEAR(T195)</f>
        <v>2014</v>
      </c>
    </row>
    <row r="196" spans="1:22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 s="5">
        <f t="shared" si="19"/>
        <v>1</v>
      </c>
      <c r="Q196" t="s">
        <v>8307</v>
      </c>
      <c r="R196" t="s">
        <v>8311</v>
      </c>
      <c r="S196" s="12">
        <f t="shared" si="20"/>
        <v>42375.788553240738</v>
      </c>
      <c r="T196" s="12">
        <f t="shared" si="21"/>
        <v>42435.788553240738</v>
      </c>
      <c r="U196">
        <f t="shared" si="22"/>
        <v>2016</v>
      </c>
      <c r="V196">
        <f t="shared" si="23"/>
        <v>2016</v>
      </c>
    </row>
    <row r="197" spans="1:22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5">
        <f t="shared" si="19"/>
        <v>0</v>
      </c>
      <c r="Q197" t="s">
        <v>8307</v>
      </c>
      <c r="R197" t="s">
        <v>8311</v>
      </c>
      <c r="S197" s="12">
        <f t="shared" si="20"/>
        <v>42135.462175925924</v>
      </c>
      <c r="T197" s="12">
        <f t="shared" si="21"/>
        <v>42195.462175925924</v>
      </c>
      <c r="U197">
        <f t="shared" si="22"/>
        <v>2015</v>
      </c>
      <c r="V197">
        <f t="shared" si="23"/>
        <v>2015</v>
      </c>
    </row>
    <row r="198" spans="1:22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 s="5">
        <f t="shared" si="19"/>
        <v>77.10526315789474</v>
      </c>
      <c r="Q198" t="s">
        <v>8307</v>
      </c>
      <c r="R198" t="s">
        <v>8311</v>
      </c>
      <c r="S198" s="12">
        <f t="shared" si="20"/>
        <v>42259.334467592591</v>
      </c>
      <c r="T198" s="12">
        <f t="shared" si="21"/>
        <v>42287.666666666664</v>
      </c>
      <c r="U198">
        <f t="shared" si="22"/>
        <v>2015</v>
      </c>
      <c r="V198">
        <f t="shared" si="23"/>
        <v>2015</v>
      </c>
    </row>
    <row r="199" spans="1:22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 s="5">
        <f t="shared" si="19"/>
        <v>32.75</v>
      </c>
      <c r="Q199" t="s">
        <v>8307</v>
      </c>
      <c r="R199" t="s">
        <v>8311</v>
      </c>
      <c r="S199" s="12">
        <f t="shared" si="20"/>
        <v>42741.640046296299</v>
      </c>
      <c r="T199" s="12">
        <f t="shared" si="21"/>
        <v>42783.666666666664</v>
      </c>
      <c r="U199">
        <f t="shared" si="22"/>
        <v>2017</v>
      </c>
      <c r="V199">
        <f t="shared" si="23"/>
        <v>2017</v>
      </c>
    </row>
    <row r="200" spans="1:22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 s="5">
        <f t="shared" si="19"/>
        <v>46.5</v>
      </c>
      <c r="Q200" t="s">
        <v>8307</v>
      </c>
      <c r="R200" t="s">
        <v>8311</v>
      </c>
      <c r="S200" s="12">
        <f t="shared" si="20"/>
        <v>41887.175023148149</v>
      </c>
      <c r="T200" s="12">
        <f t="shared" si="21"/>
        <v>41917.175023148149</v>
      </c>
      <c r="U200">
        <f t="shared" si="22"/>
        <v>2014</v>
      </c>
      <c r="V200">
        <f t="shared" si="23"/>
        <v>2014</v>
      </c>
    </row>
    <row r="201" spans="1:22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5">
        <f t="shared" si="19"/>
        <v>0</v>
      </c>
      <c r="Q201" t="s">
        <v>8307</v>
      </c>
      <c r="R201" t="s">
        <v>8311</v>
      </c>
      <c r="S201" s="12">
        <f t="shared" si="20"/>
        <v>42583.915532407402</v>
      </c>
      <c r="T201" s="12">
        <f t="shared" si="21"/>
        <v>42613.915532407402</v>
      </c>
      <c r="U201">
        <f t="shared" si="22"/>
        <v>2016</v>
      </c>
      <c r="V201">
        <f t="shared" si="23"/>
        <v>2016</v>
      </c>
    </row>
    <row r="202" spans="1:22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 s="5">
        <f t="shared" si="19"/>
        <v>87.308333333333337</v>
      </c>
      <c r="Q202" t="s">
        <v>8307</v>
      </c>
      <c r="R202" t="s">
        <v>8311</v>
      </c>
      <c r="S202" s="12">
        <f t="shared" si="20"/>
        <v>41866.875034722216</v>
      </c>
      <c r="T202" s="12">
        <f t="shared" si="21"/>
        <v>41896.875034722216</v>
      </c>
      <c r="U202">
        <f t="shared" si="22"/>
        <v>2014</v>
      </c>
      <c r="V202">
        <f t="shared" si="23"/>
        <v>2014</v>
      </c>
    </row>
    <row r="203" spans="1:22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 s="5">
        <f t="shared" si="19"/>
        <v>54.285714285714285</v>
      </c>
      <c r="Q203" t="s">
        <v>8307</v>
      </c>
      <c r="R203" t="s">
        <v>8311</v>
      </c>
      <c r="S203" s="12">
        <f t="shared" si="20"/>
        <v>42023.610289351847</v>
      </c>
      <c r="T203" s="12">
        <f t="shared" si="21"/>
        <v>42043.610289351847</v>
      </c>
      <c r="U203">
        <f t="shared" si="22"/>
        <v>2015</v>
      </c>
      <c r="V203">
        <f t="shared" si="23"/>
        <v>2015</v>
      </c>
    </row>
    <row r="204" spans="1:22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5">
        <f t="shared" si="19"/>
        <v>0</v>
      </c>
      <c r="Q204" t="s">
        <v>8307</v>
      </c>
      <c r="R204" t="s">
        <v>8311</v>
      </c>
      <c r="S204" s="12">
        <f t="shared" si="20"/>
        <v>42255.719490740739</v>
      </c>
      <c r="T204" s="12">
        <f t="shared" si="21"/>
        <v>42285.665972222218</v>
      </c>
      <c r="U204">
        <f t="shared" si="22"/>
        <v>2015</v>
      </c>
      <c r="V204">
        <f t="shared" si="23"/>
        <v>2015</v>
      </c>
    </row>
    <row r="205" spans="1:22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 s="5">
        <f t="shared" si="19"/>
        <v>93.25</v>
      </c>
      <c r="Q205" t="s">
        <v>8307</v>
      </c>
      <c r="R205" t="s">
        <v>8311</v>
      </c>
      <c r="S205" s="12">
        <f t="shared" si="20"/>
        <v>41973.639629629623</v>
      </c>
      <c r="T205" s="12">
        <f t="shared" si="21"/>
        <v>42033.639629629623</v>
      </c>
      <c r="U205">
        <f t="shared" si="22"/>
        <v>2014</v>
      </c>
      <c r="V205">
        <f t="shared" si="23"/>
        <v>2015</v>
      </c>
    </row>
    <row r="206" spans="1:22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 s="5">
        <f t="shared" si="19"/>
        <v>117.68368136117556</v>
      </c>
      <c r="Q206" t="s">
        <v>8307</v>
      </c>
      <c r="R206" t="s">
        <v>8311</v>
      </c>
      <c r="S206" s="12">
        <f t="shared" si="20"/>
        <v>42556.375034722216</v>
      </c>
      <c r="T206" s="12">
        <f t="shared" si="21"/>
        <v>42586.375034722216</v>
      </c>
      <c r="U206">
        <f t="shared" si="22"/>
        <v>2016</v>
      </c>
      <c r="V206">
        <f t="shared" si="23"/>
        <v>2016</v>
      </c>
    </row>
    <row r="207" spans="1:22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 s="5">
        <f t="shared" si="19"/>
        <v>76.470588235294116</v>
      </c>
      <c r="Q207" t="s">
        <v>8307</v>
      </c>
      <c r="R207" t="s">
        <v>8311</v>
      </c>
      <c r="S207" s="12">
        <f t="shared" si="20"/>
        <v>42248.423865740733</v>
      </c>
      <c r="T207" s="12">
        <f t="shared" si="21"/>
        <v>42283.423865740733</v>
      </c>
      <c r="U207">
        <f t="shared" si="22"/>
        <v>2015</v>
      </c>
      <c r="V207">
        <f t="shared" si="23"/>
        <v>2015</v>
      </c>
    </row>
    <row r="208" spans="1:22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5">
        <f t="shared" si="19"/>
        <v>0</v>
      </c>
      <c r="Q208" t="s">
        <v>8307</v>
      </c>
      <c r="R208" t="s">
        <v>8311</v>
      </c>
      <c r="S208" s="12">
        <f t="shared" si="20"/>
        <v>42566.79609953703</v>
      </c>
      <c r="T208" s="12">
        <f t="shared" si="21"/>
        <v>42587.79609953703</v>
      </c>
      <c r="U208">
        <f t="shared" si="22"/>
        <v>2016</v>
      </c>
      <c r="V208">
        <f t="shared" si="23"/>
        <v>2016</v>
      </c>
    </row>
    <row r="209" spans="1:22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 s="5">
        <f t="shared" si="19"/>
        <v>163.84615384615384</v>
      </c>
      <c r="Q209" t="s">
        <v>8307</v>
      </c>
      <c r="R209" t="s">
        <v>8311</v>
      </c>
      <c r="S209" s="12">
        <f t="shared" si="20"/>
        <v>41977.988865740735</v>
      </c>
      <c r="T209" s="12">
        <f t="shared" si="21"/>
        <v>42007.988865740735</v>
      </c>
      <c r="U209">
        <f t="shared" si="22"/>
        <v>2014</v>
      </c>
      <c r="V209">
        <f t="shared" si="23"/>
        <v>2015</v>
      </c>
    </row>
    <row r="210" spans="1:22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5">
        <f t="shared" si="19"/>
        <v>0</v>
      </c>
      <c r="Q210" t="s">
        <v>8307</v>
      </c>
      <c r="R210" t="s">
        <v>8311</v>
      </c>
      <c r="S210" s="12">
        <f t="shared" si="20"/>
        <v>41959.16165509259</v>
      </c>
      <c r="T210" s="12">
        <f t="shared" si="21"/>
        <v>41989.16165509259</v>
      </c>
      <c r="U210">
        <f t="shared" si="22"/>
        <v>2014</v>
      </c>
      <c r="V210">
        <f t="shared" si="23"/>
        <v>2014</v>
      </c>
    </row>
    <row r="211" spans="1:22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5">
        <f t="shared" si="19"/>
        <v>0</v>
      </c>
      <c r="Q211" t="s">
        <v>8307</v>
      </c>
      <c r="R211" t="s">
        <v>8311</v>
      </c>
      <c r="S211" s="12">
        <f t="shared" si="20"/>
        <v>42165.714525462965</v>
      </c>
      <c r="T211" s="12">
        <f t="shared" si="21"/>
        <v>42195.714525462965</v>
      </c>
      <c r="U211">
        <f t="shared" si="22"/>
        <v>2015</v>
      </c>
      <c r="V211">
        <f t="shared" si="23"/>
        <v>2015</v>
      </c>
    </row>
    <row r="212" spans="1:22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 s="5">
        <f t="shared" si="19"/>
        <v>91.818181818181813</v>
      </c>
      <c r="Q212" t="s">
        <v>8307</v>
      </c>
      <c r="R212" t="s">
        <v>8311</v>
      </c>
      <c r="S212" s="12">
        <f t="shared" si="20"/>
        <v>42248.856388888882</v>
      </c>
      <c r="T212" s="12">
        <f t="shared" si="21"/>
        <v>42277.999999999993</v>
      </c>
      <c r="U212">
        <f t="shared" si="22"/>
        <v>2015</v>
      </c>
      <c r="V212">
        <f t="shared" si="23"/>
        <v>2015</v>
      </c>
    </row>
    <row r="213" spans="1:22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 s="5">
        <f t="shared" si="19"/>
        <v>185.83333333333334</v>
      </c>
      <c r="Q213" t="s">
        <v>8307</v>
      </c>
      <c r="R213" t="s">
        <v>8311</v>
      </c>
      <c r="S213" s="12">
        <f t="shared" si="20"/>
        <v>42235.951585648145</v>
      </c>
      <c r="T213" s="12">
        <f t="shared" si="21"/>
        <v>42265.951585648145</v>
      </c>
      <c r="U213">
        <f t="shared" si="22"/>
        <v>2015</v>
      </c>
      <c r="V213">
        <f t="shared" si="23"/>
        <v>2015</v>
      </c>
    </row>
    <row r="214" spans="1:22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 s="5">
        <f t="shared" si="19"/>
        <v>1</v>
      </c>
      <c r="Q214" t="s">
        <v>8307</v>
      </c>
      <c r="R214" t="s">
        <v>8311</v>
      </c>
      <c r="S214" s="12">
        <f t="shared" si="20"/>
        <v>42416.672685185178</v>
      </c>
      <c r="T214" s="12">
        <f t="shared" si="21"/>
        <v>42476.631018518521</v>
      </c>
      <c r="U214">
        <f t="shared" si="22"/>
        <v>2016</v>
      </c>
      <c r="V214">
        <f t="shared" si="23"/>
        <v>2016</v>
      </c>
    </row>
    <row r="215" spans="1:22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 s="5">
        <f t="shared" si="19"/>
        <v>20</v>
      </c>
      <c r="Q215" t="s">
        <v>8307</v>
      </c>
      <c r="R215" t="s">
        <v>8311</v>
      </c>
      <c r="S215" s="12">
        <f t="shared" si="20"/>
        <v>42202.385960648149</v>
      </c>
      <c r="T215" s="12">
        <f t="shared" si="21"/>
        <v>42232.379641203697</v>
      </c>
      <c r="U215">
        <f t="shared" si="22"/>
        <v>2015</v>
      </c>
      <c r="V215">
        <f t="shared" si="23"/>
        <v>2015</v>
      </c>
    </row>
    <row r="216" spans="1:22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 s="5">
        <f t="shared" si="19"/>
        <v>1</v>
      </c>
      <c r="Q216" t="s">
        <v>8307</v>
      </c>
      <c r="R216" t="s">
        <v>8311</v>
      </c>
      <c r="S216" s="12">
        <f t="shared" si="20"/>
        <v>42009.432280092595</v>
      </c>
      <c r="T216" s="12">
        <f t="shared" si="21"/>
        <v>42069.432280092595</v>
      </c>
      <c r="U216">
        <f t="shared" si="22"/>
        <v>2015</v>
      </c>
      <c r="V216">
        <f t="shared" si="23"/>
        <v>2015</v>
      </c>
    </row>
    <row r="217" spans="1:22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 s="5">
        <f t="shared" si="19"/>
        <v>10</v>
      </c>
      <c r="Q217" t="s">
        <v>8307</v>
      </c>
      <c r="R217" t="s">
        <v>8311</v>
      </c>
      <c r="S217" s="12">
        <f t="shared" si="20"/>
        <v>42375.021782407406</v>
      </c>
      <c r="T217" s="12">
        <f t="shared" si="21"/>
        <v>42417.790972222218</v>
      </c>
      <c r="U217">
        <f t="shared" si="22"/>
        <v>2016</v>
      </c>
      <c r="V217">
        <f t="shared" si="23"/>
        <v>2016</v>
      </c>
    </row>
    <row r="218" spans="1:22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 s="5">
        <f t="shared" si="19"/>
        <v>331.53833333333336</v>
      </c>
      <c r="Q218" t="s">
        <v>8307</v>
      </c>
      <c r="R218" t="s">
        <v>8311</v>
      </c>
      <c r="S218" s="12">
        <f t="shared" si="20"/>
        <v>42066.750428240739</v>
      </c>
      <c r="T218" s="12">
        <f t="shared" si="21"/>
        <v>42116.708761574067</v>
      </c>
      <c r="U218">
        <f t="shared" si="22"/>
        <v>2015</v>
      </c>
      <c r="V218">
        <f t="shared" si="23"/>
        <v>2015</v>
      </c>
    </row>
    <row r="219" spans="1:22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 s="5">
        <f t="shared" si="19"/>
        <v>314.28947368421052</v>
      </c>
      <c r="Q219" t="s">
        <v>8307</v>
      </c>
      <c r="R219" t="s">
        <v>8311</v>
      </c>
      <c r="S219" s="12">
        <f t="shared" si="20"/>
        <v>41970.432280092595</v>
      </c>
      <c r="T219" s="12">
        <f t="shared" si="21"/>
        <v>42001.432280092595</v>
      </c>
      <c r="U219">
        <f t="shared" si="22"/>
        <v>2014</v>
      </c>
      <c r="V219">
        <f t="shared" si="23"/>
        <v>2014</v>
      </c>
    </row>
    <row r="220" spans="1:22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5">
        <f t="shared" si="19"/>
        <v>100</v>
      </c>
      <c r="Q220" t="s">
        <v>8307</v>
      </c>
      <c r="R220" t="s">
        <v>8311</v>
      </c>
      <c r="S220" s="12">
        <f t="shared" si="20"/>
        <v>42079.420011574075</v>
      </c>
      <c r="T220" s="12">
        <f t="shared" si="21"/>
        <v>42139.420011574075</v>
      </c>
      <c r="U220">
        <f t="shared" si="22"/>
        <v>2015</v>
      </c>
      <c r="V220">
        <f t="shared" si="23"/>
        <v>2015</v>
      </c>
    </row>
    <row r="221" spans="1:22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 s="5">
        <f t="shared" si="19"/>
        <v>115.98684210526316</v>
      </c>
      <c r="Q221" t="s">
        <v>8307</v>
      </c>
      <c r="R221" t="s">
        <v>8311</v>
      </c>
      <c r="S221" s="12">
        <f t="shared" si="20"/>
        <v>42429.118344907409</v>
      </c>
      <c r="T221" s="12">
        <f t="shared" si="21"/>
        <v>42461.082638888889</v>
      </c>
      <c r="U221">
        <f t="shared" si="22"/>
        <v>2016</v>
      </c>
      <c r="V221">
        <f t="shared" si="23"/>
        <v>2016</v>
      </c>
    </row>
    <row r="222" spans="1:22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 s="5">
        <f t="shared" si="19"/>
        <v>120</v>
      </c>
      <c r="Q222" t="s">
        <v>8307</v>
      </c>
      <c r="R222" t="s">
        <v>8311</v>
      </c>
      <c r="S222" s="12">
        <f t="shared" si="20"/>
        <v>42195.435532407406</v>
      </c>
      <c r="T222" s="12">
        <f t="shared" si="21"/>
        <v>42236.629166666666</v>
      </c>
      <c r="U222">
        <f t="shared" si="22"/>
        <v>2015</v>
      </c>
      <c r="V222">
        <f t="shared" si="23"/>
        <v>2015</v>
      </c>
    </row>
    <row r="223" spans="1:22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5">
        <f t="shared" si="19"/>
        <v>0</v>
      </c>
      <c r="Q223" t="s">
        <v>8307</v>
      </c>
      <c r="R223" t="s">
        <v>8311</v>
      </c>
      <c r="S223" s="12">
        <f t="shared" si="20"/>
        <v>42031.629212962966</v>
      </c>
      <c r="T223" s="12">
        <f t="shared" si="21"/>
        <v>42091.587546296294</v>
      </c>
      <c r="U223">
        <f t="shared" si="22"/>
        <v>2015</v>
      </c>
      <c r="V223">
        <f t="shared" si="23"/>
        <v>2015</v>
      </c>
    </row>
    <row r="224" spans="1:22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5">
        <f t="shared" si="19"/>
        <v>65</v>
      </c>
      <c r="Q224" t="s">
        <v>8307</v>
      </c>
      <c r="R224" t="s">
        <v>8311</v>
      </c>
      <c r="S224" s="12">
        <f t="shared" si="20"/>
        <v>42031.561550925922</v>
      </c>
      <c r="T224" s="12">
        <f t="shared" si="21"/>
        <v>42089.902083333327</v>
      </c>
      <c r="U224">
        <f t="shared" si="22"/>
        <v>2015</v>
      </c>
      <c r="V224">
        <f t="shared" si="23"/>
        <v>2015</v>
      </c>
    </row>
    <row r="225" spans="1:22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5">
        <f t="shared" si="19"/>
        <v>0</v>
      </c>
      <c r="Q225" t="s">
        <v>8307</v>
      </c>
      <c r="R225" t="s">
        <v>8311</v>
      </c>
      <c r="S225" s="12">
        <f t="shared" si="20"/>
        <v>42481.839699074073</v>
      </c>
      <c r="T225" s="12">
        <f t="shared" si="21"/>
        <v>42511.836805555555</v>
      </c>
      <c r="U225">
        <f t="shared" si="22"/>
        <v>2016</v>
      </c>
      <c r="V225">
        <f t="shared" si="23"/>
        <v>2016</v>
      </c>
    </row>
    <row r="226" spans="1:22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5">
        <f t="shared" si="19"/>
        <v>0</v>
      </c>
      <c r="Q226" t="s">
        <v>8307</v>
      </c>
      <c r="R226" t="s">
        <v>8311</v>
      </c>
      <c r="S226" s="12">
        <f t="shared" si="20"/>
        <v>42135.026921296296</v>
      </c>
      <c r="T226" s="12">
        <f t="shared" si="21"/>
        <v>42195.026921296296</v>
      </c>
      <c r="U226">
        <f t="shared" si="22"/>
        <v>2015</v>
      </c>
      <c r="V226">
        <f t="shared" si="23"/>
        <v>2015</v>
      </c>
    </row>
    <row r="227" spans="1:22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5">
        <f t="shared" si="19"/>
        <v>0</v>
      </c>
      <c r="Q227" t="s">
        <v>8307</v>
      </c>
      <c r="R227" t="s">
        <v>8311</v>
      </c>
      <c r="S227" s="12">
        <f t="shared" si="20"/>
        <v>42438.752939814811</v>
      </c>
      <c r="T227" s="12">
        <f t="shared" si="21"/>
        <v>42468.711273148147</v>
      </c>
      <c r="U227">
        <f t="shared" si="22"/>
        <v>2016</v>
      </c>
      <c r="V227">
        <f t="shared" si="23"/>
        <v>2016</v>
      </c>
    </row>
    <row r="228" spans="1:22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 s="5">
        <f t="shared" si="19"/>
        <v>125</v>
      </c>
      <c r="Q228" t="s">
        <v>8307</v>
      </c>
      <c r="R228" t="s">
        <v>8311</v>
      </c>
      <c r="S228" s="12">
        <f t="shared" si="20"/>
        <v>42106.457685185182</v>
      </c>
      <c r="T228" s="12">
        <f t="shared" si="21"/>
        <v>42155.186805555553</v>
      </c>
      <c r="U228">
        <f t="shared" si="22"/>
        <v>2015</v>
      </c>
      <c r="V228">
        <f t="shared" si="23"/>
        <v>2015</v>
      </c>
    </row>
    <row r="229" spans="1:22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5">
        <f t="shared" si="19"/>
        <v>0</v>
      </c>
      <c r="Q229" t="s">
        <v>8307</v>
      </c>
      <c r="R229" t="s">
        <v>8311</v>
      </c>
      <c r="S229" s="12">
        <f t="shared" si="20"/>
        <v>42164.685659722221</v>
      </c>
      <c r="T229" s="12">
        <f t="shared" si="21"/>
        <v>42194.685659722221</v>
      </c>
      <c r="U229">
        <f t="shared" si="22"/>
        <v>2015</v>
      </c>
      <c r="V229">
        <f t="shared" si="23"/>
        <v>2015</v>
      </c>
    </row>
    <row r="230" spans="1:22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5">
        <f t="shared" si="19"/>
        <v>0</v>
      </c>
      <c r="Q230" t="s">
        <v>8307</v>
      </c>
      <c r="R230" t="s">
        <v>8311</v>
      </c>
      <c r="S230" s="12">
        <f t="shared" si="20"/>
        <v>42096.478067129625</v>
      </c>
      <c r="T230" s="12">
        <f t="shared" si="21"/>
        <v>42156.478067129625</v>
      </c>
      <c r="U230">
        <f t="shared" si="22"/>
        <v>2015</v>
      </c>
      <c r="V230">
        <f t="shared" si="23"/>
        <v>2015</v>
      </c>
    </row>
    <row r="231" spans="1:22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5">
        <f t="shared" si="19"/>
        <v>0</v>
      </c>
      <c r="Q231" t="s">
        <v>8307</v>
      </c>
      <c r="R231" t="s">
        <v>8311</v>
      </c>
      <c r="S231" s="12">
        <f t="shared" si="20"/>
        <v>42383.725659722222</v>
      </c>
      <c r="T231" s="12">
        <f t="shared" si="21"/>
        <v>42413.725659722222</v>
      </c>
      <c r="U231">
        <f t="shared" si="22"/>
        <v>2016</v>
      </c>
      <c r="V231">
        <f t="shared" si="23"/>
        <v>2016</v>
      </c>
    </row>
    <row r="232" spans="1:22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 s="5">
        <f t="shared" si="19"/>
        <v>30</v>
      </c>
      <c r="Q232" t="s">
        <v>8307</v>
      </c>
      <c r="R232" t="s">
        <v>8311</v>
      </c>
      <c r="S232" s="12">
        <f t="shared" si="20"/>
        <v>42129.568877314814</v>
      </c>
      <c r="T232" s="12">
        <f t="shared" si="21"/>
        <v>42159.568877314814</v>
      </c>
      <c r="U232">
        <f t="shared" si="22"/>
        <v>2015</v>
      </c>
      <c r="V232">
        <f t="shared" si="23"/>
        <v>2015</v>
      </c>
    </row>
    <row r="233" spans="1:22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5">
        <f t="shared" si="19"/>
        <v>0</v>
      </c>
      <c r="Q233" t="s">
        <v>8307</v>
      </c>
      <c r="R233" t="s">
        <v>8311</v>
      </c>
      <c r="S233" s="12">
        <f t="shared" si="20"/>
        <v>42341.75059027777</v>
      </c>
      <c r="T233" s="12">
        <f t="shared" si="21"/>
        <v>42371.75059027777</v>
      </c>
      <c r="U233">
        <f t="shared" si="22"/>
        <v>2015</v>
      </c>
      <c r="V233">
        <f t="shared" si="23"/>
        <v>2016</v>
      </c>
    </row>
    <row r="234" spans="1:22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 s="5">
        <f t="shared" si="19"/>
        <v>15.714285714285714</v>
      </c>
      <c r="Q234" t="s">
        <v>8307</v>
      </c>
      <c r="R234" t="s">
        <v>8311</v>
      </c>
      <c r="S234" s="12">
        <f t="shared" si="20"/>
        <v>42032.617430555554</v>
      </c>
      <c r="T234" s="12">
        <f t="shared" si="21"/>
        <v>42062.617430555554</v>
      </c>
      <c r="U234">
        <f t="shared" si="22"/>
        <v>2015</v>
      </c>
      <c r="V234">
        <f t="shared" si="23"/>
        <v>2015</v>
      </c>
    </row>
    <row r="235" spans="1:22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5">
        <f t="shared" si="19"/>
        <v>0</v>
      </c>
      <c r="Q235" t="s">
        <v>8307</v>
      </c>
      <c r="R235" t="s">
        <v>8311</v>
      </c>
      <c r="S235" s="12">
        <f t="shared" si="20"/>
        <v>42612.703379629624</v>
      </c>
      <c r="T235" s="12">
        <f t="shared" si="21"/>
        <v>42642.703379629624</v>
      </c>
      <c r="U235">
        <f t="shared" si="22"/>
        <v>2016</v>
      </c>
      <c r="V235">
        <f t="shared" si="23"/>
        <v>2016</v>
      </c>
    </row>
    <row r="236" spans="1:22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 s="5">
        <f t="shared" si="19"/>
        <v>80.2</v>
      </c>
      <c r="Q236" t="s">
        <v>8307</v>
      </c>
      <c r="R236" t="s">
        <v>8311</v>
      </c>
      <c r="S236" s="12">
        <f t="shared" si="20"/>
        <v>42135.82707175926</v>
      </c>
      <c r="T236" s="12">
        <f t="shared" si="21"/>
        <v>42175.82707175926</v>
      </c>
      <c r="U236">
        <f t="shared" si="22"/>
        <v>2015</v>
      </c>
      <c r="V236">
        <f t="shared" si="23"/>
        <v>2015</v>
      </c>
    </row>
    <row r="237" spans="1:22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5">
        <f t="shared" si="19"/>
        <v>0</v>
      </c>
      <c r="Q237" t="s">
        <v>8307</v>
      </c>
      <c r="R237" t="s">
        <v>8311</v>
      </c>
      <c r="S237" s="12">
        <f t="shared" si="20"/>
        <v>42164.700196759259</v>
      </c>
      <c r="T237" s="12">
        <f t="shared" si="21"/>
        <v>42194.700196759259</v>
      </c>
      <c r="U237">
        <f t="shared" si="22"/>
        <v>2015</v>
      </c>
      <c r="V237">
        <f t="shared" si="23"/>
        <v>2015</v>
      </c>
    </row>
    <row r="238" spans="1:22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5">
        <f t="shared" si="19"/>
        <v>0</v>
      </c>
      <c r="Q238" t="s">
        <v>8307</v>
      </c>
      <c r="R238" t="s">
        <v>8311</v>
      </c>
      <c r="S238" s="12">
        <f t="shared" si="20"/>
        <v>42320.876145833332</v>
      </c>
      <c r="T238" s="12">
        <f t="shared" si="21"/>
        <v>42373.791666666664</v>
      </c>
      <c r="U238">
        <f t="shared" si="22"/>
        <v>2015</v>
      </c>
      <c r="V238">
        <f t="shared" si="23"/>
        <v>2016</v>
      </c>
    </row>
    <row r="239" spans="1:22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 s="5">
        <f t="shared" si="19"/>
        <v>50</v>
      </c>
      <c r="Q239" t="s">
        <v>8307</v>
      </c>
      <c r="R239" t="s">
        <v>8311</v>
      </c>
      <c r="S239" s="12">
        <f t="shared" si="20"/>
        <v>42377.368854166663</v>
      </c>
      <c r="T239" s="12">
        <f t="shared" si="21"/>
        <v>42437.368854166663</v>
      </c>
      <c r="U239">
        <f t="shared" si="22"/>
        <v>2016</v>
      </c>
      <c r="V239">
        <f t="shared" si="23"/>
        <v>2016</v>
      </c>
    </row>
    <row r="240" spans="1:22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5">
        <f t="shared" si="19"/>
        <v>0</v>
      </c>
      <c r="Q240" t="s">
        <v>8307</v>
      </c>
      <c r="R240" t="s">
        <v>8311</v>
      </c>
      <c r="S240" s="12">
        <f t="shared" si="20"/>
        <v>42713.754166666666</v>
      </c>
      <c r="T240" s="12">
        <f t="shared" si="21"/>
        <v>42734.166666666664</v>
      </c>
      <c r="U240">
        <f t="shared" si="22"/>
        <v>2016</v>
      </c>
      <c r="V240">
        <f t="shared" si="23"/>
        <v>2016</v>
      </c>
    </row>
    <row r="241" spans="1:22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5">
        <f t="shared" si="19"/>
        <v>50</v>
      </c>
      <c r="Q241" t="s">
        <v>8307</v>
      </c>
      <c r="R241" t="s">
        <v>8311</v>
      </c>
      <c r="S241" s="12">
        <f t="shared" si="20"/>
        <v>42296.901967592588</v>
      </c>
      <c r="T241" s="12">
        <f t="shared" si="21"/>
        <v>42316.291666666664</v>
      </c>
      <c r="U241">
        <f t="shared" si="22"/>
        <v>2015</v>
      </c>
      <c r="V241">
        <f t="shared" si="23"/>
        <v>2015</v>
      </c>
    </row>
    <row r="242" spans="1:22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 s="5">
        <f t="shared" si="19"/>
        <v>117.84759124087591</v>
      </c>
      <c r="Q242" t="s">
        <v>8307</v>
      </c>
      <c r="R242" t="s">
        <v>8312</v>
      </c>
      <c r="S242" s="12">
        <f t="shared" si="20"/>
        <v>41354.500127314815</v>
      </c>
      <c r="T242" s="12">
        <f t="shared" si="21"/>
        <v>41399.500127314815</v>
      </c>
      <c r="U242">
        <f t="shared" si="22"/>
        <v>2013</v>
      </c>
      <c r="V242">
        <f t="shared" si="23"/>
        <v>2013</v>
      </c>
    </row>
    <row r="243" spans="1:22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 s="5">
        <f t="shared" si="19"/>
        <v>109.04255319148936</v>
      </c>
      <c r="Q243" t="s">
        <v>8307</v>
      </c>
      <c r="R243" t="s">
        <v>8312</v>
      </c>
      <c r="S243" s="12">
        <f t="shared" si="20"/>
        <v>41949.489629629628</v>
      </c>
      <c r="T243" s="12">
        <f t="shared" si="21"/>
        <v>41994.489629629628</v>
      </c>
      <c r="U243">
        <f t="shared" si="22"/>
        <v>2014</v>
      </c>
      <c r="V243">
        <f t="shared" si="23"/>
        <v>2014</v>
      </c>
    </row>
    <row r="244" spans="1:22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 s="5">
        <f t="shared" si="19"/>
        <v>73.019801980198025</v>
      </c>
      <c r="Q244" t="s">
        <v>8307</v>
      </c>
      <c r="R244" t="s">
        <v>8312</v>
      </c>
      <c r="S244" s="12">
        <f t="shared" si="20"/>
        <v>40862.28460648148</v>
      </c>
      <c r="T244" s="12">
        <f t="shared" si="21"/>
        <v>40897.28460648148</v>
      </c>
      <c r="U244">
        <f t="shared" si="22"/>
        <v>2011</v>
      </c>
      <c r="V244">
        <f t="shared" si="23"/>
        <v>2011</v>
      </c>
    </row>
    <row r="245" spans="1:22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 s="5">
        <f t="shared" si="19"/>
        <v>78.195121951219505</v>
      </c>
      <c r="Q245" t="s">
        <v>8307</v>
      </c>
      <c r="R245" t="s">
        <v>8312</v>
      </c>
      <c r="S245" s="12">
        <f t="shared" si="20"/>
        <v>41661.839166666665</v>
      </c>
      <c r="T245" s="12">
        <f t="shared" si="21"/>
        <v>41691.839166666665</v>
      </c>
      <c r="U245">
        <f t="shared" si="22"/>
        <v>2014</v>
      </c>
      <c r="V245">
        <f t="shared" si="23"/>
        <v>2014</v>
      </c>
    </row>
    <row r="246" spans="1:22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 s="5">
        <f t="shared" si="19"/>
        <v>47.398809523809526</v>
      </c>
      <c r="Q246" t="s">
        <v>8307</v>
      </c>
      <c r="R246" t="s">
        <v>8312</v>
      </c>
      <c r="S246" s="12">
        <f t="shared" si="20"/>
        <v>40213.115266203698</v>
      </c>
      <c r="T246" s="12">
        <f t="shared" si="21"/>
        <v>40253.087500000001</v>
      </c>
      <c r="U246">
        <f t="shared" si="22"/>
        <v>2010</v>
      </c>
      <c r="V246">
        <f t="shared" si="23"/>
        <v>2010</v>
      </c>
    </row>
    <row r="247" spans="1:22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 s="5">
        <f t="shared" si="19"/>
        <v>54.020833333333336</v>
      </c>
      <c r="Q247" t="s">
        <v>8307</v>
      </c>
      <c r="R247" t="s">
        <v>8312</v>
      </c>
      <c r="S247" s="12">
        <f t="shared" si="20"/>
        <v>41106.844733796293</v>
      </c>
      <c r="T247" s="12">
        <f t="shared" si="21"/>
        <v>41136.844733796293</v>
      </c>
      <c r="U247">
        <f t="shared" si="22"/>
        <v>2012</v>
      </c>
      <c r="V247">
        <f t="shared" si="23"/>
        <v>2012</v>
      </c>
    </row>
    <row r="248" spans="1:22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 s="5">
        <f t="shared" si="19"/>
        <v>68.488789237668158</v>
      </c>
      <c r="Q248" t="s">
        <v>8307</v>
      </c>
      <c r="R248" t="s">
        <v>8312</v>
      </c>
      <c r="S248" s="12">
        <f t="shared" si="20"/>
        <v>40480.155150462961</v>
      </c>
      <c r="T248" s="12">
        <f t="shared" si="21"/>
        <v>40530.196817129625</v>
      </c>
      <c r="U248">
        <f t="shared" si="22"/>
        <v>2010</v>
      </c>
      <c r="V248">
        <f t="shared" si="23"/>
        <v>2010</v>
      </c>
    </row>
    <row r="249" spans="1:22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 s="5">
        <f t="shared" si="19"/>
        <v>108.14516129032258</v>
      </c>
      <c r="Q249" t="s">
        <v>8307</v>
      </c>
      <c r="R249" t="s">
        <v>8312</v>
      </c>
      <c r="S249" s="12">
        <f t="shared" si="20"/>
        <v>40430.395995370367</v>
      </c>
      <c r="T249" s="12">
        <f t="shared" si="21"/>
        <v>40466.943749999999</v>
      </c>
      <c r="U249">
        <f t="shared" si="22"/>
        <v>2010</v>
      </c>
      <c r="V249">
        <f t="shared" si="23"/>
        <v>2010</v>
      </c>
    </row>
    <row r="250" spans="1:22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 s="5">
        <f t="shared" si="19"/>
        <v>589.95205479452056</v>
      </c>
      <c r="Q250" t="s">
        <v>8307</v>
      </c>
      <c r="R250" t="s">
        <v>8312</v>
      </c>
      <c r="S250" s="12">
        <f t="shared" si="20"/>
        <v>40870.566076388888</v>
      </c>
      <c r="T250" s="12">
        <f t="shared" si="21"/>
        <v>40915.566076388888</v>
      </c>
      <c r="U250">
        <f t="shared" si="22"/>
        <v>2011</v>
      </c>
      <c r="V250">
        <f t="shared" si="23"/>
        <v>2012</v>
      </c>
    </row>
    <row r="251" spans="1:22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 s="5">
        <f t="shared" si="19"/>
        <v>48.051063829787232</v>
      </c>
      <c r="Q251" t="s">
        <v>8307</v>
      </c>
      <c r="R251" t="s">
        <v>8312</v>
      </c>
      <c r="S251" s="12">
        <f t="shared" si="20"/>
        <v>40332.715509259258</v>
      </c>
      <c r="T251" s="12">
        <f t="shared" si="21"/>
        <v>40412.527777777774</v>
      </c>
      <c r="U251">
        <f t="shared" si="22"/>
        <v>2010</v>
      </c>
      <c r="V251">
        <f t="shared" si="23"/>
        <v>2010</v>
      </c>
    </row>
    <row r="252" spans="1:22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 s="5">
        <f t="shared" si="19"/>
        <v>72.482837528604122</v>
      </c>
      <c r="Q252" t="s">
        <v>8307</v>
      </c>
      <c r="R252" t="s">
        <v>8312</v>
      </c>
      <c r="S252" s="12">
        <f t="shared" si="20"/>
        <v>41401.357534722221</v>
      </c>
      <c r="T252" s="12">
        <f t="shared" si="21"/>
        <v>41431.357534722221</v>
      </c>
      <c r="U252">
        <f t="shared" si="22"/>
        <v>2013</v>
      </c>
      <c r="V252">
        <f t="shared" si="23"/>
        <v>2013</v>
      </c>
    </row>
    <row r="253" spans="1:22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 s="5">
        <f t="shared" si="19"/>
        <v>57.077922077922075</v>
      </c>
      <c r="Q253" t="s">
        <v>8307</v>
      </c>
      <c r="R253" t="s">
        <v>8312</v>
      </c>
      <c r="S253" s="12">
        <f t="shared" si="20"/>
        <v>41013.579236111109</v>
      </c>
      <c r="T253" s="12">
        <f t="shared" si="21"/>
        <v>41045.583333333328</v>
      </c>
      <c r="U253">
        <f t="shared" si="22"/>
        <v>2012</v>
      </c>
      <c r="V253">
        <f t="shared" si="23"/>
        <v>2012</v>
      </c>
    </row>
    <row r="254" spans="1:22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 s="5">
        <f t="shared" si="19"/>
        <v>85.444444444444443</v>
      </c>
      <c r="Q254" t="s">
        <v>8307</v>
      </c>
      <c r="R254" t="s">
        <v>8312</v>
      </c>
      <c r="S254" s="12">
        <f t="shared" si="20"/>
        <v>40266.454374999994</v>
      </c>
      <c r="T254" s="12">
        <f t="shared" si="21"/>
        <v>40329.957638888889</v>
      </c>
      <c r="U254">
        <f t="shared" si="22"/>
        <v>2010</v>
      </c>
      <c r="V254">
        <f t="shared" si="23"/>
        <v>2010</v>
      </c>
    </row>
    <row r="255" spans="1:22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 s="5">
        <f t="shared" si="19"/>
        <v>215.85714285714286</v>
      </c>
      <c r="Q255" t="s">
        <v>8307</v>
      </c>
      <c r="R255" t="s">
        <v>8312</v>
      </c>
      <c r="S255" s="12">
        <f t="shared" si="20"/>
        <v>40924.44253472222</v>
      </c>
      <c r="T255" s="12">
        <f t="shared" si="21"/>
        <v>40954.44253472222</v>
      </c>
      <c r="U255">
        <f t="shared" si="22"/>
        <v>2012</v>
      </c>
      <c r="V255">
        <f t="shared" si="23"/>
        <v>2012</v>
      </c>
    </row>
    <row r="256" spans="1:22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 s="5">
        <f t="shared" si="19"/>
        <v>89.38643312101911</v>
      </c>
      <c r="Q256" t="s">
        <v>8307</v>
      </c>
      <c r="R256" t="s">
        <v>8312</v>
      </c>
      <c r="S256" s="12">
        <f t="shared" si="20"/>
        <v>42263.744328703702</v>
      </c>
      <c r="T256" s="12">
        <f t="shared" si="21"/>
        <v>42293.874999999993</v>
      </c>
      <c r="U256">
        <f t="shared" si="22"/>
        <v>2015</v>
      </c>
      <c r="V256">
        <f t="shared" si="23"/>
        <v>2015</v>
      </c>
    </row>
    <row r="257" spans="1:22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 s="5">
        <f t="shared" si="19"/>
        <v>45.418404255319146</v>
      </c>
      <c r="Q257" t="s">
        <v>8307</v>
      </c>
      <c r="R257" t="s">
        <v>8312</v>
      </c>
      <c r="S257" s="12">
        <f t="shared" si="20"/>
        <v>40588.318078703705</v>
      </c>
      <c r="T257" s="12">
        <f t="shared" si="21"/>
        <v>40618.276412037034</v>
      </c>
      <c r="U257">
        <f t="shared" si="22"/>
        <v>2011</v>
      </c>
      <c r="V257">
        <f t="shared" si="23"/>
        <v>2011</v>
      </c>
    </row>
    <row r="258" spans="1:22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139.1</v>
      </c>
      <c r="P258" s="5">
        <f t="shared" si="19"/>
        <v>65.756363636363631</v>
      </c>
      <c r="Q258" t="s">
        <v>8307</v>
      </c>
      <c r="R258" t="s">
        <v>8312</v>
      </c>
      <c r="S258" s="12">
        <f t="shared" si="20"/>
        <v>41319.560960648145</v>
      </c>
      <c r="T258" s="12">
        <f t="shared" si="21"/>
        <v>41349.560960648145</v>
      </c>
      <c r="U258">
        <f t="shared" si="22"/>
        <v>2013</v>
      </c>
      <c r="V258">
        <f t="shared" si="23"/>
        <v>2013</v>
      </c>
    </row>
    <row r="259" spans="1:22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(E259/D259)*100</f>
        <v>106.72648571428572</v>
      </c>
      <c r="P259" s="5">
        <f t="shared" ref="P259:P322" si="25">IF(E259&gt;0, E259/L259, 0)</f>
        <v>66.70405357142856</v>
      </c>
      <c r="Q259" t="s">
        <v>8307</v>
      </c>
      <c r="R259" t="s">
        <v>8312</v>
      </c>
      <c r="S259" s="12">
        <f t="shared" ref="S259:S322" si="26">(J259/86400)+25569-(5/24)</f>
        <v>42479.418541666666</v>
      </c>
      <c r="T259" s="12">
        <f t="shared" ref="T259:T322" si="27">(I259/86400)+25569-5/24</f>
        <v>42509.418541666666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 s="5">
        <f t="shared" si="25"/>
        <v>83.345930232558146</v>
      </c>
      <c r="Q260" t="s">
        <v>8307</v>
      </c>
      <c r="R260" t="s">
        <v>8312</v>
      </c>
      <c r="S260" s="12">
        <f t="shared" si="26"/>
        <v>40681.843356481477</v>
      </c>
      <c r="T260" s="12">
        <f t="shared" si="27"/>
        <v>40711.843356481477</v>
      </c>
      <c r="U260">
        <f t="shared" si="28"/>
        <v>2011</v>
      </c>
      <c r="V260">
        <f t="shared" si="29"/>
        <v>2011</v>
      </c>
    </row>
    <row r="261" spans="1:22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 s="5">
        <f t="shared" si="25"/>
        <v>105.04609341825902</v>
      </c>
      <c r="Q261" t="s">
        <v>8307</v>
      </c>
      <c r="R261" t="s">
        <v>8312</v>
      </c>
      <c r="S261" s="12">
        <f t="shared" si="26"/>
        <v>42072.529733796291</v>
      </c>
      <c r="T261" s="12">
        <f t="shared" si="27"/>
        <v>42102.529733796291</v>
      </c>
      <c r="U261">
        <f t="shared" si="28"/>
        <v>2015</v>
      </c>
      <c r="V261">
        <f t="shared" si="29"/>
        <v>2015</v>
      </c>
    </row>
    <row r="262" spans="1:22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 s="5">
        <f t="shared" si="25"/>
        <v>120.90909090909091</v>
      </c>
      <c r="Q262" t="s">
        <v>8307</v>
      </c>
      <c r="R262" t="s">
        <v>8312</v>
      </c>
      <c r="S262" s="12">
        <f t="shared" si="26"/>
        <v>40330.547210648147</v>
      </c>
      <c r="T262" s="12">
        <f t="shared" si="27"/>
        <v>40376.207638888889</v>
      </c>
      <c r="U262">
        <f t="shared" si="28"/>
        <v>2010</v>
      </c>
      <c r="V262">
        <f t="shared" si="29"/>
        <v>2010</v>
      </c>
    </row>
    <row r="263" spans="1:22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 s="5">
        <f t="shared" si="25"/>
        <v>97.63636363636364</v>
      </c>
      <c r="Q263" t="s">
        <v>8307</v>
      </c>
      <c r="R263" t="s">
        <v>8312</v>
      </c>
      <c r="S263" s="12">
        <f t="shared" si="26"/>
        <v>41017.677129629628</v>
      </c>
      <c r="T263" s="12">
        <f t="shared" si="27"/>
        <v>41067.413194444445</v>
      </c>
      <c r="U263">
        <f t="shared" si="28"/>
        <v>2012</v>
      </c>
      <c r="V263">
        <f t="shared" si="29"/>
        <v>2012</v>
      </c>
    </row>
    <row r="264" spans="1:22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5">
        <f t="shared" si="25"/>
        <v>41.379310344827587</v>
      </c>
      <c r="Q264" t="s">
        <v>8307</v>
      </c>
      <c r="R264" t="s">
        <v>8312</v>
      </c>
      <c r="S264" s="12">
        <f t="shared" si="26"/>
        <v>40555.039675925924</v>
      </c>
      <c r="T264" s="12">
        <f t="shared" si="27"/>
        <v>40600.039675925924</v>
      </c>
      <c r="U264">
        <f t="shared" si="28"/>
        <v>2011</v>
      </c>
      <c r="V264">
        <f t="shared" si="29"/>
        <v>2011</v>
      </c>
    </row>
    <row r="265" spans="1:22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 s="5">
        <f t="shared" si="25"/>
        <v>30.654485981308412</v>
      </c>
      <c r="Q265" t="s">
        <v>8307</v>
      </c>
      <c r="R265" t="s">
        <v>8312</v>
      </c>
      <c r="S265" s="12">
        <f t="shared" si="26"/>
        <v>41149.746458333328</v>
      </c>
      <c r="T265" s="12">
        <f t="shared" si="27"/>
        <v>41179.746458333328</v>
      </c>
      <c r="U265">
        <f t="shared" si="28"/>
        <v>2012</v>
      </c>
      <c r="V265">
        <f t="shared" si="29"/>
        <v>2012</v>
      </c>
    </row>
    <row r="266" spans="1:22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 s="5">
        <f t="shared" si="25"/>
        <v>64.945054945054949</v>
      </c>
      <c r="Q266" t="s">
        <v>8307</v>
      </c>
      <c r="R266" t="s">
        <v>8312</v>
      </c>
      <c r="S266" s="12">
        <f t="shared" si="26"/>
        <v>41010.411979166667</v>
      </c>
      <c r="T266" s="12">
        <f t="shared" si="27"/>
        <v>41040.411979166667</v>
      </c>
      <c r="U266">
        <f t="shared" si="28"/>
        <v>2012</v>
      </c>
      <c r="V266">
        <f t="shared" si="29"/>
        <v>2012</v>
      </c>
    </row>
    <row r="267" spans="1:22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 s="5">
        <f t="shared" si="25"/>
        <v>95.775862068965523</v>
      </c>
      <c r="Q267" t="s">
        <v>8307</v>
      </c>
      <c r="R267" t="s">
        <v>8312</v>
      </c>
      <c r="S267" s="12">
        <f t="shared" si="26"/>
        <v>40267.03738425926</v>
      </c>
      <c r="T267" s="12">
        <f t="shared" si="27"/>
        <v>40308.636111111111</v>
      </c>
      <c r="U267">
        <f t="shared" si="28"/>
        <v>2010</v>
      </c>
      <c r="V267">
        <f t="shared" si="29"/>
        <v>2010</v>
      </c>
    </row>
    <row r="268" spans="1:22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 s="5">
        <f t="shared" si="25"/>
        <v>40.416666666666664</v>
      </c>
      <c r="Q268" t="s">
        <v>8307</v>
      </c>
      <c r="R268" t="s">
        <v>8312</v>
      </c>
      <c r="S268" s="12">
        <f t="shared" si="26"/>
        <v>40204.966516203705</v>
      </c>
      <c r="T268" s="12">
        <f t="shared" si="27"/>
        <v>40290.95208333333</v>
      </c>
      <c r="U268">
        <f t="shared" si="28"/>
        <v>2010</v>
      </c>
      <c r="V268">
        <f t="shared" si="29"/>
        <v>2010</v>
      </c>
    </row>
    <row r="269" spans="1:22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 s="5">
        <f t="shared" si="25"/>
        <v>78.578424242424248</v>
      </c>
      <c r="Q269" t="s">
        <v>8307</v>
      </c>
      <c r="R269" t="s">
        <v>8312</v>
      </c>
      <c r="S269" s="12">
        <f t="shared" si="26"/>
        <v>41785.244201388887</v>
      </c>
      <c r="T269" s="12">
        <f t="shared" si="27"/>
        <v>41815.244201388887</v>
      </c>
      <c r="U269">
        <f t="shared" si="28"/>
        <v>2014</v>
      </c>
      <c r="V269">
        <f t="shared" si="29"/>
        <v>2014</v>
      </c>
    </row>
    <row r="270" spans="1:22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 s="5">
        <f t="shared" si="25"/>
        <v>50.18018018018018</v>
      </c>
      <c r="Q270" t="s">
        <v>8307</v>
      </c>
      <c r="R270" t="s">
        <v>8312</v>
      </c>
      <c r="S270" s="12">
        <f t="shared" si="26"/>
        <v>40808.944189814814</v>
      </c>
      <c r="T270" s="12">
        <f t="shared" si="27"/>
        <v>40853.985856481479</v>
      </c>
      <c r="U270">
        <f t="shared" si="28"/>
        <v>2011</v>
      </c>
      <c r="V270">
        <f t="shared" si="29"/>
        <v>2011</v>
      </c>
    </row>
    <row r="271" spans="1:22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 s="5">
        <f t="shared" si="25"/>
        <v>92.251735588972423</v>
      </c>
      <c r="Q271" t="s">
        <v>8307</v>
      </c>
      <c r="R271" t="s">
        <v>8312</v>
      </c>
      <c r="S271" s="12">
        <f t="shared" si="26"/>
        <v>42757.988680555551</v>
      </c>
      <c r="T271" s="12">
        <f t="shared" si="27"/>
        <v>42787.988680555551</v>
      </c>
      <c r="U271">
        <f t="shared" si="28"/>
        <v>2017</v>
      </c>
      <c r="V271">
        <f t="shared" si="29"/>
        <v>2017</v>
      </c>
    </row>
    <row r="272" spans="1:22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 s="5">
        <f t="shared" si="25"/>
        <v>57.540983606557376</v>
      </c>
      <c r="Q272" t="s">
        <v>8307</v>
      </c>
      <c r="R272" t="s">
        <v>8312</v>
      </c>
      <c r="S272" s="12">
        <f t="shared" si="26"/>
        <v>40637.658217592594</v>
      </c>
      <c r="T272" s="12">
        <f t="shared" si="27"/>
        <v>40687.958333333328</v>
      </c>
      <c r="U272">
        <f t="shared" si="28"/>
        <v>2011</v>
      </c>
      <c r="V272">
        <f t="shared" si="29"/>
        <v>2011</v>
      </c>
    </row>
    <row r="273" spans="1:22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 s="5">
        <f t="shared" si="25"/>
        <v>109.42160278745645</v>
      </c>
      <c r="Q273" t="s">
        <v>8307</v>
      </c>
      <c r="R273" t="s">
        <v>8312</v>
      </c>
      <c r="S273" s="12">
        <f t="shared" si="26"/>
        <v>41611.891909722217</v>
      </c>
      <c r="T273" s="12">
        <f t="shared" si="27"/>
        <v>41641.125</v>
      </c>
      <c r="U273">
        <f t="shared" si="28"/>
        <v>2013</v>
      </c>
      <c r="V273">
        <f t="shared" si="29"/>
        <v>2014</v>
      </c>
    </row>
    <row r="274" spans="1:22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 s="5">
        <f t="shared" si="25"/>
        <v>81.892461538461546</v>
      </c>
      <c r="Q274" t="s">
        <v>8307</v>
      </c>
      <c r="R274" t="s">
        <v>8312</v>
      </c>
      <c r="S274" s="12">
        <f t="shared" si="26"/>
        <v>40235.692025462959</v>
      </c>
      <c r="T274" s="12">
        <f t="shared" si="27"/>
        <v>40296.575694444444</v>
      </c>
      <c r="U274">
        <f t="shared" si="28"/>
        <v>2010</v>
      </c>
      <c r="V274">
        <f t="shared" si="29"/>
        <v>2010</v>
      </c>
    </row>
    <row r="275" spans="1:22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 s="5">
        <f t="shared" si="25"/>
        <v>45.667711864406776</v>
      </c>
      <c r="Q275" t="s">
        <v>8307</v>
      </c>
      <c r="R275" t="s">
        <v>8312</v>
      </c>
      <c r="S275" s="12">
        <f t="shared" si="26"/>
        <v>40697.29011574074</v>
      </c>
      <c r="T275" s="12">
        <f t="shared" si="27"/>
        <v>40727.29011574074</v>
      </c>
      <c r="U275">
        <f t="shared" si="28"/>
        <v>2011</v>
      </c>
      <c r="V275">
        <f t="shared" si="29"/>
        <v>2011</v>
      </c>
    </row>
    <row r="276" spans="1:22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5">
        <f t="shared" si="25"/>
        <v>55.221238938053098</v>
      </c>
      <c r="Q276" t="s">
        <v>8307</v>
      </c>
      <c r="R276" t="s">
        <v>8312</v>
      </c>
      <c r="S276" s="12">
        <f t="shared" si="26"/>
        <v>40969.704039351847</v>
      </c>
      <c r="T276" s="12">
        <f t="shared" si="27"/>
        <v>41004.082638888889</v>
      </c>
      <c r="U276">
        <f t="shared" si="28"/>
        <v>2012</v>
      </c>
      <c r="V276">
        <f t="shared" si="29"/>
        <v>2012</v>
      </c>
    </row>
    <row r="277" spans="1:22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 s="5">
        <f t="shared" si="25"/>
        <v>65.298192771084331</v>
      </c>
      <c r="Q277" t="s">
        <v>8307</v>
      </c>
      <c r="R277" t="s">
        <v>8312</v>
      </c>
      <c r="S277" s="12">
        <f t="shared" si="26"/>
        <v>41192.823680555557</v>
      </c>
      <c r="T277" s="12">
        <f t="shared" si="27"/>
        <v>41222.865347222221</v>
      </c>
      <c r="U277">
        <f t="shared" si="28"/>
        <v>2012</v>
      </c>
      <c r="V277">
        <f t="shared" si="29"/>
        <v>2012</v>
      </c>
    </row>
    <row r="278" spans="1:22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 s="5">
        <f t="shared" si="25"/>
        <v>95.225806451612897</v>
      </c>
      <c r="Q278" t="s">
        <v>8307</v>
      </c>
      <c r="R278" t="s">
        <v>8312</v>
      </c>
      <c r="S278" s="12">
        <f t="shared" si="26"/>
        <v>40966.873541666668</v>
      </c>
      <c r="T278" s="12">
        <f t="shared" si="27"/>
        <v>41026.831874999996</v>
      </c>
      <c r="U278">
        <f t="shared" si="28"/>
        <v>2012</v>
      </c>
      <c r="V278">
        <f t="shared" si="29"/>
        <v>2012</v>
      </c>
    </row>
    <row r="279" spans="1:22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 s="5">
        <f t="shared" si="25"/>
        <v>75.444794952681391</v>
      </c>
      <c r="Q279" t="s">
        <v>8307</v>
      </c>
      <c r="R279" t="s">
        <v>8312</v>
      </c>
      <c r="S279" s="12">
        <f t="shared" si="26"/>
        <v>42117.68309027778</v>
      </c>
      <c r="T279" s="12">
        <f t="shared" si="27"/>
        <v>42147.68309027778</v>
      </c>
      <c r="U279">
        <f t="shared" si="28"/>
        <v>2015</v>
      </c>
      <c r="V279">
        <f t="shared" si="29"/>
        <v>2015</v>
      </c>
    </row>
    <row r="280" spans="1:22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 s="5">
        <f t="shared" si="25"/>
        <v>97.816867469879512</v>
      </c>
      <c r="Q280" t="s">
        <v>8307</v>
      </c>
      <c r="R280" t="s">
        <v>8312</v>
      </c>
      <c r="S280" s="12">
        <f t="shared" si="26"/>
        <v>41163.832627314812</v>
      </c>
      <c r="T280" s="12">
        <f t="shared" si="27"/>
        <v>41193.832627314812</v>
      </c>
      <c r="U280">
        <f t="shared" si="28"/>
        <v>2012</v>
      </c>
      <c r="V280">
        <f t="shared" si="29"/>
        <v>2012</v>
      </c>
    </row>
    <row r="281" spans="1:22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 s="5">
        <f t="shared" si="25"/>
        <v>87.685606557377056</v>
      </c>
      <c r="Q281" t="s">
        <v>8307</v>
      </c>
      <c r="R281" t="s">
        <v>8312</v>
      </c>
      <c r="S281" s="12">
        <f t="shared" si="26"/>
        <v>42759.035833333335</v>
      </c>
      <c r="T281" s="12">
        <f t="shared" si="27"/>
        <v>42792.875694444439</v>
      </c>
      <c r="U281">
        <f t="shared" si="28"/>
        <v>2017</v>
      </c>
      <c r="V281">
        <f t="shared" si="29"/>
        <v>2017</v>
      </c>
    </row>
    <row r="282" spans="1:22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 s="5">
        <f t="shared" si="25"/>
        <v>54.748948106591868</v>
      </c>
      <c r="Q282" t="s">
        <v>8307</v>
      </c>
      <c r="R282" t="s">
        <v>8312</v>
      </c>
      <c r="S282" s="12">
        <f t="shared" si="26"/>
        <v>41744.382349537038</v>
      </c>
      <c r="T282" s="12">
        <f t="shared" si="27"/>
        <v>41789.382349537038</v>
      </c>
      <c r="U282">
        <f t="shared" si="28"/>
        <v>2014</v>
      </c>
      <c r="V282">
        <f t="shared" si="29"/>
        <v>2014</v>
      </c>
    </row>
    <row r="283" spans="1:22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 s="5">
        <f t="shared" si="25"/>
        <v>83.953417721518989</v>
      </c>
      <c r="Q283" t="s">
        <v>8307</v>
      </c>
      <c r="R283" t="s">
        <v>8312</v>
      </c>
      <c r="S283" s="12">
        <f t="shared" si="26"/>
        <v>39949.955011574071</v>
      </c>
      <c r="T283" s="12">
        <f t="shared" si="27"/>
        <v>40035.601388888885</v>
      </c>
      <c r="U283">
        <f t="shared" si="28"/>
        <v>2009</v>
      </c>
      <c r="V283">
        <f t="shared" si="29"/>
        <v>2009</v>
      </c>
    </row>
    <row r="284" spans="1:22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 s="5">
        <f t="shared" si="25"/>
        <v>254.38547486033519</v>
      </c>
      <c r="Q284" t="s">
        <v>8307</v>
      </c>
      <c r="R284" t="s">
        <v>8312</v>
      </c>
      <c r="S284" s="12">
        <f t="shared" si="26"/>
        <v>40194.711712962962</v>
      </c>
      <c r="T284" s="12">
        <f t="shared" si="27"/>
        <v>40231.708333333328</v>
      </c>
      <c r="U284">
        <f t="shared" si="28"/>
        <v>2010</v>
      </c>
      <c r="V284">
        <f t="shared" si="29"/>
        <v>2010</v>
      </c>
    </row>
    <row r="285" spans="1:22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 s="5">
        <f t="shared" si="25"/>
        <v>101.8269801980198</v>
      </c>
      <c r="Q285" t="s">
        <v>8307</v>
      </c>
      <c r="R285" t="s">
        <v>8312</v>
      </c>
      <c r="S285" s="12">
        <f t="shared" si="26"/>
        <v>40675.501666666663</v>
      </c>
      <c r="T285" s="12">
        <f t="shared" si="27"/>
        <v>40694.999305555553</v>
      </c>
      <c r="U285">
        <f t="shared" si="28"/>
        <v>2011</v>
      </c>
      <c r="V285">
        <f t="shared" si="29"/>
        <v>2011</v>
      </c>
    </row>
    <row r="286" spans="1:22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 s="5">
        <f t="shared" si="25"/>
        <v>55.066394736842106</v>
      </c>
      <c r="Q286" t="s">
        <v>8307</v>
      </c>
      <c r="R286" t="s">
        <v>8312</v>
      </c>
      <c r="S286" s="12">
        <f t="shared" si="26"/>
        <v>40904.529861111107</v>
      </c>
      <c r="T286" s="12">
        <f t="shared" si="27"/>
        <v>40929.529861111107</v>
      </c>
      <c r="U286">
        <f t="shared" si="28"/>
        <v>2011</v>
      </c>
      <c r="V286">
        <f t="shared" si="29"/>
        <v>2012</v>
      </c>
    </row>
    <row r="287" spans="1:22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 s="5">
        <f t="shared" si="25"/>
        <v>56.901438721136763</v>
      </c>
      <c r="Q287" t="s">
        <v>8307</v>
      </c>
      <c r="R287" t="s">
        <v>8312</v>
      </c>
      <c r="S287" s="12">
        <f t="shared" si="26"/>
        <v>41506.547777777778</v>
      </c>
      <c r="T287" s="12">
        <f t="shared" si="27"/>
        <v>41536.547777777778</v>
      </c>
      <c r="U287">
        <f t="shared" si="28"/>
        <v>2013</v>
      </c>
      <c r="V287">
        <f t="shared" si="29"/>
        <v>2013</v>
      </c>
    </row>
    <row r="288" spans="1:22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 s="5">
        <f t="shared" si="25"/>
        <v>121.28148148148148</v>
      </c>
      <c r="Q288" t="s">
        <v>8307</v>
      </c>
      <c r="R288" t="s">
        <v>8312</v>
      </c>
      <c r="S288" s="12">
        <f t="shared" si="26"/>
        <v>41313.607916666668</v>
      </c>
      <c r="T288" s="12">
        <f t="shared" si="27"/>
        <v>41358.566249999996</v>
      </c>
      <c r="U288">
        <f t="shared" si="28"/>
        <v>2013</v>
      </c>
      <c r="V288">
        <f t="shared" si="29"/>
        <v>2013</v>
      </c>
    </row>
    <row r="289" spans="1:22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 s="5">
        <f t="shared" si="25"/>
        <v>91.189655172413794</v>
      </c>
      <c r="Q289" t="s">
        <v>8307</v>
      </c>
      <c r="R289" t="s">
        <v>8312</v>
      </c>
      <c r="S289" s="12">
        <f t="shared" si="26"/>
        <v>41184.069652777776</v>
      </c>
      <c r="T289" s="12">
        <f t="shared" si="27"/>
        <v>41214.958333333328</v>
      </c>
      <c r="U289">
        <f t="shared" si="28"/>
        <v>2012</v>
      </c>
      <c r="V289">
        <f t="shared" si="29"/>
        <v>2012</v>
      </c>
    </row>
    <row r="290" spans="1:22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 s="5">
        <f t="shared" si="25"/>
        <v>115.44812080536913</v>
      </c>
      <c r="Q290" t="s">
        <v>8307</v>
      </c>
      <c r="R290" t="s">
        <v>8312</v>
      </c>
      <c r="S290" s="12">
        <f t="shared" si="26"/>
        <v>41050.960567129623</v>
      </c>
      <c r="T290" s="12">
        <f t="shared" si="27"/>
        <v>41085.960567129623</v>
      </c>
      <c r="U290">
        <f t="shared" si="28"/>
        <v>2012</v>
      </c>
      <c r="V290">
        <f t="shared" si="29"/>
        <v>2012</v>
      </c>
    </row>
    <row r="291" spans="1:22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 s="5">
        <f t="shared" si="25"/>
        <v>67.771551724137936</v>
      </c>
      <c r="Q291" t="s">
        <v>8307</v>
      </c>
      <c r="R291" t="s">
        <v>8312</v>
      </c>
      <c r="S291" s="12">
        <f t="shared" si="26"/>
        <v>41550.248078703698</v>
      </c>
      <c r="T291" s="12">
        <f t="shared" si="27"/>
        <v>41580.248078703698</v>
      </c>
      <c r="U291">
        <f t="shared" si="28"/>
        <v>2013</v>
      </c>
      <c r="V291">
        <f t="shared" si="29"/>
        <v>2013</v>
      </c>
    </row>
    <row r="292" spans="1:22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 s="5">
        <f t="shared" si="25"/>
        <v>28.576190476190476</v>
      </c>
      <c r="Q292" t="s">
        <v>8307</v>
      </c>
      <c r="R292" t="s">
        <v>8312</v>
      </c>
      <c r="S292" s="12">
        <f t="shared" si="26"/>
        <v>40526.160844907405</v>
      </c>
      <c r="T292" s="12">
        <f t="shared" si="27"/>
        <v>40576.124305555553</v>
      </c>
      <c r="U292">
        <f t="shared" si="28"/>
        <v>2010</v>
      </c>
      <c r="V292">
        <f t="shared" si="29"/>
        <v>2011</v>
      </c>
    </row>
    <row r="293" spans="1:22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 s="5">
        <f t="shared" si="25"/>
        <v>46.8828125</v>
      </c>
      <c r="Q293" t="s">
        <v>8307</v>
      </c>
      <c r="R293" t="s">
        <v>8312</v>
      </c>
      <c r="S293" s="12">
        <f t="shared" si="26"/>
        <v>41376.560717592591</v>
      </c>
      <c r="T293" s="12">
        <f t="shared" si="27"/>
        <v>41394.792361111111</v>
      </c>
      <c r="U293">
        <f t="shared" si="28"/>
        <v>2013</v>
      </c>
      <c r="V293">
        <f t="shared" si="29"/>
        <v>2013</v>
      </c>
    </row>
    <row r="294" spans="1:22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 s="5">
        <f t="shared" si="25"/>
        <v>154.42231237322514</v>
      </c>
      <c r="Q294" t="s">
        <v>8307</v>
      </c>
      <c r="R294" t="s">
        <v>8312</v>
      </c>
      <c r="S294" s="12">
        <f t="shared" si="26"/>
        <v>40812.594895833332</v>
      </c>
      <c r="T294" s="12">
        <f t="shared" si="27"/>
        <v>40844.957638888889</v>
      </c>
      <c r="U294">
        <f t="shared" si="28"/>
        <v>2011</v>
      </c>
      <c r="V294">
        <f t="shared" si="29"/>
        <v>2011</v>
      </c>
    </row>
    <row r="295" spans="1:22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 s="5">
        <f t="shared" si="25"/>
        <v>201.22137404580153</v>
      </c>
      <c r="Q295" t="s">
        <v>8307</v>
      </c>
      <c r="R295" t="s">
        <v>8312</v>
      </c>
      <c r="S295" s="12">
        <f t="shared" si="26"/>
        <v>41719.459652777776</v>
      </c>
      <c r="T295" s="12">
        <f t="shared" si="27"/>
        <v>41749.459652777776</v>
      </c>
      <c r="U295">
        <f t="shared" si="28"/>
        <v>2014</v>
      </c>
      <c r="V295">
        <f t="shared" si="29"/>
        <v>2014</v>
      </c>
    </row>
    <row r="296" spans="1:22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5">
        <f t="shared" si="25"/>
        <v>100</v>
      </c>
      <c r="Q296" t="s">
        <v>8307</v>
      </c>
      <c r="R296" t="s">
        <v>8312</v>
      </c>
      <c r="S296" s="12">
        <f t="shared" si="26"/>
        <v>40342.876087962963</v>
      </c>
      <c r="T296" s="12">
        <f t="shared" si="27"/>
        <v>40378.458333333328</v>
      </c>
      <c r="U296">
        <f t="shared" si="28"/>
        <v>2010</v>
      </c>
      <c r="V296">
        <f t="shared" si="29"/>
        <v>2010</v>
      </c>
    </row>
    <row r="297" spans="1:22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 s="5">
        <f t="shared" si="25"/>
        <v>100.08204511278196</v>
      </c>
      <c r="Q297" t="s">
        <v>8307</v>
      </c>
      <c r="R297" t="s">
        <v>8312</v>
      </c>
      <c r="S297" s="12">
        <f t="shared" si="26"/>
        <v>41518.796400462961</v>
      </c>
      <c r="T297" s="12">
        <f t="shared" si="27"/>
        <v>41578.791666666664</v>
      </c>
      <c r="U297">
        <f t="shared" si="28"/>
        <v>2013</v>
      </c>
      <c r="V297">
        <f t="shared" si="29"/>
        <v>2013</v>
      </c>
    </row>
    <row r="298" spans="1:22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 s="5">
        <f t="shared" si="25"/>
        <v>230.08953488372092</v>
      </c>
      <c r="Q298" t="s">
        <v>8307</v>
      </c>
      <c r="R298" t="s">
        <v>8312</v>
      </c>
      <c r="S298" s="12">
        <f t="shared" si="26"/>
        <v>41134.267164351848</v>
      </c>
      <c r="T298" s="12">
        <f t="shared" si="27"/>
        <v>41159.267164351848</v>
      </c>
      <c r="U298">
        <f t="shared" si="28"/>
        <v>2012</v>
      </c>
      <c r="V298">
        <f t="shared" si="29"/>
        <v>2012</v>
      </c>
    </row>
    <row r="299" spans="1:22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 s="5">
        <f t="shared" si="25"/>
        <v>141.74647887323943</v>
      </c>
      <c r="Q299" t="s">
        <v>8307</v>
      </c>
      <c r="R299" t="s">
        <v>8312</v>
      </c>
      <c r="S299" s="12">
        <f t="shared" si="26"/>
        <v>42089.519687499997</v>
      </c>
      <c r="T299" s="12">
        <f t="shared" si="27"/>
        <v>42124.957638888889</v>
      </c>
      <c r="U299">
        <f t="shared" si="28"/>
        <v>2015</v>
      </c>
      <c r="V299">
        <f t="shared" si="29"/>
        <v>2015</v>
      </c>
    </row>
    <row r="300" spans="1:22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 s="5">
        <f t="shared" si="25"/>
        <v>56.344351395730705</v>
      </c>
      <c r="Q300" t="s">
        <v>8307</v>
      </c>
      <c r="R300" t="s">
        <v>8312</v>
      </c>
      <c r="S300" s="12">
        <f t="shared" si="26"/>
        <v>41709.255185185182</v>
      </c>
      <c r="T300" s="12">
        <f t="shared" si="27"/>
        <v>41768.666666666664</v>
      </c>
      <c r="U300">
        <f t="shared" si="28"/>
        <v>2014</v>
      </c>
      <c r="V300">
        <f t="shared" si="29"/>
        <v>2014</v>
      </c>
    </row>
    <row r="301" spans="1:22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 s="5">
        <f t="shared" si="25"/>
        <v>73.341188524590166</v>
      </c>
      <c r="Q301" t="s">
        <v>8307</v>
      </c>
      <c r="R301" t="s">
        <v>8312</v>
      </c>
      <c r="S301" s="12">
        <f t="shared" si="26"/>
        <v>40469.016898148147</v>
      </c>
      <c r="T301" s="12">
        <f t="shared" si="27"/>
        <v>40499.058564814812</v>
      </c>
      <c r="U301">
        <f t="shared" si="28"/>
        <v>2010</v>
      </c>
      <c r="V301">
        <f t="shared" si="29"/>
        <v>2010</v>
      </c>
    </row>
    <row r="302" spans="1:22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 s="5">
        <f t="shared" si="25"/>
        <v>85.337785234899329</v>
      </c>
      <c r="Q302" t="s">
        <v>8307</v>
      </c>
      <c r="R302" t="s">
        <v>8312</v>
      </c>
      <c r="S302" s="12">
        <f t="shared" si="26"/>
        <v>40626.751597222217</v>
      </c>
      <c r="T302" s="12">
        <f t="shared" si="27"/>
        <v>40657.751597222217</v>
      </c>
      <c r="U302">
        <f t="shared" si="28"/>
        <v>2011</v>
      </c>
      <c r="V302">
        <f t="shared" si="29"/>
        <v>2011</v>
      </c>
    </row>
    <row r="303" spans="1:22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 s="5">
        <f t="shared" si="25"/>
        <v>61.496215139442228</v>
      </c>
      <c r="Q303" t="s">
        <v>8307</v>
      </c>
      <c r="R303" t="s">
        <v>8312</v>
      </c>
      <c r="S303" s="12">
        <f t="shared" si="26"/>
        <v>41312.529340277775</v>
      </c>
      <c r="T303" s="12">
        <f t="shared" si="27"/>
        <v>41352.487673611111</v>
      </c>
      <c r="U303">
        <f t="shared" si="28"/>
        <v>2013</v>
      </c>
      <c r="V303">
        <f t="shared" si="29"/>
        <v>2013</v>
      </c>
    </row>
    <row r="304" spans="1:22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 s="5">
        <f t="shared" si="25"/>
        <v>93.018518518518519</v>
      </c>
      <c r="Q304" t="s">
        <v>8307</v>
      </c>
      <c r="R304" t="s">
        <v>8312</v>
      </c>
      <c r="S304" s="12">
        <f t="shared" si="26"/>
        <v>40933.648587962962</v>
      </c>
      <c r="T304" s="12">
        <f t="shared" si="27"/>
        <v>40963.648587962962</v>
      </c>
      <c r="U304">
        <f t="shared" si="28"/>
        <v>2012</v>
      </c>
      <c r="V304">
        <f t="shared" si="29"/>
        <v>2012</v>
      </c>
    </row>
    <row r="305" spans="1:22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 s="5">
        <f t="shared" si="25"/>
        <v>50.292682926829265</v>
      </c>
      <c r="Q305" t="s">
        <v>8307</v>
      </c>
      <c r="R305" t="s">
        <v>8312</v>
      </c>
      <c r="S305" s="12">
        <f t="shared" si="26"/>
        <v>41031.862800925919</v>
      </c>
      <c r="T305" s="12">
        <f t="shared" si="27"/>
        <v>41061.862800925919</v>
      </c>
      <c r="U305">
        <f t="shared" si="28"/>
        <v>2012</v>
      </c>
      <c r="V305">
        <f t="shared" si="29"/>
        <v>2012</v>
      </c>
    </row>
    <row r="306" spans="1:22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 s="5">
        <f t="shared" si="25"/>
        <v>106.43243243243244</v>
      </c>
      <c r="Q306" t="s">
        <v>8307</v>
      </c>
      <c r="R306" t="s">
        <v>8312</v>
      </c>
      <c r="S306" s="12">
        <f t="shared" si="26"/>
        <v>41113.88653935185</v>
      </c>
      <c r="T306" s="12">
        <f t="shared" si="27"/>
        <v>41152.875</v>
      </c>
      <c r="U306">
        <f t="shared" si="28"/>
        <v>2012</v>
      </c>
      <c r="V306">
        <f t="shared" si="29"/>
        <v>2012</v>
      </c>
    </row>
    <row r="307" spans="1:22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 s="5">
        <f t="shared" si="25"/>
        <v>51.719576719576722</v>
      </c>
      <c r="Q307" t="s">
        <v>8307</v>
      </c>
      <c r="R307" t="s">
        <v>8312</v>
      </c>
      <c r="S307" s="12">
        <f t="shared" si="26"/>
        <v>40948.421863425923</v>
      </c>
      <c r="T307" s="12">
        <f t="shared" si="27"/>
        <v>40978.421863425923</v>
      </c>
      <c r="U307">
        <f t="shared" si="28"/>
        <v>2012</v>
      </c>
      <c r="V307">
        <f t="shared" si="29"/>
        <v>2012</v>
      </c>
    </row>
    <row r="308" spans="1:22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 s="5">
        <f t="shared" si="25"/>
        <v>36.612499999999997</v>
      </c>
      <c r="Q308" t="s">
        <v>8307</v>
      </c>
      <c r="R308" t="s">
        <v>8312</v>
      </c>
      <c r="S308" s="12">
        <f t="shared" si="26"/>
        <v>41333.628854166665</v>
      </c>
      <c r="T308" s="12">
        <f t="shared" si="27"/>
        <v>41353.587187499994</v>
      </c>
      <c r="U308">
        <f t="shared" si="28"/>
        <v>2013</v>
      </c>
      <c r="V308">
        <f t="shared" si="29"/>
        <v>2013</v>
      </c>
    </row>
    <row r="309" spans="1:22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 s="5">
        <f t="shared" si="25"/>
        <v>42.517361111111114</v>
      </c>
      <c r="Q309" t="s">
        <v>8307</v>
      </c>
      <c r="R309" t="s">
        <v>8312</v>
      </c>
      <c r="S309" s="12">
        <f t="shared" si="26"/>
        <v>41282.736122685186</v>
      </c>
      <c r="T309" s="12">
        <f t="shared" si="27"/>
        <v>41312.736122685186</v>
      </c>
      <c r="U309">
        <f t="shared" si="28"/>
        <v>2013</v>
      </c>
      <c r="V309">
        <f t="shared" si="29"/>
        <v>2013</v>
      </c>
    </row>
    <row r="310" spans="1:22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 s="5">
        <f t="shared" si="25"/>
        <v>62.712871287128714</v>
      </c>
      <c r="Q310" t="s">
        <v>8307</v>
      </c>
      <c r="R310" t="s">
        <v>8312</v>
      </c>
      <c r="S310" s="12">
        <f t="shared" si="26"/>
        <v>40567.486226851848</v>
      </c>
      <c r="T310" s="12">
        <f t="shared" si="27"/>
        <v>40612.486226851848</v>
      </c>
      <c r="U310">
        <f t="shared" si="28"/>
        <v>2011</v>
      </c>
      <c r="V310">
        <f t="shared" si="29"/>
        <v>2011</v>
      </c>
    </row>
    <row r="311" spans="1:22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 s="5">
        <f t="shared" si="25"/>
        <v>89.957983193277315</v>
      </c>
      <c r="Q311" t="s">
        <v>8307</v>
      </c>
      <c r="R311" t="s">
        <v>8312</v>
      </c>
      <c r="S311" s="12">
        <f t="shared" si="26"/>
        <v>41134.543217592589</v>
      </c>
      <c r="T311" s="12">
        <f t="shared" si="27"/>
        <v>41155.543217592589</v>
      </c>
      <c r="U311">
        <f t="shared" si="28"/>
        <v>2012</v>
      </c>
      <c r="V311">
        <f t="shared" si="29"/>
        <v>2012</v>
      </c>
    </row>
    <row r="312" spans="1:22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 s="5">
        <f t="shared" si="25"/>
        <v>28.924722222222222</v>
      </c>
      <c r="Q312" t="s">
        <v>8307</v>
      </c>
      <c r="R312" t="s">
        <v>8312</v>
      </c>
      <c r="S312" s="12">
        <f t="shared" si="26"/>
        <v>40820.974803240737</v>
      </c>
      <c r="T312" s="12">
        <f t="shared" si="27"/>
        <v>40835.875</v>
      </c>
      <c r="U312">
        <f t="shared" si="28"/>
        <v>2011</v>
      </c>
      <c r="V312">
        <f t="shared" si="29"/>
        <v>2011</v>
      </c>
    </row>
    <row r="313" spans="1:22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 s="5">
        <f t="shared" si="25"/>
        <v>138.8022</v>
      </c>
      <c r="Q313" t="s">
        <v>8307</v>
      </c>
      <c r="R313" t="s">
        <v>8312</v>
      </c>
      <c r="S313" s="12">
        <f t="shared" si="26"/>
        <v>40868.011481481481</v>
      </c>
      <c r="T313" s="12">
        <f t="shared" si="27"/>
        <v>40909.124305555553</v>
      </c>
      <c r="U313">
        <f t="shared" si="28"/>
        <v>2011</v>
      </c>
      <c r="V313">
        <f t="shared" si="29"/>
        <v>2012</v>
      </c>
    </row>
    <row r="314" spans="1:22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 s="5">
        <f t="shared" si="25"/>
        <v>61.301369863013697</v>
      </c>
      <c r="Q314" t="s">
        <v>8307</v>
      </c>
      <c r="R314" t="s">
        <v>8312</v>
      </c>
      <c r="S314" s="12">
        <f t="shared" si="26"/>
        <v>41348.669351851851</v>
      </c>
      <c r="T314" s="12">
        <f t="shared" si="27"/>
        <v>41378.669351851851</v>
      </c>
      <c r="U314">
        <f t="shared" si="28"/>
        <v>2013</v>
      </c>
      <c r="V314">
        <f t="shared" si="29"/>
        <v>2013</v>
      </c>
    </row>
    <row r="315" spans="1:22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 s="5">
        <f t="shared" si="25"/>
        <v>80.202702702702709</v>
      </c>
      <c r="Q315" t="s">
        <v>8307</v>
      </c>
      <c r="R315" t="s">
        <v>8312</v>
      </c>
      <c r="S315" s="12">
        <f t="shared" si="26"/>
        <v>40357.019606481481</v>
      </c>
      <c r="T315" s="12">
        <f t="shared" si="27"/>
        <v>40401.457638888889</v>
      </c>
      <c r="U315">
        <f t="shared" si="28"/>
        <v>2010</v>
      </c>
      <c r="V315">
        <f t="shared" si="29"/>
        <v>2010</v>
      </c>
    </row>
    <row r="316" spans="1:22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 s="5">
        <f t="shared" si="25"/>
        <v>32.095833333333331</v>
      </c>
      <c r="Q316" t="s">
        <v>8307</v>
      </c>
      <c r="R316" t="s">
        <v>8312</v>
      </c>
      <c r="S316" s="12">
        <f t="shared" si="26"/>
        <v>41304.624861111108</v>
      </c>
      <c r="T316" s="12">
        <f t="shared" si="27"/>
        <v>41334.624861111108</v>
      </c>
      <c r="U316">
        <f t="shared" si="28"/>
        <v>2013</v>
      </c>
      <c r="V316">
        <f t="shared" si="29"/>
        <v>2013</v>
      </c>
    </row>
    <row r="317" spans="1:22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 s="5">
        <f t="shared" si="25"/>
        <v>200.88888888888889</v>
      </c>
      <c r="Q317" t="s">
        <v>8307</v>
      </c>
      <c r="R317" t="s">
        <v>8312</v>
      </c>
      <c r="S317" s="12">
        <f t="shared" si="26"/>
        <v>41113.564050925925</v>
      </c>
      <c r="T317" s="12">
        <f t="shared" si="27"/>
        <v>41143.564050925925</v>
      </c>
      <c r="U317">
        <f t="shared" si="28"/>
        <v>2012</v>
      </c>
      <c r="V317">
        <f t="shared" si="29"/>
        <v>2012</v>
      </c>
    </row>
    <row r="318" spans="1:22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 s="5">
        <f t="shared" si="25"/>
        <v>108.01265822784811</v>
      </c>
      <c r="Q318" t="s">
        <v>8307</v>
      </c>
      <c r="R318" t="s">
        <v>8312</v>
      </c>
      <c r="S318" s="12">
        <f t="shared" si="26"/>
        <v>41950.715243055551</v>
      </c>
      <c r="T318" s="12">
        <f t="shared" si="27"/>
        <v>41983.999305555553</v>
      </c>
      <c r="U318">
        <f t="shared" si="28"/>
        <v>2014</v>
      </c>
      <c r="V318">
        <f t="shared" si="29"/>
        <v>2014</v>
      </c>
    </row>
    <row r="319" spans="1:22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 s="5">
        <f t="shared" si="25"/>
        <v>95.699367088607602</v>
      </c>
      <c r="Q319" t="s">
        <v>8307</v>
      </c>
      <c r="R319" t="s">
        <v>8312</v>
      </c>
      <c r="S319" s="12">
        <f t="shared" si="26"/>
        <v>41589.468553240738</v>
      </c>
      <c r="T319" s="12">
        <f t="shared" si="27"/>
        <v>41619.468553240738</v>
      </c>
      <c r="U319">
        <f t="shared" si="28"/>
        <v>2013</v>
      </c>
      <c r="V319">
        <f t="shared" si="29"/>
        <v>2013</v>
      </c>
    </row>
    <row r="320" spans="1:22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 s="5">
        <f t="shared" si="25"/>
        <v>49.880281690140848</v>
      </c>
      <c r="Q320" t="s">
        <v>8307</v>
      </c>
      <c r="R320" t="s">
        <v>8312</v>
      </c>
      <c r="S320" s="12">
        <f t="shared" si="26"/>
        <v>41329.830451388887</v>
      </c>
      <c r="T320" s="12">
        <f t="shared" si="27"/>
        <v>41359.788784722223</v>
      </c>
      <c r="U320">
        <f t="shared" si="28"/>
        <v>2013</v>
      </c>
      <c r="V320">
        <f t="shared" si="29"/>
        <v>2013</v>
      </c>
    </row>
    <row r="321" spans="1:22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 s="5">
        <f t="shared" si="25"/>
        <v>110.47058823529412</v>
      </c>
      <c r="Q321" t="s">
        <v>8307</v>
      </c>
      <c r="R321" t="s">
        <v>8312</v>
      </c>
      <c r="S321" s="12">
        <f t="shared" si="26"/>
        <v>40123.629965277774</v>
      </c>
      <c r="T321" s="12">
        <f t="shared" si="27"/>
        <v>40211.124305555553</v>
      </c>
      <c r="U321">
        <f t="shared" si="28"/>
        <v>2009</v>
      </c>
      <c r="V321">
        <f t="shared" si="29"/>
        <v>2010</v>
      </c>
    </row>
    <row r="322" spans="1:22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106.58000000000001</v>
      </c>
      <c r="P322" s="5">
        <f t="shared" si="25"/>
        <v>134.91139240506328</v>
      </c>
      <c r="Q322" t="s">
        <v>8307</v>
      </c>
      <c r="R322" t="s">
        <v>8312</v>
      </c>
      <c r="S322" s="12">
        <f t="shared" si="26"/>
        <v>42331.34297453703</v>
      </c>
      <c r="T322" s="12">
        <f t="shared" si="27"/>
        <v>42360.749999999993</v>
      </c>
      <c r="U322">
        <f t="shared" si="28"/>
        <v>2015</v>
      </c>
      <c r="V322">
        <f t="shared" si="29"/>
        <v>2015</v>
      </c>
    </row>
    <row r="323" spans="1:22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(E323/D323)*100</f>
        <v>102.66285714285715</v>
      </c>
      <c r="P323" s="5">
        <f t="shared" ref="P323:P386" si="31">IF(E323&gt;0, E323/L323, 0)</f>
        <v>106.62314540059347</v>
      </c>
      <c r="Q323" t="s">
        <v>8307</v>
      </c>
      <c r="R323" t="s">
        <v>8312</v>
      </c>
      <c r="S323" s="12">
        <f t="shared" ref="S323:S386" si="32">(J323/86400)+25569-(5/24)</f>
        <v>42647.238263888888</v>
      </c>
      <c r="T323" s="12">
        <f t="shared" ref="T323:T386" si="33">(I323/86400)+25569-5/24</f>
        <v>42682.279930555553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 s="5">
        <f t="shared" si="31"/>
        <v>145.04301075268816</v>
      </c>
      <c r="Q324" t="s">
        <v>8307</v>
      </c>
      <c r="R324" t="s">
        <v>8312</v>
      </c>
      <c r="S324" s="12">
        <f t="shared" si="32"/>
        <v>42473.361666666664</v>
      </c>
      <c r="T324" s="12">
        <f t="shared" si="33"/>
        <v>42503.361666666664</v>
      </c>
      <c r="U324">
        <f t="shared" si="34"/>
        <v>2016</v>
      </c>
      <c r="V324">
        <f t="shared" si="35"/>
        <v>2016</v>
      </c>
    </row>
    <row r="325" spans="1:22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 s="5">
        <f t="shared" si="31"/>
        <v>114.58620689655173</v>
      </c>
      <c r="Q325" t="s">
        <v>8307</v>
      </c>
      <c r="R325" t="s">
        <v>8312</v>
      </c>
      <c r="S325" s="12">
        <f t="shared" si="32"/>
        <v>42697.113032407404</v>
      </c>
      <c r="T325" s="12">
        <f t="shared" si="33"/>
        <v>42725.124305555553</v>
      </c>
      <c r="U325">
        <f t="shared" si="34"/>
        <v>2016</v>
      </c>
      <c r="V325">
        <f t="shared" si="35"/>
        <v>2016</v>
      </c>
    </row>
    <row r="326" spans="1:22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 s="5">
        <f t="shared" si="31"/>
        <v>105.3170731707317</v>
      </c>
      <c r="Q326" t="s">
        <v>8307</v>
      </c>
      <c r="R326" t="s">
        <v>8312</v>
      </c>
      <c r="S326" s="12">
        <f t="shared" si="32"/>
        <v>42184.417916666665</v>
      </c>
      <c r="T326" s="12">
        <f t="shared" si="33"/>
        <v>42217.417916666665</v>
      </c>
      <c r="U326">
        <f t="shared" si="34"/>
        <v>2015</v>
      </c>
      <c r="V326">
        <f t="shared" si="35"/>
        <v>2015</v>
      </c>
    </row>
    <row r="327" spans="1:22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 s="5">
        <f t="shared" si="31"/>
        <v>70.921195652173907</v>
      </c>
      <c r="Q327" t="s">
        <v>8307</v>
      </c>
      <c r="R327" t="s">
        <v>8312</v>
      </c>
      <c r="S327" s="12">
        <f t="shared" si="32"/>
        <v>42688.979548611103</v>
      </c>
      <c r="T327" s="12">
        <f t="shared" si="33"/>
        <v>42723.979548611103</v>
      </c>
      <c r="U327">
        <f t="shared" si="34"/>
        <v>2016</v>
      </c>
      <c r="V327">
        <f t="shared" si="35"/>
        <v>2016</v>
      </c>
    </row>
    <row r="328" spans="1:22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 s="5">
        <f t="shared" si="31"/>
        <v>147.17167680278018</v>
      </c>
      <c r="Q328" t="s">
        <v>8307</v>
      </c>
      <c r="R328" t="s">
        <v>8312</v>
      </c>
      <c r="S328" s="12">
        <f t="shared" si="32"/>
        <v>42775.106550925928</v>
      </c>
      <c r="T328" s="12">
        <f t="shared" si="33"/>
        <v>42808.747916666667</v>
      </c>
      <c r="U328">
        <f t="shared" si="34"/>
        <v>2017</v>
      </c>
      <c r="V328">
        <f t="shared" si="35"/>
        <v>2017</v>
      </c>
    </row>
    <row r="329" spans="1:22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 s="5">
        <f t="shared" si="31"/>
        <v>160.47058823529412</v>
      </c>
      <c r="Q329" t="s">
        <v>8307</v>
      </c>
      <c r="R329" t="s">
        <v>8312</v>
      </c>
      <c r="S329" s="12">
        <f t="shared" si="32"/>
        <v>42058.026956018519</v>
      </c>
      <c r="T329" s="12">
        <f t="shared" si="33"/>
        <v>42085.124999999993</v>
      </c>
      <c r="U329">
        <f t="shared" si="34"/>
        <v>2015</v>
      </c>
      <c r="V329">
        <f t="shared" si="35"/>
        <v>2015</v>
      </c>
    </row>
    <row r="330" spans="1:22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 s="5">
        <f t="shared" si="31"/>
        <v>156.04578313253012</v>
      </c>
      <c r="Q330" t="s">
        <v>8307</v>
      </c>
      <c r="R330" t="s">
        <v>8312</v>
      </c>
      <c r="S330" s="12">
        <f t="shared" si="32"/>
        <v>42278.738287037035</v>
      </c>
      <c r="T330" s="12">
        <f t="shared" si="33"/>
        <v>42308.958333333336</v>
      </c>
      <c r="U330">
        <f t="shared" si="34"/>
        <v>2015</v>
      </c>
      <c r="V330">
        <f t="shared" si="35"/>
        <v>2015</v>
      </c>
    </row>
    <row r="331" spans="1:22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 s="5">
        <f t="shared" si="31"/>
        <v>63.17365269461078</v>
      </c>
      <c r="Q331" t="s">
        <v>8307</v>
      </c>
      <c r="R331" t="s">
        <v>8312</v>
      </c>
      <c r="S331" s="12">
        <f t="shared" si="32"/>
        <v>42291.258414351854</v>
      </c>
      <c r="T331" s="12">
        <f t="shared" si="33"/>
        <v>42314.958333333336</v>
      </c>
      <c r="U331">
        <f t="shared" si="34"/>
        <v>2015</v>
      </c>
      <c r="V331">
        <f t="shared" si="35"/>
        <v>2015</v>
      </c>
    </row>
    <row r="332" spans="1:22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 s="5">
        <f t="shared" si="31"/>
        <v>104.82352941176471</v>
      </c>
      <c r="Q332" t="s">
        <v>8307</v>
      </c>
      <c r="R332" t="s">
        <v>8312</v>
      </c>
      <c r="S332" s="12">
        <f t="shared" si="32"/>
        <v>41379.307442129626</v>
      </c>
      <c r="T332" s="12">
        <f t="shared" si="33"/>
        <v>41410.957638888889</v>
      </c>
      <c r="U332">
        <f t="shared" si="34"/>
        <v>2013</v>
      </c>
      <c r="V332">
        <f t="shared" si="35"/>
        <v>2013</v>
      </c>
    </row>
    <row r="333" spans="1:22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 s="5">
        <f t="shared" si="31"/>
        <v>97.356164383561648</v>
      </c>
      <c r="Q333" t="s">
        <v>8307</v>
      </c>
      <c r="R333" t="s">
        <v>8312</v>
      </c>
      <c r="S333" s="12">
        <f t="shared" si="32"/>
        <v>42507.373078703698</v>
      </c>
      <c r="T333" s="12">
        <f t="shared" si="33"/>
        <v>42538.373078703698</v>
      </c>
      <c r="U333">
        <f t="shared" si="34"/>
        <v>2016</v>
      </c>
      <c r="V333">
        <f t="shared" si="35"/>
        <v>2016</v>
      </c>
    </row>
    <row r="334" spans="1:22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 s="5">
        <f t="shared" si="31"/>
        <v>203.63063063063063</v>
      </c>
      <c r="Q334" t="s">
        <v>8307</v>
      </c>
      <c r="R334" t="s">
        <v>8312</v>
      </c>
      <c r="S334" s="12">
        <f t="shared" si="32"/>
        <v>42263.471956018511</v>
      </c>
      <c r="T334" s="12">
        <f t="shared" si="33"/>
        <v>42305.124999999993</v>
      </c>
      <c r="U334">
        <f t="shared" si="34"/>
        <v>2015</v>
      </c>
      <c r="V334">
        <f t="shared" si="35"/>
        <v>2015</v>
      </c>
    </row>
    <row r="335" spans="1:22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 s="5">
        <f t="shared" si="31"/>
        <v>188.31203007518798</v>
      </c>
      <c r="Q335" t="s">
        <v>8307</v>
      </c>
      <c r="R335" t="s">
        <v>8312</v>
      </c>
      <c r="S335" s="12">
        <f t="shared" si="32"/>
        <v>42437.428136574068</v>
      </c>
      <c r="T335" s="12">
        <f t="shared" si="33"/>
        <v>42467.386469907404</v>
      </c>
      <c r="U335">
        <f t="shared" si="34"/>
        <v>2016</v>
      </c>
      <c r="V335">
        <f t="shared" si="35"/>
        <v>2016</v>
      </c>
    </row>
    <row r="336" spans="1:22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 s="5">
        <f t="shared" si="31"/>
        <v>146.65217391304347</v>
      </c>
      <c r="Q336" t="s">
        <v>8307</v>
      </c>
      <c r="R336" t="s">
        <v>8312</v>
      </c>
      <c r="S336" s="12">
        <f t="shared" si="32"/>
        <v>42101.474039351851</v>
      </c>
      <c r="T336" s="12">
        <f t="shared" si="33"/>
        <v>42139.583333333336</v>
      </c>
      <c r="U336">
        <f t="shared" si="34"/>
        <v>2015</v>
      </c>
      <c r="V336">
        <f t="shared" si="35"/>
        <v>2015</v>
      </c>
    </row>
    <row r="337" spans="1:22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 s="5">
        <f t="shared" si="31"/>
        <v>109.1875</v>
      </c>
      <c r="Q337" t="s">
        <v>8307</v>
      </c>
      <c r="R337" t="s">
        <v>8312</v>
      </c>
      <c r="S337" s="12">
        <f t="shared" si="32"/>
        <v>42101.529108796291</v>
      </c>
      <c r="T337" s="12">
        <f t="shared" si="33"/>
        <v>42132.708333333336</v>
      </c>
      <c r="U337">
        <f t="shared" si="34"/>
        <v>2015</v>
      </c>
      <c r="V337">
        <f t="shared" si="35"/>
        <v>2015</v>
      </c>
    </row>
    <row r="338" spans="1:22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 s="5">
        <f t="shared" si="31"/>
        <v>59.249046653144013</v>
      </c>
      <c r="Q338" t="s">
        <v>8307</v>
      </c>
      <c r="R338" t="s">
        <v>8312</v>
      </c>
      <c r="S338" s="12">
        <f t="shared" si="32"/>
        <v>42291.387939814813</v>
      </c>
      <c r="T338" s="12">
        <f t="shared" si="33"/>
        <v>42321.429606481477</v>
      </c>
      <c r="U338">
        <f t="shared" si="34"/>
        <v>2015</v>
      </c>
      <c r="V338">
        <f t="shared" si="35"/>
        <v>2015</v>
      </c>
    </row>
    <row r="339" spans="1:22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 s="5">
        <f t="shared" si="31"/>
        <v>97.904838709677421</v>
      </c>
      <c r="Q339" t="s">
        <v>8307</v>
      </c>
      <c r="R339" t="s">
        <v>8312</v>
      </c>
      <c r="S339" s="12">
        <f t="shared" si="32"/>
        <v>42046.920231481483</v>
      </c>
      <c r="T339" s="12">
        <f t="shared" si="33"/>
        <v>42076.878564814811</v>
      </c>
      <c r="U339">
        <f t="shared" si="34"/>
        <v>2015</v>
      </c>
      <c r="V339">
        <f t="shared" si="35"/>
        <v>2015</v>
      </c>
    </row>
    <row r="340" spans="1:22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 s="5">
        <f t="shared" si="31"/>
        <v>70.000169491525426</v>
      </c>
      <c r="Q340" t="s">
        <v>8307</v>
      </c>
      <c r="R340" t="s">
        <v>8312</v>
      </c>
      <c r="S340" s="12">
        <f t="shared" si="32"/>
        <v>42559.547337962962</v>
      </c>
      <c r="T340" s="12">
        <f t="shared" si="33"/>
        <v>42615.833333333336</v>
      </c>
      <c r="U340">
        <f t="shared" si="34"/>
        <v>2016</v>
      </c>
      <c r="V340">
        <f t="shared" si="35"/>
        <v>2016</v>
      </c>
    </row>
    <row r="341" spans="1:22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 s="5">
        <f t="shared" si="31"/>
        <v>72.865168539325836</v>
      </c>
      <c r="Q341" t="s">
        <v>8307</v>
      </c>
      <c r="R341" t="s">
        <v>8312</v>
      </c>
      <c r="S341" s="12">
        <f t="shared" si="32"/>
        <v>42093.551712962959</v>
      </c>
      <c r="T341" s="12">
        <f t="shared" si="33"/>
        <v>42123.551712962959</v>
      </c>
      <c r="U341">
        <f t="shared" si="34"/>
        <v>2015</v>
      </c>
      <c r="V341">
        <f t="shared" si="35"/>
        <v>2015</v>
      </c>
    </row>
    <row r="342" spans="1:22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 s="5">
        <f t="shared" si="31"/>
        <v>146.34782608695653</v>
      </c>
      <c r="Q342" t="s">
        <v>8307</v>
      </c>
      <c r="R342" t="s">
        <v>8312</v>
      </c>
      <c r="S342" s="12">
        <f t="shared" si="32"/>
        <v>42772.460729166669</v>
      </c>
      <c r="T342" s="12">
        <f t="shared" si="33"/>
        <v>42802.666666666664</v>
      </c>
      <c r="U342">
        <f t="shared" si="34"/>
        <v>2017</v>
      </c>
      <c r="V342">
        <f t="shared" si="35"/>
        <v>2017</v>
      </c>
    </row>
    <row r="343" spans="1:22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 s="5">
        <f t="shared" si="31"/>
        <v>67.909090909090907</v>
      </c>
      <c r="Q343" t="s">
        <v>8307</v>
      </c>
      <c r="R343" t="s">
        <v>8312</v>
      </c>
      <c r="S343" s="12">
        <f t="shared" si="32"/>
        <v>41894.671273148146</v>
      </c>
      <c r="T343" s="12">
        <f t="shared" si="33"/>
        <v>41912.957638888889</v>
      </c>
      <c r="U343">
        <f t="shared" si="34"/>
        <v>2014</v>
      </c>
      <c r="V343">
        <f t="shared" si="35"/>
        <v>2014</v>
      </c>
    </row>
    <row r="344" spans="1:22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 s="5">
        <f t="shared" si="31"/>
        <v>169.85083076923075</v>
      </c>
      <c r="Q344" t="s">
        <v>8307</v>
      </c>
      <c r="R344" t="s">
        <v>8312</v>
      </c>
      <c r="S344" s="12">
        <f t="shared" si="32"/>
        <v>42459.572511574072</v>
      </c>
      <c r="T344" s="12">
        <f t="shared" si="33"/>
        <v>42489.572511574072</v>
      </c>
      <c r="U344">
        <f t="shared" si="34"/>
        <v>2016</v>
      </c>
      <c r="V344">
        <f t="shared" si="35"/>
        <v>2016</v>
      </c>
    </row>
    <row r="345" spans="1:22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 s="5">
        <f t="shared" si="31"/>
        <v>58.413339694656486</v>
      </c>
      <c r="Q345" t="s">
        <v>8307</v>
      </c>
      <c r="R345" t="s">
        <v>8312</v>
      </c>
      <c r="S345" s="12">
        <f t="shared" si="32"/>
        <v>41926.529456018514</v>
      </c>
      <c r="T345" s="12">
        <f t="shared" si="33"/>
        <v>41956.916666666664</v>
      </c>
      <c r="U345">
        <f t="shared" si="34"/>
        <v>2014</v>
      </c>
      <c r="V345">
        <f t="shared" si="35"/>
        <v>2014</v>
      </c>
    </row>
    <row r="346" spans="1:22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 s="5">
        <f t="shared" si="31"/>
        <v>119.99298245614035</v>
      </c>
      <c r="Q346" t="s">
        <v>8307</v>
      </c>
      <c r="R346" t="s">
        <v>8312</v>
      </c>
      <c r="S346" s="12">
        <f t="shared" si="32"/>
        <v>42111.762662037036</v>
      </c>
      <c r="T346" s="12">
        <f t="shared" si="33"/>
        <v>42155.888888888883</v>
      </c>
      <c r="U346">
        <f t="shared" si="34"/>
        <v>2015</v>
      </c>
      <c r="V346">
        <f t="shared" si="35"/>
        <v>2015</v>
      </c>
    </row>
    <row r="347" spans="1:22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 s="5">
        <f t="shared" si="31"/>
        <v>99.860335195530723</v>
      </c>
      <c r="Q347" t="s">
        <v>8307</v>
      </c>
      <c r="R347" t="s">
        <v>8312</v>
      </c>
      <c r="S347" s="12">
        <f t="shared" si="32"/>
        <v>42114.735995370364</v>
      </c>
      <c r="T347" s="12">
        <f t="shared" si="33"/>
        <v>42144.735995370364</v>
      </c>
      <c r="U347">
        <f t="shared" si="34"/>
        <v>2015</v>
      </c>
      <c r="V347">
        <f t="shared" si="35"/>
        <v>2015</v>
      </c>
    </row>
    <row r="348" spans="1:22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 s="5">
        <f t="shared" si="31"/>
        <v>90.579148936170213</v>
      </c>
      <c r="Q348" t="s">
        <v>8307</v>
      </c>
      <c r="R348" t="s">
        <v>8312</v>
      </c>
      <c r="S348" s="12">
        <f t="shared" si="32"/>
        <v>42261.291909722218</v>
      </c>
      <c r="T348" s="12">
        <f t="shared" si="33"/>
        <v>42291.291909722218</v>
      </c>
      <c r="U348">
        <f t="shared" si="34"/>
        <v>2015</v>
      </c>
      <c r="V348">
        <f t="shared" si="35"/>
        <v>2015</v>
      </c>
    </row>
    <row r="349" spans="1:22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 s="5">
        <f t="shared" si="31"/>
        <v>117.77361477572559</v>
      </c>
      <c r="Q349" t="s">
        <v>8307</v>
      </c>
      <c r="R349" t="s">
        <v>8312</v>
      </c>
      <c r="S349" s="12">
        <f t="shared" si="32"/>
        <v>42292.287141203698</v>
      </c>
      <c r="T349" s="12">
        <f t="shared" si="33"/>
        <v>42322.32880787037</v>
      </c>
      <c r="U349">
        <f t="shared" si="34"/>
        <v>2015</v>
      </c>
      <c r="V349">
        <f t="shared" si="35"/>
        <v>2015</v>
      </c>
    </row>
    <row r="350" spans="1:22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5">
        <f t="shared" si="31"/>
        <v>86.554621848739501</v>
      </c>
      <c r="Q350" t="s">
        <v>8307</v>
      </c>
      <c r="R350" t="s">
        <v>8312</v>
      </c>
      <c r="S350" s="12">
        <f t="shared" si="32"/>
        <v>42207.378657407404</v>
      </c>
      <c r="T350" s="12">
        <f t="shared" si="33"/>
        <v>42237.378657407404</v>
      </c>
      <c r="U350">
        <f t="shared" si="34"/>
        <v>2015</v>
      </c>
      <c r="V350">
        <f t="shared" si="35"/>
        <v>2015</v>
      </c>
    </row>
    <row r="351" spans="1:22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 s="5">
        <f t="shared" si="31"/>
        <v>71.899281437125751</v>
      </c>
      <c r="Q351" t="s">
        <v>8307</v>
      </c>
      <c r="R351" t="s">
        <v>8312</v>
      </c>
      <c r="S351" s="12">
        <f t="shared" si="32"/>
        <v>42760.290601851848</v>
      </c>
      <c r="T351" s="12">
        <f t="shared" si="33"/>
        <v>42790.290601851848</v>
      </c>
      <c r="U351">
        <f t="shared" si="34"/>
        <v>2017</v>
      </c>
      <c r="V351">
        <f t="shared" si="35"/>
        <v>2017</v>
      </c>
    </row>
    <row r="352" spans="1:22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 s="5">
        <f t="shared" si="31"/>
        <v>129.81900452488688</v>
      </c>
      <c r="Q352" t="s">
        <v>8307</v>
      </c>
      <c r="R352" t="s">
        <v>8312</v>
      </c>
      <c r="S352" s="12">
        <f t="shared" si="32"/>
        <v>42585.857743055552</v>
      </c>
      <c r="T352" s="12">
        <f t="shared" si="33"/>
        <v>42623.957638888889</v>
      </c>
      <c r="U352">
        <f t="shared" si="34"/>
        <v>2016</v>
      </c>
      <c r="V352">
        <f t="shared" si="35"/>
        <v>2016</v>
      </c>
    </row>
    <row r="353" spans="1:22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 s="5">
        <f t="shared" si="31"/>
        <v>44.912863070539416</v>
      </c>
      <c r="Q353" t="s">
        <v>8307</v>
      </c>
      <c r="R353" t="s">
        <v>8312</v>
      </c>
      <c r="S353" s="12">
        <f t="shared" si="32"/>
        <v>42427.75641203703</v>
      </c>
      <c r="T353" s="12">
        <f t="shared" si="33"/>
        <v>42467.714745370373</v>
      </c>
      <c r="U353">
        <f t="shared" si="34"/>
        <v>2016</v>
      </c>
      <c r="V353">
        <f t="shared" si="35"/>
        <v>2016</v>
      </c>
    </row>
    <row r="354" spans="1:22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 s="5">
        <f t="shared" si="31"/>
        <v>40.755244755244753</v>
      </c>
      <c r="Q354" t="s">
        <v>8307</v>
      </c>
      <c r="R354" t="s">
        <v>8312</v>
      </c>
      <c r="S354" s="12">
        <f t="shared" si="32"/>
        <v>41889.959120370368</v>
      </c>
      <c r="T354" s="12">
        <f t="shared" si="33"/>
        <v>41919.959120370368</v>
      </c>
      <c r="U354">
        <f t="shared" si="34"/>
        <v>2014</v>
      </c>
      <c r="V354">
        <f t="shared" si="35"/>
        <v>2014</v>
      </c>
    </row>
    <row r="355" spans="1:22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 s="5">
        <f t="shared" si="31"/>
        <v>103.52394779771615</v>
      </c>
      <c r="Q355" t="s">
        <v>8307</v>
      </c>
      <c r="R355" t="s">
        <v>8312</v>
      </c>
      <c r="S355" s="12">
        <f t="shared" si="32"/>
        <v>42297.583553240744</v>
      </c>
      <c r="T355" s="12">
        <f t="shared" si="33"/>
        <v>42327.625219907401</v>
      </c>
      <c r="U355">
        <f t="shared" si="34"/>
        <v>2015</v>
      </c>
      <c r="V355">
        <f t="shared" si="35"/>
        <v>2015</v>
      </c>
    </row>
    <row r="356" spans="1:22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 s="5">
        <f t="shared" si="31"/>
        <v>125.44827586206897</v>
      </c>
      <c r="Q356" t="s">
        <v>8307</v>
      </c>
      <c r="R356" t="s">
        <v>8312</v>
      </c>
      <c r="S356" s="12">
        <f t="shared" si="32"/>
        <v>42438.619456018518</v>
      </c>
      <c r="T356" s="12">
        <f t="shared" si="33"/>
        <v>42468.577789351846</v>
      </c>
      <c r="U356">
        <f t="shared" si="34"/>
        <v>2016</v>
      </c>
      <c r="V356">
        <f t="shared" si="35"/>
        <v>2016</v>
      </c>
    </row>
    <row r="357" spans="1:22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 s="5">
        <f t="shared" si="31"/>
        <v>246.60606060606059</v>
      </c>
      <c r="Q357" t="s">
        <v>8307</v>
      </c>
      <c r="R357" t="s">
        <v>8312</v>
      </c>
      <c r="S357" s="12">
        <f t="shared" si="32"/>
        <v>41943.0855787037</v>
      </c>
      <c r="T357" s="12">
        <f t="shared" si="33"/>
        <v>41974.127245370364</v>
      </c>
      <c r="U357">
        <f t="shared" si="34"/>
        <v>2014</v>
      </c>
      <c r="V357">
        <f t="shared" si="35"/>
        <v>2014</v>
      </c>
    </row>
    <row r="358" spans="1:22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 s="5">
        <f t="shared" si="31"/>
        <v>79.401340206185566</v>
      </c>
      <c r="Q358" t="s">
        <v>8307</v>
      </c>
      <c r="R358" t="s">
        <v>8312</v>
      </c>
      <c r="S358" s="12">
        <f t="shared" si="32"/>
        <v>42415.594826388886</v>
      </c>
      <c r="T358" s="12">
        <f t="shared" si="33"/>
        <v>42445.553159722222</v>
      </c>
      <c r="U358">
        <f t="shared" si="34"/>
        <v>2016</v>
      </c>
      <c r="V358">
        <f t="shared" si="35"/>
        <v>2016</v>
      </c>
    </row>
    <row r="359" spans="1:22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5">
        <f t="shared" si="31"/>
        <v>86.138613861386133</v>
      </c>
      <c r="Q359" t="s">
        <v>8307</v>
      </c>
      <c r="R359" t="s">
        <v>8312</v>
      </c>
      <c r="S359" s="12">
        <f t="shared" si="32"/>
        <v>42078.01385416666</v>
      </c>
      <c r="T359" s="12">
        <f t="shared" si="33"/>
        <v>42118.01385416666</v>
      </c>
      <c r="U359">
        <f t="shared" si="34"/>
        <v>2015</v>
      </c>
      <c r="V359">
        <f t="shared" si="35"/>
        <v>2015</v>
      </c>
    </row>
    <row r="360" spans="1:22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 s="5">
        <f t="shared" si="31"/>
        <v>193.04868913857678</v>
      </c>
      <c r="Q360" t="s">
        <v>8307</v>
      </c>
      <c r="R360" t="s">
        <v>8312</v>
      </c>
      <c r="S360" s="12">
        <f t="shared" si="32"/>
        <v>42507.651863425919</v>
      </c>
      <c r="T360" s="12">
        <f t="shared" si="33"/>
        <v>42536.416666666664</v>
      </c>
      <c r="U360">
        <f t="shared" si="34"/>
        <v>2016</v>
      </c>
      <c r="V360">
        <f t="shared" si="35"/>
        <v>2016</v>
      </c>
    </row>
    <row r="361" spans="1:22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 s="5">
        <f t="shared" si="31"/>
        <v>84.023178807947019</v>
      </c>
      <c r="Q361" t="s">
        <v>8307</v>
      </c>
      <c r="R361" t="s">
        <v>8312</v>
      </c>
      <c r="S361" s="12">
        <f t="shared" si="32"/>
        <v>41934.86215277778</v>
      </c>
      <c r="T361" s="12">
        <f t="shared" si="33"/>
        <v>41957.008333333331</v>
      </c>
      <c r="U361">
        <f t="shared" si="34"/>
        <v>2014</v>
      </c>
      <c r="V361">
        <f t="shared" si="35"/>
        <v>2014</v>
      </c>
    </row>
    <row r="362" spans="1:22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 s="5">
        <f t="shared" si="31"/>
        <v>139.82758620689654</v>
      </c>
      <c r="Q362" t="s">
        <v>8307</v>
      </c>
      <c r="R362" t="s">
        <v>8312</v>
      </c>
      <c r="S362" s="12">
        <f t="shared" si="32"/>
        <v>42163.689583333333</v>
      </c>
      <c r="T362" s="12">
        <f t="shared" si="33"/>
        <v>42207.924305555549</v>
      </c>
      <c r="U362">
        <f t="shared" si="34"/>
        <v>2015</v>
      </c>
      <c r="V362">
        <f t="shared" si="35"/>
        <v>2015</v>
      </c>
    </row>
    <row r="363" spans="1:22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 s="5">
        <f t="shared" si="31"/>
        <v>109.82189265536722</v>
      </c>
      <c r="Q363" t="s">
        <v>8307</v>
      </c>
      <c r="R363" t="s">
        <v>8312</v>
      </c>
      <c r="S363" s="12">
        <f t="shared" si="32"/>
        <v>41935.792893518512</v>
      </c>
      <c r="T363" s="12">
        <f t="shared" si="33"/>
        <v>41965.834560185183</v>
      </c>
      <c r="U363">
        <f t="shared" si="34"/>
        <v>2014</v>
      </c>
      <c r="V363">
        <f t="shared" si="35"/>
        <v>2014</v>
      </c>
    </row>
    <row r="364" spans="1:22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 s="5">
        <f t="shared" si="31"/>
        <v>139.53488372093022</v>
      </c>
      <c r="Q364" t="s">
        <v>8307</v>
      </c>
      <c r="R364" t="s">
        <v>8312</v>
      </c>
      <c r="S364" s="12">
        <f t="shared" si="32"/>
        <v>41837.002210648148</v>
      </c>
      <c r="T364" s="12">
        <f t="shared" si="33"/>
        <v>41858.791666666664</v>
      </c>
      <c r="U364">
        <f t="shared" si="34"/>
        <v>2014</v>
      </c>
      <c r="V364">
        <f t="shared" si="35"/>
        <v>2014</v>
      </c>
    </row>
    <row r="365" spans="1:22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 s="5">
        <f t="shared" si="31"/>
        <v>347.84615384615387</v>
      </c>
      <c r="Q365" t="s">
        <v>8307</v>
      </c>
      <c r="R365" t="s">
        <v>8312</v>
      </c>
      <c r="S365" s="12">
        <f t="shared" si="32"/>
        <v>40255.53629629629</v>
      </c>
      <c r="T365" s="12">
        <f t="shared" si="33"/>
        <v>40300.598611111105</v>
      </c>
      <c r="U365">
        <f t="shared" si="34"/>
        <v>2010</v>
      </c>
      <c r="V365">
        <f t="shared" si="35"/>
        <v>2010</v>
      </c>
    </row>
    <row r="366" spans="1:22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 s="5">
        <f t="shared" si="31"/>
        <v>68.24159292035398</v>
      </c>
      <c r="Q366" t="s">
        <v>8307</v>
      </c>
      <c r="R366" t="s">
        <v>8312</v>
      </c>
      <c r="S366" s="12">
        <f t="shared" si="32"/>
        <v>41780.651296296295</v>
      </c>
      <c r="T366" s="12">
        <f t="shared" si="33"/>
        <v>41810.957638888889</v>
      </c>
      <c r="U366">
        <f t="shared" si="34"/>
        <v>2014</v>
      </c>
      <c r="V366">
        <f t="shared" si="35"/>
        <v>2014</v>
      </c>
    </row>
    <row r="367" spans="1:22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 s="5">
        <f t="shared" si="31"/>
        <v>239.93846153846152</v>
      </c>
      <c r="Q367" t="s">
        <v>8307</v>
      </c>
      <c r="R367" t="s">
        <v>8312</v>
      </c>
      <c r="S367" s="12">
        <f t="shared" si="32"/>
        <v>41668.398136574069</v>
      </c>
      <c r="T367" s="12">
        <f t="shared" si="33"/>
        <v>41698.398136574069</v>
      </c>
      <c r="U367">
        <f t="shared" si="34"/>
        <v>2014</v>
      </c>
      <c r="V367">
        <f t="shared" si="35"/>
        <v>2014</v>
      </c>
    </row>
    <row r="368" spans="1:22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 s="5">
        <f t="shared" si="31"/>
        <v>287.31343283582089</v>
      </c>
      <c r="Q368" t="s">
        <v>8307</v>
      </c>
      <c r="R368" t="s">
        <v>8312</v>
      </c>
      <c r="S368" s="12">
        <f t="shared" si="32"/>
        <v>41019.584699074076</v>
      </c>
      <c r="T368" s="12">
        <f t="shared" si="33"/>
        <v>41049.584699074076</v>
      </c>
      <c r="U368">
        <f t="shared" si="34"/>
        <v>2012</v>
      </c>
      <c r="V368">
        <f t="shared" si="35"/>
        <v>2012</v>
      </c>
    </row>
    <row r="369" spans="1:22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 s="5">
        <f t="shared" si="31"/>
        <v>86.84882352941176</v>
      </c>
      <c r="Q369" t="s">
        <v>8307</v>
      </c>
      <c r="R369" t="s">
        <v>8312</v>
      </c>
      <c r="S369" s="12">
        <f t="shared" si="32"/>
        <v>41355.368958333333</v>
      </c>
      <c r="T369" s="12">
        <f t="shared" si="33"/>
        <v>41394.999305555553</v>
      </c>
      <c r="U369">
        <f t="shared" si="34"/>
        <v>2013</v>
      </c>
      <c r="V369">
        <f t="shared" si="35"/>
        <v>2013</v>
      </c>
    </row>
    <row r="370" spans="1:22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 s="5">
        <f t="shared" si="31"/>
        <v>81.84905660377359</v>
      </c>
      <c r="Q370" t="s">
        <v>8307</v>
      </c>
      <c r="R370" t="s">
        <v>8312</v>
      </c>
      <c r="S370" s="12">
        <f t="shared" si="32"/>
        <v>42043.397245370368</v>
      </c>
      <c r="T370" s="12">
        <f t="shared" si="33"/>
        <v>42078.355578703697</v>
      </c>
      <c r="U370">
        <f t="shared" si="34"/>
        <v>2015</v>
      </c>
      <c r="V370">
        <f t="shared" si="35"/>
        <v>2015</v>
      </c>
    </row>
    <row r="371" spans="1:22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 s="5">
        <f t="shared" si="31"/>
        <v>42.874970059880241</v>
      </c>
      <c r="Q371" t="s">
        <v>8307</v>
      </c>
      <c r="R371" t="s">
        <v>8312</v>
      </c>
      <c r="S371" s="12">
        <f t="shared" si="32"/>
        <v>40893.3433912037</v>
      </c>
      <c r="T371" s="12">
        <f t="shared" si="33"/>
        <v>40923.3433912037</v>
      </c>
      <c r="U371">
        <f t="shared" si="34"/>
        <v>2011</v>
      </c>
      <c r="V371">
        <f t="shared" si="35"/>
        <v>2012</v>
      </c>
    </row>
    <row r="372" spans="1:22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 s="5">
        <f t="shared" si="31"/>
        <v>709.41860465116281</v>
      </c>
      <c r="Q372" t="s">
        <v>8307</v>
      </c>
      <c r="R372" t="s">
        <v>8312</v>
      </c>
      <c r="S372" s="12">
        <f t="shared" si="32"/>
        <v>42711.586805555555</v>
      </c>
      <c r="T372" s="12">
        <f t="shared" si="33"/>
        <v>42741.586805555555</v>
      </c>
      <c r="U372">
        <f t="shared" si="34"/>
        <v>2016</v>
      </c>
      <c r="V372">
        <f t="shared" si="35"/>
        <v>2017</v>
      </c>
    </row>
    <row r="373" spans="1:22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 s="5">
        <f t="shared" si="31"/>
        <v>161.25517890772127</v>
      </c>
      <c r="Q373" t="s">
        <v>8307</v>
      </c>
      <c r="R373" t="s">
        <v>8312</v>
      </c>
      <c r="S373" s="12">
        <f t="shared" si="32"/>
        <v>41261.559479166666</v>
      </c>
      <c r="T373" s="12">
        <f t="shared" si="33"/>
        <v>41306.559479166666</v>
      </c>
      <c r="U373">
        <f t="shared" si="34"/>
        <v>2012</v>
      </c>
      <c r="V373">
        <f t="shared" si="35"/>
        <v>2013</v>
      </c>
    </row>
    <row r="374" spans="1:22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 s="5">
        <f t="shared" si="31"/>
        <v>41.777777777777779</v>
      </c>
      <c r="Q374" t="s">
        <v>8307</v>
      </c>
      <c r="R374" t="s">
        <v>8312</v>
      </c>
      <c r="S374" s="12">
        <f t="shared" si="32"/>
        <v>42425.368564814817</v>
      </c>
      <c r="T374" s="12">
        <f t="shared" si="33"/>
        <v>42465.458333333336</v>
      </c>
      <c r="U374">
        <f t="shared" si="34"/>
        <v>2016</v>
      </c>
      <c r="V374">
        <f t="shared" si="35"/>
        <v>2016</v>
      </c>
    </row>
    <row r="375" spans="1:22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 s="5">
        <f t="shared" si="31"/>
        <v>89.887640449438209</v>
      </c>
      <c r="Q375" t="s">
        <v>8307</v>
      </c>
      <c r="R375" t="s">
        <v>8312</v>
      </c>
      <c r="S375" s="12">
        <f t="shared" si="32"/>
        <v>41078.703680555554</v>
      </c>
      <c r="T375" s="12">
        <f t="shared" si="33"/>
        <v>41108.703680555554</v>
      </c>
      <c r="U375">
        <f t="shared" si="34"/>
        <v>2012</v>
      </c>
      <c r="V375">
        <f t="shared" si="35"/>
        <v>2012</v>
      </c>
    </row>
    <row r="376" spans="1:22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 s="5">
        <f t="shared" si="31"/>
        <v>45.051724137931032</v>
      </c>
      <c r="Q376" t="s">
        <v>8307</v>
      </c>
      <c r="R376" t="s">
        <v>8312</v>
      </c>
      <c r="S376" s="12">
        <f t="shared" si="32"/>
        <v>40757.680914351848</v>
      </c>
      <c r="T376" s="12">
        <f t="shared" si="33"/>
        <v>40802.680914351848</v>
      </c>
      <c r="U376">
        <f t="shared" si="34"/>
        <v>2011</v>
      </c>
      <c r="V376">
        <f t="shared" si="35"/>
        <v>2011</v>
      </c>
    </row>
    <row r="377" spans="1:22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5">
        <f t="shared" si="31"/>
        <v>42.857142857142854</v>
      </c>
      <c r="Q377" t="s">
        <v>8307</v>
      </c>
      <c r="R377" t="s">
        <v>8312</v>
      </c>
      <c r="S377" s="12">
        <f t="shared" si="32"/>
        <v>41657.77674768518</v>
      </c>
      <c r="T377" s="12">
        <f t="shared" si="33"/>
        <v>41699.512499999997</v>
      </c>
      <c r="U377">
        <f t="shared" si="34"/>
        <v>2014</v>
      </c>
      <c r="V377">
        <f t="shared" si="35"/>
        <v>2014</v>
      </c>
    </row>
    <row r="378" spans="1:22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 s="5">
        <f t="shared" si="31"/>
        <v>54.083333333333336</v>
      </c>
      <c r="Q378" t="s">
        <v>8307</v>
      </c>
      <c r="R378" t="s">
        <v>8312</v>
      </c>
      <c r="S378" s="12">
        <f t="shared" si="32"/>
        <v>42576.244398148141</v>
      </c>
      <c r="T378" s="12">
        <f t="shared" si="33"/>
        <v>42607.244398148141</v>
      </c>
      <c r="U378">
        <f t="shared" si="34"/>
        <v>2016</v>
      </c>
      <c r="V378">
        <f t="shared" si="35"/>
        <v>2016</v>
      </c>
    </row>
    <row r="379" spans="1:22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 s="5">
        <f t="shared" si="31"/>
        <v>103.21804511278195</v>
      </c>
      <c r="Q379" t="s">
        <v>8307</v>
      </c>
      <c r="R379" t="s">
        <v>8312</v>
      </c>
      <c r="S379" s="12">
        <f t="shared" si="32"/>
        <v>42292.042453703696</v>
      </c>
      <c r="T379" s="12">
        <f t="shared" si="33"/>
        <v>42322.084027777775</v>
      </c>
      <c r="U379">
        <f t="shared" si="34"/>
        <v>2015</v>
      </c>
      <c r="V379">
        <f t="shared" si="35"/>
        <v>2015</v>
      </c>
    </row>
    <row r="380" spans="1:22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 s="5">
        <f t="shared" si="31"/>
        <v>40.397590361445786</v>
      </c>
      <c r="Q380" t="s">
        <v>8307</v>
      </c>
      <c r="R380" t="s">
        <v>8312</v>
      </c>
      <c r="S380" s="12">
        <f t="shared" si="32"/>
        <v>42370.363518518519</v>
      </c>
      <c r="T380" s="12">
        <f t="shared" si="33"/>
        <v>42394.786111111105</v>
      </c>
      <c r="U380">
        <f t="shared" si="34"/>
        <v>2016</v>
      </c>
      <c r="V380">
        <f t="shared" si="35"/>
        <v>2016</v>
      </c>
    </row>
    <row r="381" spans="1:22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 s="5">
        <f t="shared" si="31"/>
        <v>116.85906040268456</v>
      </c>
      <c r="Q381" t="s">
        <v>8307</v>
      </c>
      <c r="R381" t="s">
        <v>8312</v>
      </c>
      <c r="S381" s="12">
        <f t="shared" si="32"/>
        <v>40987.479999999996</v>
      </c>
      <c r="T381" s="12">
        <f t="shared" si="33"/>
        <v>41032.479999999996</v>
      </c>
      <c r="U381">
        <f t="shared" si="34"/>
        <v>2012</v>
      </c>
      <c r="V381">
        <f t="shared" si="35"/>
        <v>2012</v>
      </c>
    </row>
    <row r="382" spans="1:22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 s="5">
        <f t="shared" si="31"/>
        <v>115.51020408163265</v>
      </c>
      <c r="Q382" t="s">
        <v>8307</v>
      </c>
      <c r="R382" t="s">
        <v>8312</v>
      </c>
      <c r="S382" s="12">
        <f t="shared" si="32"/>
        <v>42367.511481481481</v>
      </c>
      <c r="T382" s="12">
        <f t="shared" si="33"/>
        <v>42392.511481481481</v>
      </c>
      <c r="U382">
        <f t="shared" si="34"/>
        <v>2015</v>
      </c>
      <c r="V382">
        <f t="shared" si="35"/>
        <v>2016</v>
      </c>
    </row>
    <row r="383" spans="1:22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 s="5">
        <f t="shared" si="31"/>
        <v>104.31274900398407</v>
      </c>
      <c r="Q383" t="s">
        <v>8307</v>
      </c>
      <c r="R383" t="s">
        <v>8312</v>
      </c>
      <c r="S383" s="12">
        <f t="shared" si="32"/>
        <v>41085.48978009259</v>
      </c>
      <c r="T383" s="12">
        <f t="shared" si="33"/>
        <v>41120</v>
      </c>
      <c r="U383">
        <f t="shared" si="34"/>
        <v>2012</v>
      </c>
      <c r="V383">
        <f t="shared" si="35"/>
        <v>2012</v>
      </c>
    </row>
    <row r="384" spans="1:22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 s="5">
        <f t="shared" si="31"/>
        <v>69.772727272727266</v>
      </c>
      <c r="Q384" t="s">
        <v>8307</v>
      </c>
      <c r="R384" t="s">
        <v>8312</v>
      </c>
      <c r="S384" s="12">
        <f t="shared" si="32"/>
        <v>41144.501157407409</v>
      </c>
      <c r="T384" s="12">
        <f t="shared" si="33"/>
        <v>41158.501157407409</v>
      </c>
      <c r="U384">
        <f t="shared" si="34"/>
        <v>2012</v>
      </c>
      <c r="V384">
        <f t="shared" si="35"/>
        <v>2012</v>
      </c>
    </row>
    <row r="385" spans="1:22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 s="5">
        <f t="shared" si="31"/>
        <v>43.020833333333336</v>
      </c>
      <c r="Q385" t="s">
        <v>8307</v>
      </c>
      <c r="R385" t="s">
        <v>8312</v>
      </c>
      <c r="S385" s="12">
        <f t="shared" si="32"/>
        <v>41754.90924768518</v>
      </c>
      <c r="T385" s="12">
        <f t="shared" si="33"/>
        <v>41777.90924768518</v>
      </c>
      <c r="U385">
        <f t="shared" si="34"/>
        <v>2014</v>
      </c>
      <c r="V385">
        <f t="shared" si="35"/>
        <v>2014</v>
      </c>
    </row>
    <row r="386" spans="1:22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112.105</v>
      </c>
      <c r="P386" s="5">
        <f t="shared" si="31"/>
        <v>58.540469973890339</v>
      </c>
      <c r="Q386" t="s">
        <v>8307</v>
      </c>
      <c r="R386" t="s">
        <v>8312</v>
      </c>
      <c r="S386" s="12">
        <f t="shared" si="32"/>
        <v>41980.573460648149</v>
      </c>
      <c r="T386" s="12">
        <f t="shared" si="33"/>
        <v>42010.573460648149</v>
      </c>
      <c r="U386">
        <f t="shared" si="34"/>
        <v>2014</v>
      </c>
      <c r="V386">
        <f t="shared" si="35"/>
        <v>2015</v>
      </c>
    </row>
    <row r="387" spans="1:22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(E387/D387)*100</f>
        <v>105.982</v>
      </c>
      <c r="P387" s="5">
        <f t="shared" ref="P387:P450" si="37">IF(E387&gt;0, E387/L387, 0)</f>
        <v>111.79535864978902</v>
      </c>
      <c r="Q387" t="s">
        <v>8307</v>
      </c>
      <c r="R387" t="s">
        <v>8312</v>
      </c>
      <c r="S387" s="12">
        <f t="shared" ref="S387:S450" si="38">(J387/86400)+25569-(5/24)</f>
        <v>41934.376168981478</v>
      </c>
      <c r="T387" s="12">
        <f t="shared" ref="T387:T450" si="39">(I387/86400)+25569-5/24</f>
        <v>41964.41783564815</v>
      </c>
      <c r="U387">
        <f t="shared" ref="U387:U450" si="40">YEAR(S387)</f>
        <v>2014</v>
      </c>
      <c r="V387">
        <f t="shared" ref="V387:V450" si="41">YEAR(T387)</f>
        <v>2014</v>
      </c>
    </row>
    <row r="388" spans="1:22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 s="5">
        <f t="shared" si="37"/>
        <v>46.230769230769234</v>
      </c>
      <c r="Q388" t="s">
        <v>8307</v>
      </c>
      <c r="R388" t="s">
        <v>8312</v>
      </c>
      <c r="S388" s="12">
        <f t="shared" si="38"/>
        <v>42211.742951388886</v>
      </c>
      <c r="T388" s="12">
        <f t="shared" si="39"/>
        <v>42226.742951388886</v>
      </c>
      <c r="U388">
        <f t="shared" si="40"/>
        <v>2015</v>
      </c>
      <c r="V388">
        <f t="shared" si="41"/>
        <v>2015</v>
      </c>
    </row>
    <row r="389" spans="1:22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 s="5">
        <f t="shared" si="37"/>
        <v>144.69039145907473</v>
      </c>
      <c r="Q389" t="s">
        <v>8307</v>
      </c>
      <c r="R389" t="s">
        <v>8312</v>
      </c>
      <c r="S389" s="12">
        <f t="shared" si="38"/>
        <v>42200.468263888884</v>
      </c>
      <c r="T389" s="12">
        <f t="shared" si="39"/>
        <v>42231.041666666664</v>
      </c>
      <c r="U389">
        <f t="shared" si="40"/>
        <v>2015</v>
      </c>
      <c r="V389">
        <f t="shared" si="41"/>
        <v>2015</v>
      </c>
    </row>
    <row r="390" spans="1:22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 s="5">
        <f t="shared" si="37"/>
        <v>88.845070422535215</v>
      </c>
      <c r="Q390" t="s">
        <v>8307</v>
      </c>
      <c r="R390" t="s">
        <v>8312</v>
      </c>
      <c r="S390" s="12">
        <f t="shared" si="38"/>
        <v>42548.86782407407</v>
      </c>
      <c r="T390" s="12">
        <f t="shared" si="39"/>
        <v>42578.86782407407</v>
      </c>
      <c r="U390">
        <f t="shared" si="40"/>
        <v>2016</v>
      </c>
      <c r="V390">
        <f t="shared" si="41"/>
        <v>2016</v>
      </c>
    </row>
    <row r="391" spans="1:22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 s="5">
        <f t="shared" si="37"/>
        <v>81.75107284768211</v>
      </c>
      <c r="Q391" t="s">
        <v>8307</v>
      </c>
      <c r="R391" t="s">
        <v>8312</v>
      </c>
      <c r="S391" s="12">
        <f t="shared" si="38"/>
        <v>41673.854745370372</v>
      </c>
      <c r="T391" s="12">
        <f t="shared" si="39"/>
        <v>41705.749305555553</v>
      </c>
      <c r="U391">
        <f t="shared" si="40"/>
        <v>2014</v>
      </c>
      <c r="V391">
        <f t="shared" si="41"/>
        <v>2014</v>
      </c>
    </row>
    <row r="392" spans="1:22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5">
        <f t="shared" si="37"/>
        <v>71.428571428571431</v>
      </c>
      <c r="Q392" t="s">
        <v>8307</v>
      </c>
      <c r="R392" t="s">
        <v>8312</v>
      </c>
      <c r="S392" s="12">
        <f t="shared" si="38"/>
        <v>42111.828379629624</v>
      </c>
      <c r="T392" s="12">
        <f t="shared" si="39"/>
        <v>42131.828379629624</v>
      </c>
      <c r="U392">
        <f t="shared" si="40"/>
        <v>2015</v>
      </c>
      <c r="V392">
        <f t="shared" si="41"/>
        <v>2015</v>
      </c>
    </row>
    <row r="393" spans="1:22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 s="5">
        <f t="shared" si="37"/>
        <v>104.25906735751295</v>
      </c>
      <c r="Q393" t="s">
        <v>8307</v>
      </c>
      <c r="R393" t="s">
        <v>8312</v>
      </c>
      <c r="S393" s="12">
        <f t="shared" si="38"/>
        <v>40864.833923611106</v>
      </c>
      <c r="T393" s="12">
        <f t="shared" si="39"/>
        <v>40894.832638888889</v>
      </c>
      <c r="U393">
        <f t="shared" si="40"/>
        <v>2011</v>
      </c>
      <c r="V393">
        <f t="shared" si="41"/>
        <v>2011</v>
      </c>
    </row>
    <row r="394" spans="1:22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 s="5">
        <f t="shared" si="37"/>
        <v>90.616504854368927</v>
      </c>
      <c r="Q394" t="s">
        <v>8307</v>
      </c>
      <c r="R394" t="s">
        <v>8312</v>
      </c>
      <c r="S394" s="12">
        <f t="shared" si="38"/>
        <v>40763.508923611109</v>
      </c>
      <c r="T394" s="12">
        <f t="shared" si="39"/>
        <v>40793.916666666664</v>
      </c>
      <c r="U394">
        <f t="shared" si="40"/>
        <v>2011</v>
      </c>
      <c r="V394">
        <f t="shared" si="41"/>
        <v>2011</v>
      </c>
    </row>
    <row r="395" spans="1:22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 s="5">
        <f t="shared" si="37"/>
        <v>157.33048433048432</v>
      </c>
      <c r="Q395" t="s">
        <v>8307</v>
      </c>
      <c r="R395" t="s">
        <v>8312</v>
      </c>
      <c r="S395" s="12">
        <f t="shared" si="38"/>
        <v>41526.500601851847</v>
      </c>
      <c r="T395" s="12">
        <f t="shared" si="39"/>
        <v>41557.500601851847</v>
      </c>
      <c r="U395">
        <f t="shared" si="40"/>
        <v>2013</v>
      </c>
      <c r="V395">
        <f t="shared" si="41"/>
        <v>2013</v>
      </c>
    </row>
    <row r="396" spans="1:22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 s="5">
        <f t="shared" si="37"/>
        <v>105.18</v>
      </c>
      <c r="Q396" t="s">
        <v>8307</v>
      </c>
      <c r="R396" t="s">
        <v>8312</v>
      </c>
      <c r="S396" s="12">
        <f t="shared" si="38"/>
        <v>42417.60974537037</v>
      </c>
      <c r="T396" s="12">
        <f t="shared" si="39"/>
        <v>42477.568078703705</v>
      </c>
      <c r="U396">
        <f t="shared" si="40"/>
        <v>2016</v>
      </c>
      <c r="V396">
        <f t="shared" si="41"/>
        <v>2016</v>
      </c>
    </row>
    <row r="397" spans="1:22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 s="5">
        <f t="shared" si="37"/>
        <v>58.719836956521746</v>
      </c>
      <c r="Q397" t="s">
        <v>8307</v>
      </c>
      <c r="R397" t="s">
        <v>8312</v>
      </c>
      <c r="S397" s="12">
        <f t="shared" si="38"/>
        <v>40990.700925925921</v>
      </c>
      <c r="T397" s="12">
        <f t="shared" si="39"/>
        <v>41026.688888888886</v>
      </c>
      <c r="U397">
        <f t="shared" si="40"/>
        <v>2012</v>
      </c>
      <c r="V397">
        <f t="shared" si="41"/>
        <v>2012</v>
      </c>
    </row>
    <row r="398" spans="1:22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 s="5">
        <f t="shared" si="37"/>
        <v>81.632653061224488</v>
      </c>
      <c r="Q398" t="s">
        <v>8307</v>
      </c>
      <c r="R398" t="s">
        <v>8312</v>
      </c>
      <c r="S398" s="12">
        <f t="shared" si="38"/>
        <v>41082.356550925928</v>
      </c>
      <c r="T398" s="12">
        <f t="shared" si="39"/>
        <v>41097.356550925928</v>
      </c>
      <c r="U398">
        <f t="shared" si="40"/>
        <v>2012</v>
      </c>
      <c r="V398">
        <f t="shared" si="41"/>
        <v>2012</v>
      </c>
    </row>
    <row r="399" spans="1:22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 s="5">
        <f t="shared" si="37"/>
        <v>56.460043668122275</v>
      </c>
      <c r="Q399" t="s">
        <v>8307</v>
      </c>
      <c r="R399" t="s">
        <v>8312</v>
      </c>
      <c r="S399" s="12">
        <f t="shared" si="38"/>
        <v>40379.568101851852</v>
      </c>
      <c r="T399" s="12">
        <f t="shared" si="39"/>
        <v>40421.947222222218</v>
      </c>
      <c r="U399">
        <f t="shared" si="40"/>
        <v>2010</v>
      </c>
      <c r="V399">
        <f t="shared" si="41"/>
        <v>2010</v>
      </c>
    </row>
    <row r="400" spans="1:22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 s="5">
        <f t="shared" si="37"/>
        <v>140.1044776119403</v>
      </c>
      <c r="Q400" t="s">
        <v>8307</v>
      </c>
      <c r="R400" t="s">
        <v>8312</v>
      </c>
      <c r="S400" s="12">
        <f t="shared" si="38"/>
        <v>42078.584791666661</v>
      </c>
      <c r="T400" s="12">
        <f t="shared" si="39"/>
        <v>42123.584791666661</v>
      </c>
      <c r="U400">
        <f t="shared" si="40"/>
        <v>2015</v>
      </c>
      <c r="V400">
        <f t="shared" si="41"/>
        <v>2015</v>
      </c>
    </row>
    <row r="401" spans="1:22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 s="5">
        <f t="shared" si="37"/>
        <v>224.85263157894738</v>
      </c>
      <c r="Q401" t="s">
        <v>8307</v>
      </c>
      <c r="R401" t="s">
        <v>8312</v>
      </c>
      <c r="S401" s="12">
        <f t="shared" si="38"/>
        <v>42687.667442129627</v>
      </c>
      <c r="T401" s="12">
        <f t="shared" si="39"/>
        <v>42718.291666666664</v>
      </c>
      <c r="U401">
        <f t="shared" si="40"/>
        <v>2016</v>
      </c>
      <c r="V401">
        <f t="shared" si="41"/>
        <v>2016</v>
      </c>
    </row>
    <row r="402" spans="1:22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 s="5">
        <f t="shared" si="37"/>
        <v>181.13306451612902</v>
      </c>
      <c r="Q402" t="s">
        <v>8307</v>
      </c>
      <c r="R402" t="s">
        <v>8312</v>
      </c>
      <c r="S402" s="12">
        <f t="shared" si="38"/>
        <v>41745.427627314813</v>
      </c>
      <c r="T402" s="12">
        <f t="shared" si="39"/>
        <v>41775.9375</v>
      </c>
      <c r="U402">
        <f t="shared" si="40"/>
        <v>2014</v>
      </c>
      <c r="V402">
        <f t="shared" si="41"/>
        <v>2014</v>
      </c>
    </row>
    <row r="403" spans="1:22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 s="5">
        <f t="shared" si="37"/>
        <v>711.04109589041093</v>
      </c>
      <c r="Q403" t="s">
        <v>8307</v>
      </c>
      <c r="R403" t="s">
        <v>8312</v>
      </c>
      <c r="S403" s="12">
        <f t="shared" si="38"/>
        <v>40732.633912037032</v>
      </c>
      <c r="T403" s="12">
        <f t="shared" si="39"/>
        <v>40762.633912037032</v>
      </c>
      <c r="U403">
        <f t="shared" si="40"/>
        <v>2011</v>
      </c>
      <c r="V403">
        <f t="shared" si="41"/>
        <v>2011</v>
      </c>
    </row>
    <row r="404" spans="1:22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 s="5">
        <f t="shared" si="37"/>
        <v>65.883720930232556</v>
      </c>
      <c r="Q404" t="s">
        <v>8307</v>
      </c>
      <c r="R404" t="s">
        <v>8312</v>
      </c>
      <c r="S404" s="12">
        <f t="shared" si="38"/>
        <v>42292.331215277773</v>
      </c>
      <c r="T404" s="12">
        <f t="shared" si="39"/>
        <v>42313.372881944444</v>
      </c>
      <c r="U404">
        <f t="shared" si="40"/>
        <v>2015</v>
      </c>
      <c r="V404">
        <f t="shared" si="41"/>
        <v>2015</v>
      </c>
    </row>
    <row r="405" spans="1:22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 s="5">
        <f t="shared" si="37"/>
        <v>75.185714285714283</v>
      </c>
      <c r="Q405" t="s">
        <v>8307</v>
      </c>
      <c r="R405" t="s">
        <v>8312</v>
      </c>
      <c r="S405" s="12">
        <f t="shared" si="38"/>
        <v>40718.102326388886</v>
      </c>
      <c r="T405" s="12">
        <f t="shared" si="39"/>
        <v>40765.088888888888</v>
      </c>
      <c r="U405">
        <f t="shared" si="40"/>
        <v>2011</v>
      </c>
      <c r="V405">
        <f t="shared" si="41"/>
        <v>2011</v>
      </c>
    </row>
    <row r="406" spans="1:22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 s="5">
        <f t="shared" si="37"/>
        <v>133.14391143911439</v>
      </c>
      <c r="Q406" t="s">
        <v>8307</v>
      </c>
      <c r="R406" t="s">
        <v>8312</v>
      </c>
      <c r="S406" s="12">
        <f t="shared" si="38"/>
        <v>41646.419699074067</v>
      </c>
      <c r="T406" s="12">
        <f t="shared" si="39"/>
        <v>41675.75277777778</v>
      </c>
      <c r="U406">
        <f t="shared" si="40"/>
        <v>2014</v>
      </c>
      <c r="V406">
        <f t="shared" si="41"/>
        <v>2014</v>
      </c>
    </row>
    <row r="407" spans="1:22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 s="5">
        <f t="shared" si="37"/>
        <v>55.2</v>
      </c>
      <c r="Q407" t="s">
        <v>8307</v>
      </c>
      <c r="R407" t="s">
        <v>8312</v>
      </c>
      <c r="S407" s="12">
        <f t="shared" si="38"/>
        <v>41673.876608796294</v>
      </c>
      <c r="T407" s="12">
        <f t="shared" si="39"/>
        <v>41703.876608796294</v>
      </c>
      <c r="U407">
        <f t="shared" si="40"/>
        <v>2014</v>
      </c>
      <c r="V407">
        <f t="shared" si="41"/>
        <v>2014</v>
      </c>
    </row>
    <row r="408" spans="1:22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 s="5">
        <f t="shared" si="37"/>
        <v>86.163714285714292</v>
      </c>
      <c r="Q408" t="s">
        <v>8307</v>
      </c>
      <c r="R408" t="s">
        <v>8312</v>
      </c>
      <c r="S408" s="12">
        <f t="shared" si="38"/>
        <v>40637.95413194444</v>
      </c>
      <c r="T408" s="12">
        <f t="shared" si="39"/>
        <v>40672.040972222218</v>
      </c>
      <c r="U408">
        <f t="shared" si="40"/>
        <v>2011</v>
      </c>
      <c r="V408">
        <f t="shared" si="41"/>
        <v>2011</v>
      </c>
    </row>
    <row r="409" spans="1:22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 s="5">
        <f t="shared" si="37"/>
        <v>92.318181818181813</v>
      </c>
      <c r="Q409" t="s">
        <v>8307</v>
      </c>
      <c r="R409" t="s">
        <v>8312</v>
      </c>
      <c r="S409" s="12">
        <f t="shared" si="38"/>
        <v>40806.662615740737</v>
      </c>
      <c r="T409" s="12">
        <f t="shared" si="39"/>
        <v>40866.704282407409</v>
      </c>
      <c r="U409">
        <f t="shared" si="40"/>
        <v>2011</v>
      </c>
      <c r="V409">
        <f t="shared" si="41"/>
        <v>2011</v>
      </c>
    </row>
    <row r="410" spans="1:22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 s="5">
        <f t="shared" si="37"/>
        <v>160.16473684210527</v>
      </c>
      <c r="Q410" t="s">
        <v>8307</v>
      </c>
      <c r="R410" t="s">
        <v>8312</v>
      </c>
      <c r="S410" s="12">
        <f t="shared" si="38"/>
        <v>41543.527662037035</v>
      </c>
      <c r="T410" s="12">
        <f t="shared" si="39"/>
        <v>41583.569328703699</v>
      </c>
      <c r="U410">
        <f t="shared" si="40"/>
        <v>2013</v>
      </c>
      <c r="V410">
        <f t="shared" si="41"/>
        <v>2013</v>
      </c>
    </row>
    <row r="411" spans="1:22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 s="5">
        <f t="shared" si="37"/>
        <v>45.6</v>
      </c>
      <c r="Q411" t="s">
        <v>8307</v>
      </c>
      <c r="R411" t="s">
        <v>8312</v>
      </c>
      <c r="S411" s="12">
        <f t="shared" si="38"/>
        <v>42543.654444444437</v>
      </c>
      <c r="T411" s="12">
        <f t="shared" si="39"/>
        <v>42573.654444444437</v>
      </c>
      <c r="U411">
        <f t="shared" si="40"/>
        <v>2016</v>
      </c>
      <c r="V411">
        <f t="shared" si="41"/>
        <v>2016</v>
      </c>
    </row>
    <row r="412" spans="1:22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 s="5">
        <f t="shared" si="37"/>
        <v>183.28571428571428</v>
      </c>
      <c r="Q412" t="s">
        <v>8307</v>
      </c>
      <c r="R412" t="s">
        <v>8312</v>
      </c>
      <c r="S412" s="12">
        <f t="shared" si="38"/>
        <v>42113.773113425923</v>
      </c>
      <c r="T412" s="12">
        <f t="shared" si="39"/>
        <v>42173.773113425923</v>
      </c>
      <c r="U412">
        <f t="shared" si="40"/>
        <v>2015</v>
      </c>
      <c r="V412">
        <f t="shared" si="41"/>
        <v>2015</v>
      </c>
    </row>
    <row r="413" spans="1:22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 s="5">
        <f t="shared" si="37"/>
        <v>125.78838174273859</v>
      </c>
      <c r="Q413" t="s">
        <v>8307</v>
      </c>
      <c r="R413" t="s">
        <v>8312</v>
      </c>
      <c r="S413" s="12">
        <f t="shared" si="38"/>
        <v>41597.967638888884</v>
      </c>
      <c r="T413" s="12">
        <f t="shared" si="39"/>
        <v>41630</v>
      </c>
      <c r="U413">
        <f t="shared" si="40"/>
        <v>2013</v>
      </c>
      <c r="V413">
        <f t="shared" si="41"/>
        <v>2013</v>
      </c>
    </row>
    <row r="414" spans="1:22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 s="5">
        <f t="shared" si="37"/>
        <v>57.654545454545456</v>
      </c>
      <c r="Q414" t="s">
        <v>8307</v>
      </c>
      <c r="R414" t="s">
        <v>8312</v>
      </c>
      <c r="S414" s="12">
        <f t="shared" si="38"/>
        <v>41099.534467592588</v>
      </c>
      <c r="T414" s="12">
        <f t="shared" si="39"/>
        <v>41115.534467592588</v>
      </c>
      <c r="U414">
        <f t="shared" si="40"/>
        <v>2012</v>
      </c>
      <c r="V414">
        <f t="shared" si="41"/>
        <v>2012</v>
      </c>
    </row>
    <row r="415" spans="1:22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 s="5">
        <f t="shared" si="37"/>
        <v>78.660818713450297</v>
      </c>
      <c r="Q415" t="s">
        <v>8307</v>
      </c>
      <c r="R415" t="s">
        <v>8312</v>
      </c>
      <c r="S415" s="12">
        <f t="shared" si="38"/>
        <v>41079.66910879629</v>
      </c>
      <c r="T415" s="12">
        <f t="shared" si="39"/>
        <v>41109.66910879629</v>
      </c>
      <c r="U415">
        <f t="shared" si="40"/>
        <v>2012</v>
      </c>
      <c r="V415">
        <f t="shared" si="41"/>
        <v>2012</v>
      </c>
    </row>
    <row r="416" spans="1:22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 s="5">
        <f t="shared" si="37"/>
        <v>91.480769230769226</v>
      </c>
      <c r="Q416" t="s">
        <v>8307</v>
      </c>
      <c r="R416" t="s">
        <v>8312</v>
      </c>
      <c r="S416" s="12">
        <f t="shared" si="38"/>
        <v>41528.85491898148</v>
      </c>
      <c r="T416" s="12">
        <f t="shared" si="39"/>
        <v>41558.85491898148</v>
      </c>
      <c r="U416">
        <f t="shared" si="40"/>
        <v>2013</v>
      </c>
      <c r="V416">
        <f t="shared" si="41"/>
        <v>2013</v>
      </c>
    </row>
    <row r="417" spans="1:22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 s="5">
        <f t="shared" si="37"/>
        <v>68.09809523809524</v>
      </c>
      <c r="Q417" t="s">
        <v>8307</v>
      </c>
      <c r="R417" t="s">
        <v>8312</v>
      </c>
      <c r="S417" s="12">
        <f t="shared" si="38"/>
        <v>41904.643541666665</v>
      </c>
      <c r="T417" s="12">
        <f t="shared" si="39"/>
        <v>41929.291666666664</v>
      </c>
      <c r="U417">
        <f t="shared" si="40"/>
        <v>2014</v>
      </c>
      <c r="V417">
        <f t="shared" si="41"/>
        <v>2014</v>
      </c>
    </row>
    <row r="418" spans="1:22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 s="5">
        <f t="shared" si="37"/>
        <v>48.086800000000004</v>
      </c>
      <c r="Q418" t="s">
        <v>8307</v>
      </c>
      <c r="R418" t="s">
        <v>8312</v>
      </c>
      <c r="S418" s="12">
        <f t="shared" si="38"/>
        <v>41648.187858796293</v>
      </c>
      <c r="T418" s="12">
        <f t="shared" si="39"/>
        <v>41678.187858796293</v>
      </c>
      <c r="U418">
        <f t="shared" si="40"/>
        <v>2014</v>
      </c>
      <c r="V418">
        <f t="shared" si="41"/>
        <v>2014</v>
      </c>
    </row>
    <row r="419" spans="1:22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 s="5">
        <f t="shared" si="37"/>
        <v>202.42307692307693</v>
      </c>
      <c r="Q419" t="s">
        <v>8307</v>
      </c>
      <c r="R419" t="s">
        <v>8312</v>
      </c>
      <c r="S419" s="12">
        <f t="shared" si="38"/>
        <v>41360.762268518512</v>
      </c>
      <c r="T419" s="12">
        <f t="shared" si="39"/>
        <v>41371.981249999997</v>
      </c>
      <c r="U419">
        <f t="shared" si="40"/>
        <v>2013</v>
      </c>
      <c r="V419">
        <f t="shared" si="41"/>
        <v>2013</v>
      </c>
    </row>
    <row r="420" spans="1:22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 s="5">
        <f t="shared" si="37"/>
        <v>216.75</v>
      </c>
      <c r="Q420" t="s">
        <v>8307</v>
      </c>
      <c r="R420" t="s">
        <v>8312</v>
      </c>
      <c r="S420" s="12">
        <f t="shared" si="38"/>
        <v>42178.07403935185</v>
      </c>
      <c r="T420" s="12">
        <f t="shared" si="39"/>
        <v>42208.07403935185</v>
      </c>
      <c r="U420">
        <f t="shared" si="40"/>
        <v>2015</v>
      </c>
      <c r="V420">
        <f t="shared" si="41"/>
        <v>2015</v>
      </c>
    </row>
    <row r="421" spans="1:22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 s="5">
        <f t="shared" si="37"/>
        <v>110.06849315068493</v>
      </c>
      <c r="Q421" t="s">
        <v>8307</v>
      </c>
      <c r="R421" t="s">
        <v>8312</v>
      </c>
      <c r="S421" s="12">
        <f t="shared" si="38"/>
        <v>41394.634108796294</v>
      </c>
      <c r="T421" s="12">
        <f t="shared" si="39"/>
        <v>41454.634108796294</v>
      </c>
      <c r="U421">
        <f t="shared" si="40"/>
        <v>2013</v>
      </c>
      <c r="V421">
        <f t="shared" si="41"/>
        <v>2013</v>
      </c>
    </row>
    <row r="422" spans="1:22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 s="5">
        <f t="shared" si="37"/>
        <v>4.833333333333333</v>
      </c>
      <c r="Q422" t="s">
        <v>8307</v>
      </c>
      <c r="R422" t="s">
        <v>8313</v>
      </c>
      <c r="S422" s="12">
        <f t="shared" si="38"/>
        <v>41682.028136574074</v>
      </c>
      <c r="T422" s="12">
        <f t="shared" si="39"/>
        <v>41711.986469907402</v>
      </c>
      <c r="U422">
        <f t="shared" si="40"/>
        <v>2014</v>
      </c>
      <c r="V422">
        <f t="shared" si="41"/>
        <v>2014</v>
      </c>
    </row>
    <row r="423" spans="1:22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 s="5">
        <f t="shared" si="37"/>
        <v>50.166666666666664</v>
      </c>
      <c r="Q423" t="s">
        <v>8307</v>
      </c>
      <c r="R423" t="s">
        <v>8313</v>
      </c>
      <c r="S423" s="12">
        <f t="shared" si="38"/>
        <v>42177.283055555548</v>
      </c>
      <c r="T423" s="12">
        <f t="shared" si="39"/>
        <v>42237.283055555548</v>
      </c>
      <c r="U423">
        <f t="shared" si="40"/>
        <v>2015</v>
      </c>
      <c r="V423">
        <f t="shared" si="41"/>
        <v>2015</v>
      </c>
    </row>
    <row r="424" spans="1:22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 s="5">
        <f t="shared" si="37"/>
        <v>35.833333333333336</v>
      </c>
      <c r="Q424" t="s">
        <v>8307</v>
      </c>
      <c r="R424" t="s">
        <v>8313</v>
      </c>
      <c r="S424" s="12">
        <f t="shared" si="38"/>
        <v>41863.052048611113</v>
      </c>
      <c r="T424" s="12">
        <f t="shared" si="39"/>
        <v>41893.052048611113</v>
      </c>
      <c r="U424">
        <f t="shared" si="40"/>
        <v>2014</v>
      </c>
      <c r="V424">
        <f t="shared" si="41"/>
        <v>2014</v>
      </c>
    </row>
    <row r="425" spans="1:22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 s="5">
        <f t="shared" si="37"/>
        <v>11.76923076923077</v>
      </c>
      <c r="Q425" t="s">
        <v>8307</v>
      </c>
      <c r="R425" t="s">
        <v>8313</v>
      </c>
      <c r="S425" s="12">
        <f t="shared" si="38"/>
        <v>41400.717939814815</v>
      </c>
      <c r="T425" s="12">
        <f t="shared" si="39"/>
        <v>41430.717939814815</v>
      </c>
      <c r="U425">
        <f t="shared" si="40"/>
        <v>2013</v>
      </c>
      <c r="V425">
        <f t="shared" si="41"/>
        <v>2013</v>
      </c>
    </row>
    <row r="426" spans="1:22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 s="5">
        <f t="shared" si="37"/>
        <v>40.78</v>
      </c>
      <c r="Q426" t="s">
        <v>8307</v>
      </c>
      <c r="R426" t="s">
        <v>8313</v>
      </c>
      <c r="S426" s="12">
        <f t="shared" si="38"/>
        <v>40934.167812499996</v>
      </c>
      <c r="T426" s="12">
        <f t="shared" si="39"/>
        <v>40994.126145833332</v>
      </c>
      <c r="U426">
        <f t="shared" si="40"/>
        <v>2012</v>
      </c>
      <c r="V426">
        <f t="shared" si="41"/>
        <v>2012</v>
      </c>
    </row>
    <row r="427" spans="1:22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 s="5">
        <f t="shared" si="37"/>
        <v>3</v>
      </c>
      <c r="Q427" t="s">
        <v>8307</v>
      </c>
      <c r="R427" t="s">
        <v>8313</v>
      </c>
      <c r="S427" s="12">
        <f t="shared" si="38"/>
        <v>42275.652824074066</v>
      </c>
      <c r="T427" s="12">
        <f t="shared" si="39"/>
        <v>42335.694490740738</v>
      </c>
      <c r="U427">
        <f t="shared" si="40"/>
        <v>2015</v>
      </c>
      <c r="V427">
        <f t="shared" si="41"/>
        <v>2015</v>
      </c>
    </row>
    <row r="428" spans="1:22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 s="5">
        <f t="shared" si="37"/>
        <v>16.625</v>
      </c>
      <c r="Q428" t="s">
        <v>8307</v>
      </c>
      <c r="R428" t="s">
        <v>8313</v>
      </c>
      <c r="S428" s="12">
        <f t="shared" si="38"/>
        <v>42400.503634259258</v>
      </c>
      <c r="T428" s="12">
        <f t="shared" si="39"/>
        <v>42430.503634259258</v>
      </c>
      <c r="U428">
        <f t="shared" si="40"/>
        <v>2016</v>
      </c>
      <c r="V428">
        <f t="shared" si="41"/>
        <v>2016</v>
      </c>
    </row>
    <row r="429" spans="1:22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5">
        <f t="shared" si="37"/>
        <v>0</v>
      </c>
      <c r="Q429" t="s">
        <v>8307</v>
      </c>
      <c r="R429" t="s">
        <v>8313</v>
      </c>
      <c r="S429" s="12">
        <f t="shared" si="38"/>
        <v>42285.700694444444</v>
      </c>
      <c r="T429" s="12">
        <f t="shared" si="39"/>
        <v>42299.582638888889</v>
      </c>
      <c r="U429">
        <f t="shared" si="40"/>
        <v>2015</v>
      </c>
      <c r="V429">
        <f t="shared" si="41"/>
        <v>2015</v>
      </c>
    </row>
    <row r="430" spans="1:22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 s="5">
        <f t="shared" si="37"/>
        <v>52</v>
      </c>
      <c r="Q430" t="s">
        <v>8307</v>
      </c>
      <c r="R430" t="s">
        <v>8313</v>
      </c>
      <c r="S430" s="12">
        <f t="shared" si="38"/>
        <v>41778.558391203704</v>
      </c>
      <c r="T430" s="12">
        <f t="shared" si="39"/>
        <v>41806.708333333328</v>
      </c>
      <c r="U430">
        <f t="shared" si="40"/>
        <v>2014</v>
      </c>
      <c r="V430">
        <f t="shared" si="41"/>
        <v>2014</v>
      </c>
    </row>
    <row r="431" spans="1:22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5">
        <f t="shared" si="37"/>
        <v>0</v>
      </c>
      <c r="Q431" t="s">
        <v>8307</v>
      </c>
      <c r="R431" t="s">
        <v>8313</v>
      </c>
      <c r="S431" s="12">
        <f t="shared" si="38"/>
        <v>40070.693078703705</v>
      </c>
      <c r="T431" s="12">
        <f t="shared" si="39"/>
        <v>40143.999305555553</v>
      </c>
      <c r="U431">
        <f t="shared" si="40"/>
        <v>2009</v>
      </c>
      <c r="V431">
        <f t="shared" si="41"/>
        <v>2009</v>
      </c>
    </row>
    <row r="432" spans="1:22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 s="5">
        <f t="shared" si="37"/>
        <v>4.8</v>
      </c>
      <c r="Q432" t="s">
        <v>8307</v>
      </c>
      <c r="R432" t="s">
        <v>8313</v>
      </c>
      <c r="S432" s="12">
        <f t="shared" si="38"/>
        <v>41512.898923611108</v>
      </c>
      <c r="T432" s="12">
        <f t="shared" si="39"/>
        <v>41527.898923611108</v>
      </c>
      <c r="U432">
        <f t="shared" si="40"/>
        <v>2013</v>
      </c>
      <c r="V432">
        <f t="shared" si="41"/>
        <v>2013</v>
      </c>
    </row>
    <row r="433" spans="1:22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 s="5">
        <f t="shared" si="37"/>
        <v>51.875</v>
      </c>
      <c r="Q433" t="s">
        <v>8307</v>
      </c>
      <c r="R433" t="s">
        <v>8313</v>
      </c>
      <c r="S433" s="12">
        <f t="shared" si="38"/>
        <v>42526.662997685184</v>
      </c>
      <c r="T433" s="12">
        <f t="shared" si="39"/>
        <v>42556.662997685184</v>
      </c>
      <c r="U433">
        <f t="shared" si="40"/>
        <v>2016</v>
      </c>
      <c r="V433">
        <f t="shared" si="41"/>
        <v>2016</v>
      </c>
    </row>
    <row r="434" spans="1:22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 s="5">
        <f t="shared" si="37"/>
        <v>71.25</v>
      </c>
      <c r="Q434" t="s">
        <v>8307</v>
      </c>
      <c r="R434" t="s">
        <v>8313</v>
      </c>
      <c r="S434" s="12">
        <f t="shared" si="38"/>
        <v>42238.51829861111</v>
      </c>
      <c r="T434" s="12">
        <f t="shared" si="39"/>
        <v>42298.51829861111</v>
      </c>
      <c r="U434">
        <f t="shared" si="40"/>
        <v>2015</v>
      </c>
      <c r="V434">
        <f t="shared" si="41"/>
        <v>2015</v>
      </c>
    </row>
    <row r="435" spans="1:22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5">
        <f t="shared" si="37"/>
        <v>0</v>
      </c>
      <c r="Q435" t="s">
        <v>8307</v>
      </c>
      <c r="R435" t="s">
        <v>8313</v>
      </c>
      <c r="S435" s="12">
        <f t="shared" si="38"/>
        <v>42228.421550925923</v>
      </c>
      <c r="T435" s="12">
        <f t="shared" si="39"/>
        <v>42288.421550925923</v>
      </c>
      <c r="U435">
        <f t="shared" si="40"/>
        <v>2015</v>
      </c>
      <c r="V435">
        <f t="shared" si="41"/>
        <v>2015</v>
      </c>
    </row>
    <row r="436" spans="1:22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5">
        <f t="shared" si="37"/>
        <v>62.5</v>
      </c>
      <c r="Q436" t="s">
        <v>8307</v>
      </c>
      <c r="R436" t="s">
        <v>8313</v>
      </c>
      <c r="S436" s="12">
        <f t="shared" si="38"/>
        <v>41576.626180555555</v>
      </c>
      <c r="T436" s="12">
        <f t="shared" si="39"/>
        <v>41609.667847222219</v>
      </c>
      <c r="U436">
        <f t="shared" si="40"/>
        <v>2013</v>
      </c>
      <c r="V436">
        <f t="shared" si="41"/>
        <v>2013</v>
      </c>
    </row>
    <row r="437" spans="1:22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 s="5">
        <f t="shared" si="37"/>
        <v>1</v>
      </c>
      <c r="Q437" t="s">
        <v>8307</v>
      </c>
      <c r="R437" t="s">
        <v>8313</v>
      </c>
      <c r="S437" s="12">
        <f t="shared" si="38"/>
        <v>41500.539120370369</v>
      </c>
      <c r="T437" s="12">
        <f t="shared" si="39"/>
        <v>41530.539120370369</v>
      </c>
      <c r="U437">
        <f t="shared" si="40"/>
        <v>2013</v>
      </c>
      <c r="V437">
        <f t="shared" si="41"/>
        <v>2013</v>
      </c>
    </row>
    <row r="438" spans="1:22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5">
        <f t="shared" si="37"/>
        <v>0</v>
      </c>
      <c r="Q438" t="s">
        <v>8307</v>
      </c>
      <c r="R438" t="s">
        <v>8313</v>
      </c>
      <c r="S438" s="12">
        <f t="shared" si="38"/>
        <v>41456.154085648144</v>
      </c>
      <c r="T438" s="12">
        <f t="shared" si="39"/>
        <v>41486.154085648144</v>
      </c>
      <c r="U438">
        <f t="shared" si="40"/>
        <v>2013</v>
      </c>
      <c r="V438">
        <f t="shared" si="41"/>
        <v>2013</v>
      </c>
    </row>
    <row r="439" spans="1:22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5">
        <f t="shared" si="37"/>
        <v>0</v>
      </c>
      <c r="Q439" t="s">
        <v>8307</v>
      </c>
      <c r="R439" t="s">
        <v>8313</v>
      </c>
      <c r="S439" s="12">
        <f t="shared" si="38"/>
        <v>42591.110254629624</v>
      </c>
      <c r="T439" s="12">
        <f t="shared" si="39"/>
        <v>42651.110254629624</v>
      </c>
      <c r="U439">
        <f t="shared" si="40"/>
        <v>2016</v>
      </c>
      <c r="V439">
        <f t="shared" si="41"/>
        <v>2016</v>
      </c>
    </row>
    <row r="440" spans="1:22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 s="5">
        <f t="shared" si="37"/>
        <v>170.54545454545453</v>
      </c>
      <c r="Q440" t="s">
        <v>8307</v>
      </c>
      <c r="R440" t="s">
        <v>8313</v>
      </c>
      <c r="S440" s="12">
        <f t="shared" si="38"/>
        <v>42296.052754629629</v>
      </c>
      <c r="T440" s="12">
        <f t="shared" si="39"/>
        <v>42326.094421296293</v>
      </c>
      <c r="U440">
        <f t="shared" si="40"/>
        <v>2015</v>
      </c>
      <c r="V440">
        <f t="shared" si="41"/>
        <v>2015</v>
      </c>
    </row>
    <row r="441" spans="1:22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5">
        <f t="shared" si="37"/>
        <v>0</v>
      </c>
      <c r="Q441" t="s">
        <v>8307</v>
      </c>
      <c r="R441" t="s">
        <v>8313</v>
      </c>
      <c r="S441" s="12">
        <f t="shared" si="38"/>
        <v>41919.553449074076</v>
      </c>
      <c r="T441" s="12">
        <f t="shared" si="39"/>
        <v>41929.553449074076</v>
      </c>
      <c r="U441">
        <f t="shared" si="40"/>
        <v>2014</v>
      </c>
      <c r="V441">
        <f t="shared" si="41"/>
        <v>2014</v>
      </c>
    </row>
    <row r="442" spans="1:22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 s="5">
        <f t="shared" si="37"/>
        <v>5</v>
      </c>
      <c r="Q442" t="s">
        <v>8307</v>
      </c>
      <c r="R442" t="s">
        <v>8313</v>
      </c>
      <c r="S442" s="12">
        <f t="shared" si="38"/>
        <v>42423.777233796289</v>
      </c>
      <c r="T442" s="12">
        <f t="shared" si="39"/>
        <v>42453.735567129632</v>
      </c>
      <c r="U442">
        <f t="shared" si="40"/>
        <v>2016</v>
      </c>
      <c r="V442">
        <f t="shared" si="41"/>
        <v>2016</v>
      </c>
    </row>
    <row r="443" spans="1:22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5">
        <f t="shared" si="37"/>
        <v>0</v>
      </c>
      <c r="Q443" t="s">
        <v>8307</v>
      </c>
      <c r="R443" t="s">
        <v>8313</v>
      </c>
      <c r="S443" s="12">
        <f t="shared" si="38"/>
        <v>41550.585601851846</v>
      </c>
      <c r="T443" s="12">
        <f t="shared" si="39"/>
        <v>41580.585601851846</v>
      </c>
      <c r="U443">
        <f t="shared" si="40"/>
        <v>2013</v>
      </c>
      <c r="V443">
        <f t="shared" si="41"/>
        <v>2013</v>
      </c>
    </row>
    <row r="444" spans="1:22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 s="5">
        <f t="shared" si="37"/>
        <v>393.58823529411762</v>
      </c>
      <c r="Q444" t="s">
        <v>8307</v>
      </c>
      <c r="R444" t="s">
        <v>8313</v>
      </c>
      <c r="S444" s="12">
        <f t="shared" si="38"/>
        <v>42024.680358796293</v>
      </c>
      <c r="T444" s="12">
        <f t="shared" si="39"/>
        <v>42054.680358796293</v>
      </c>
      <c r="U444">
        <f t="shared" si="40"/>
        <v>2015</v>
      </c>
      <c r="V444">
        <f t="shared" si="41"/>
        <v>2015</v>
      </c>
    </row>
    <row r="445" spans="1:22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 s="5">
        <f t="shared" si="37"/>
        <v>5</v>
      </c>
      <c r="Q445" t="s">
        <v>8307</v>
      </c>
      <c r="R445" t="s">
        <v>8313</v>
      </c>
      <c r="S445" s="12">
        <f t="shared" si="38"/>
        <v>41649.806724537033</v>
      </c>
      <c r="T445" s="12">
        <f t="shared" si="39"/>
        <v>41679.806724537033</v>
      </c>
      <c r="U445">
        <f t="shared" si="40"/>
        <v>2014</v>
      </c>
      <c r="V445">
        <f t="shared" si="41"/>
        <v>2014</v>
      </c>
    </row>
    <row r="446" spans="1:22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5">
        <f t="shared" si="37"/>
        <v>50</v>
      </c>
      <c r="Q446" t="s">
        <v>8307</v>
      </c>
      <c r="R446" t="s">
        <v>8313</v>
      </c>
      <c r="S446" s="12">
        <f t="shared" si="38"/>
        <v>40894.69862268518</v>
      </c>
      <c r="T446" s="12">
        <f t="shared" si="39"/>
        <v>40954.69862268518</v>
      </c>
      <c r="U446">
        <f t="shared" si="40"/>
        <v>2011</v>
      </c>
      <c r="V446">
        <f t="shared" si="41"/>
        <v>2012</v>
      </c>
    </row>
    <row r="447" spans="1:22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 s="5">
        <f t="shared" si="37"/>
        <v>1</v>
      </c>
      <c r="Q447" t="s">
        <v>8307</v>
      </c>
      <c r="R447" t="s">
        <v>8313</v>
      </c>
      <c r="S447" s="12">
        <f t="shared" si="38"/>
        <v>42130.127025462956</v>
      </c>
      <c r="T447" s="12">
        <f t="shared" si="39"/>
        <v>42145.127025462956</v>
      </c>
      <c r="U447">
        <f t="shared" si="40"/>
        <v>2015</v>
      </c>
      <c r="V447">
        <f t="shared" si="41"/>
        <v>2015</v>
      </c>
    </row>
    <row r="448" spans="1:22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 s="5">
        <f t="shared" si="37"/>
        <v>47.875</v>
      </c>
      <c r="Q448" t="s">
        <v>8307</v>
      </c>
      <c r="R448" t="s">
        <v>8313</v>
      </c>
      <c r="S448" s="12">
        <f t="shared" si="38"/>
        <v>42036.875231481477</v>
      </c>
      <c r="T448" s="12">
        <f t="shared" si="39"/>
        <v>42066.875231481477</v>
      </c>
      <c r="U448">
        <f t="shared" si="40"/>
        <v>2015</v>
      </c>
      <c r="V448">
        <f t="shared" si="41"/>
        <v>2015</v>
      </c>
    </row>
    <row r="449" spans="1:22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 s="5">
        <f t="shared" si="37"/>
        <v>5</v>
      </c>
      <c r="Q449" t="s">
        <v>8307</v>
      </c>
      <c r="R449" t="s">
        <v>8313</v>
      </c>
      <c r="S449" s="12">
        <f t="shared" si="38"/>
        <v>41331.34679398148</v>
      </c>
      <c r="T449" s="12">
        <f t="shared" si="39"/>
        <v>41356.305127314808</v>
      </c>
      <c r="U449">
        <f t="shared" si="40"/>
        <v>2013</v>
      </c>
      <c r="V449">
        <f t="shared" si="41"/>
        <v>2013</v>
      </c>
    </row>
    <row r="450" spans="1:22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3.2804000000000002</v>
      </c>
      <c r="P450" s="5">
        <f t="shared" si="37"/>
        <v>20.502500000000001</v>
      </c>
      <c r="Q450" t="s">
        <v>8307</v>
      </c>
      <c r="R450" t="s">
        <v>8313</v>
      </c>
      <c r="S450" s="12">
        <f t="shared" si="38"/>
        <v>41753.549710648142</v>
      </c>
      <c r="T450" s="12">
        <f t="shared" si="39"/>
        <v>41773.549710648142</v>
      </c>
      <c r="U450">
        <f t="shared" si="40"/>
        <v>2014</v>
      </c>
      <c r="V450">
        <f t="shared" si="41"/>
        <v>2014</v>
      </c>
    </row>
    <row r="451" spans="1:22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(E451/D451)*100</f>
        <v>2.25</v>
      </c>
      <c r="P451" s="5">
        <f t="shared" ref="P451:P514" si="43">IF(E451&gt;0, E451/L451, 0)</f>
        <v>9</v>
      </c>
      <c r="Q451" t="s">
        <v>8307</v>
      </c>
      <c r="R451" t="s">
        <v>8313</v>
      </c>
      <c r="S451" s="12">
        <f t="shared" ref="S451:S514" si="44">(J451/86400)+25569-(5/24)</f>
        <v>41534.359780092593</v>
      </c>
      <c r="T451" s="12">
        <f t="shared" ref="T451:T514" si="45">(I451/86400)+25569-5/24</f>
        <v>41564.359780092593</v>
      </c>
      <c r="U451">
        <f t="shared" ref="U451:U514" si="46">YEAR(S451)</f>
        <v>2013</v>
      </c>
      <c r="V451">
        <f t="shared" ref="V451:V514" si="47">YEAR(T451)</f>
        <v>2013</v>
      </c>
    </row>
    <row r="452" spans="1:22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 s="5">
        <f t="shared" si="43"/>
        <v>56.571428571428569</v>
      </c>
      <c r="Q452" t="s">
        <v>8307</v>
      </c>
      <c r="R452" t="s">
        <v>8313</v>
      </c>
      <c r="S452" s="12">
        <f t="shared" si="44"/>
        <v>41654.73842592592</v>
      </c>
      <c r="T452" s="12">
        <f t="shared" si="45"/>
        <v>41684.73842592592</v>
      </c>
      <c r="U452">
        <f t="shared" si="46"/>
        <v>2014</v>
      </c>
      <c r="V452">
        <f t="shared" si="47"/>
        <v>2014</v>
      </c>
    </row>
    <row r="453" spans="1:22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5">
        <f t="shared" si="43"/>
        <v>0</v>
      </c>
      <c r="Q453" t="s">
        <v>8307</v>
      </c>
      <c r="R453" t="s">
        <v>8313</v>
      </c>
      <c r="S453" s="12">
        <f t="shared" si="44"/>
        <v>41634.506840277776</v>
      </c>
      <c r="T453" s="12">
        <f t="shared" si="45"/>
        <v>41664.506840277776</v>
      </c>
      <c r="U453">
        <f t="shared" si="46"/>
        <v>2013</v>
      </c>
      <c r="V453">
        <f t="shared" si="47"/>
        <v>2014</v>
      </c>
    </row>
    <row r="454" spans="1:22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5">
        <f t="shared" si="43"/>
        <v>40</v>
      </c>
      <c r="Q454" t="s">
        <v>8307</v>
      </c>
      <c r="R454" t="s">
        <v>8313</v>
      </c>
      <c r="S454" s="12">
        <f t="shared" si="44"/>
        <v>42107.49554398148</v>
      </c>
      <c r="T454" s="12">
        <f t="shared" si="45"/>
        <v>42137.49554398148</v>
      </c>
      <c r="U454">
        <f t="shared" si="46"/>
        <v>2015</v>
      </c>
      <c r="V454">
        <f t="shared" si="47"/>
        <v>2015</v>
      </c>
    </row>
    <row r="455" spans="1:22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 s="5">
        <f t="shared" si="43"/>
        <v>13</v>
      </c>
      <c r="Q455" t="s">
        <v>8307</v>
      </c>
      <c r="R455" t="s">
        <v>8313</v>
      </c>
      <c r="S455" s="12">
        <f t="shared" si="44"/>
        <v>42038.616655092592</v>
      </c>
      <c r="T455" s="12">
        <f t="shared" si="45"/>
        <v>42054.616655092592</v>
      </c>
      <c r="U455">
        <f t="shared" si="46"/>
        <v>2015</v>
      </c>
      <c r="V455">
        <f t="shared" si="47"/>
        <v>2015</v>
      </c>
    </row>
    <row r="456" spans="1:22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 s="5">
        <f t="shared" si="43"/>
        <v>16.399999999999999</v>
      </c>
      <c r="Q456" t="s">
        <v>8307</v>
      </c>
      <c r="R456" t="s">
        <v>8313</v>
      </c>
      <c r="S456" s="12">
        <f t="shared" si="44"/>
        <v>41938.508923611109</v>
      </c>
      <c r="T456" s="12">
        <f t="shared" si="45"/>
        <v>41969.343055555553</v>
      </c>
      <c r="U456">
        <f t="shared" si="46"/>
        <v>2014</v>
      </c>
      <c r="V456">
        <f t="shared" si="47"/>
        <v>2014</v>
      </c>
    </row>
    <row r="457" spans="1:22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 s="5">
        <f t="shared" si="43"/>
        <v>22.5</v>
      </c>
      <c r="Q457" t="s">
        <v>8307</v>
      </c>
      <c r="R457" t="s">
        <v>8313</v>
      </c>
      <c r="S457" s="12">
        <f t="shared" si="44"/>
        <v>40970.794236111113</v>
      </c>
      <c r="T457" s="12">
        <f t="shared" si="45"/>
        <v>41015.813194444439</v>
      </c>
      <c r="U457">
        <f t="shared" si="46"/>
        <v>2012</v>
      </c>
      <c r="V457">
        <f t="shared" si="47"/>
        <v>2012</v>
      </c>
    </row>
    <row r="458" spans="1:22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 s="5">
        <f t="shared" si="43"/>
        <v>20.333333333333332</v>
      </c>
      <c r="Q458" t="s">
        <v>8307</v>
      </c>
      <c r="R458" t="s">
        <v>8313</v>
      </c>
      <c r="S458" s="12">
        <f t="shared" si="44"/>
        <v>41547.486122685186</v>
      </c>
      <c r="T458" s="12">
        <f t="shared" si="45"/>
        <v>41568.957638888889</v>
      </c>
      <c r="U458">
        <f t="shared" si="46"/>
        <v>2013</v>
      </c>
      <c r="V458">
        <f t="shared" si="47"/>
        <v>2013</v>
      </c>
    </row>
    <row r="459" spans="1:22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5">
        <f t="shared" si="43"/>
        <v>0</v>
      </c>
      <c r="Q459" t="s">
        <v>8307</v>
      </c>
      <c r="R459" t="s">
        <v>8313</v>
      </c>
      <c r="S459" s="12">
        <f t="shared" si="44"/>
        <v>41837.559166666666</v>
      </c>
      <c r="T459" s="12">
        <f t="shared" si="45"/>
        <v>41867.559166666666</v>
      </c>
      <c r="U459">
        <f t="shared" si="46"/>
        <v>2014</v>
      </c>
      <c r="V459">
        <f t="shared" si="47"/>
        <v>2014</v>
      </c>
    </row>
    <row r="460" spans="1:22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 s="5">
        <f t="shared" si="43"/>
        <v>16.755102040816325</v>
      </c>
      <c r="Q460" t="s">
        <v>8307</v>
      </c>
      <c r="R460" t="s">
        <v>8313</v>
      </c>
      <c r="S460" s="12">
        <f t="shared" si="44"/>
        <v>41378.491435185184</v>
      </c>
      <c r="T460" s="12">
        <f t="shared" si="45"/>
        <v>41408.491435185184</v>
      </c>
      <c r="U460">
        <f t="shared" si="46"/>
        <v>2013</v>
      </c>
      <c r="V460">
        <f t="shared" si="47"/>
        <v>2013</v>
      </c>
    </row>
    <row r="461" spans="1:22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 s="5">
        <f t="shared" si="43"/>
        <v>25</v>
      </c>
      <c r="Q461" t="s">
        <v>8307</v>
      </c>
      <c r="R461" t="s">
        <v>8313</v>
      </c>
      <c r="S461" s="12">
        <f t="shared" si="44"/>
        <v>40800.432025462964</v>
      </c>
      <c r="T461" s="12">
        <f t="shared" si="45"/>
        <v>40860.473692129628</v>
      </c>
      <c r="U461">
        <f t="shared" si="46"/>
        <v>2011</v>
      </c>
      <c r="V461">
        <f t="shared" si="47"/>
        <v>2011</v>
      </c>
    </row>
    <row r="462" spans="1:22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 s="5">
        <f t="shared" si="43"/>
        <v>12.5</v>
      </c>
      <c r="Q462" t="s">
        <v>8307</v>
      </c>
      <c r="R462" t="s">
        <v>8313</v>
      </c>
      <c r="S462" s="12">
        <f t="shared" si="44"/>
        <v>41759.334201388883</v>
      </c>
      <c r="T462" s="12">
        <f t="shared" si="45"/>
        <v>41790.958333333328</v>
      </c>
      <c r="U462">
        <f t="shared" si="46"/>
        <v>2014</v>
      </c>
      <c r="V462">
        <f t="shared" si="47"/>
        <v>2014</v>
      </c>
    </row>
    <row r="463" spans="1:22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5">
        <f t="shared" si="43"/>
        <v>0</v>
      </c>
      <c r="Q463" t="s">
        <v>8307</v>
      </c>
      <c r="R463" t="s">
        <v>8313</v>
      </c>
      <c r="S463" s="12">
        <f t="shared" si="44"/>
        <v>41407.638506944444</v>
      </c>
      <c r="T463" s="12">
        <f t="shared" si="45"/>
        <v>41427.638506944444</v>
      </c>
      <c r="U463">
        <f t="shared" si="46"/>
        <v>2013</v>
      </c>
      <c r="V463">
        <f t="shared" si="47"/>
        <v>2013</v>
      </c>
    </row>
    <row r="464" spans="1:22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5">
        <f t="shared" si="43"/>
        <v>0</v>
      </c>
      <c r="Q464" t="s">
        <v>8307</v>
      </c>
      <c r="R464" t="s">
        <v>8313</v>
      </c>
      <c r="S464" s="12">
        <f t="shared" si="44"/>
        <v>40704.918298611105</v>
      </c>
      <c r="T464" s="12">
        <f t="shared" si="45"/>
        <v>40764.918298611105</v>
      </c>
      <c r="U464">
        <f t="shared" si="46"/>
        <v>2011</v>
      </c>
      <c r="V464">
        <f t="shared" si="47"/>
        <v>2011</v>
      </c>
    </row>
    <row r="465" spans="1:22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 s="5">
        <f t="shared" si="43"/>
        <v>113.63636363636364</v>
      </c>
      <c r="Q465" t="s">
        <v>8307</v>
      </c>
      <c r="R465" t="s">
        <v>8313</v>
      </c>
      <c r="S465" s="12">
        <f t="shared" si="44"/>
        <v>40750.501770833333</v>
      </c>
      <c r="T465" s="12">
        <f t="shared" si="45"/>
        <v>40810.501770833333</v>
      </c>
      <c r="U465">
        <f t="shared" si="46"/>
        <v>2011</v>
      </c>
      <c r="V465">
        <f t="shared" si="47"/>
        <v>2011</v>
      </c>
    </row>
    <row r="466" spans="1:22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 s="5">
        <f t="shared" si="43"/>
        <v>1</v>
      </c>
      <c r="Q466" t="s">
        <v>8307</v>
      </c>
      <c r="R466" t="s">
        <v>8313</v>
      </c>
      <c r="S466" s="12">
        <f t="shared" si="44"/>
        <v>42488.640451388885</v>
      </c>
      <c r="T466" s="12">
        <f t="shared" si="45"/>
        <v>42508.640451388885</v>
      </c>
      <c r="U466">
        <f t="shared" si="46"/>
        <v>2016</v>
      </c>
      <c r="V466">
        <f t="shared" si="47"/>
        <v>2016</v>
      </c>
    </row>
    <row r="467" spans="1:22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 s="5">
        <f t="shared" si="43"/>
        <v>17.25</v>
      </c>
      <c r="Q467" t="s">
        <v>8307</v>
      </c>
      <c r="R467" t="s">
        <v>8313</v>
      </c>
      <c r="S467" s="12">
        <f t="shared" si="44"/>
        <v>41800.911736111106</v>
      </c>
      <c r="T467" s="12">
        <f t="shared" si="45"/>
        <v>41816.911736111106</v>
      </c>
      <c r="U467">
        <f t="shared" si="46"/>
        <v>2014</v>
      </c>
      <c r="V467">
        <f t="shared" si="47"/>
        <v>2014</v>
      </c>
    </row>
    <row r="468" spans="1:22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 s="5">
        <f t="shared" si="43"/>
        <v>15.2</v>
      </c>
      <c r="Q468" t="s">
        <v>8307</v>
      </c>
      <c r="R468" t="s">
        <v>8313</v>
      </c>
      <c r="S468" s="12">
        <f t="shared" si="44"/>
        <v>41129.734537037039</v>
      </c>
      <c r="T468" s="12">
        <f t="shared" si="45"/>
        <v>41159.734537037039</v>
      </c>
      <c r="U468">
        <f t="shared" si="46"/>
        <v>2012</v>
      </c>
      <c r="V468">
        <f t="shared" si="47"/>
        <v>2012</v>
      </c>
    </row>
    <row r="469" spans="1:22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 s="5">
        <f t="shared" si="43"/>
        <v>110.64102564102564</v>
      </c>
      <c r="Q469" t="s">
        <v>8307</v>
      </c>
      <c r="R469" t="s">
        <v>8313</v>
      </c>
      <c r="S469" s="12">
        <f t="shared" si="44"/>
        <v>41135.471458333333</v>
      </c>
      <c r="T469" s="12">
        <f t="shared" si="45"/>
        <v>41180.471458333333</v>
      </c>
      <c r="U469">
        <f t="shared" si="46"/>
        <v>2012</v>
      </c>
      <c r="V469">
        <f t="shared" si="47"/>
        <v>2012</v>
      </c>
    </row>
    <row r="470" spans="1:22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5">
        <f t="shared" si="43"/>
        <v>0</v>
      </c>
      <c r="Q470" t="s">
        <v>8307</v>
      </c>
      <c r="R470" t="s">
        <v>8313</v>
      </c>
      <c r="S470" s="12">
        <f t="shared" si="44"/>
        <v>41040.959293981483</v>
      </c>
      <c r="T470" s="12">
        <f t="shared" si="45"/>
        <v>41100.952141203699</v>
      </c>
      <c r="U470">
        <f t="shared" si="46"/>
        <v>2012</v>
      </c>
      <c r="V470">
        <f t="shared" si="47"/>
        <v>2012</v>
      </c>
    </row>
    <row r="471" spans="1:22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5">
        <f t="shared" si="43"/>
        <v>0</v>
      </c>
      <c r="Q471" t="s">
        <v>8307</v>
      </c>
      <c r="R471" t="s">
        <v>8313</v>
      </c>
      <c r="S471" s="12">
        <f t="shared" si="44"/>
        <v>41827.781527777777</v>
      </c>
      <c r="T471" s="12">
        <f t="shared" si="45"/>
        <v>41887.781527777777</v>
      </c>
      <c r="U471">
        <f t="shared" si="46"/>
        <v>2014</v>
      </c>
      <c r="V471">
        <f t="shared" si="47"/>
        <v>2014</v>
      </c>
    </row>
    <row r="472" spans="1:22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 s="5">
        <f t="shared" si="43"/>
        <v>25.5</v>
      </c>
      <c r="Q472" t="s">
        <v>8307</v>
      </c>
      <c r="R472" t="s">
        <v>8313</v>
      </c>
      <c r="S472" s="12">
        <f t="shared" si="44"/>
        <v>41604.959363425922</v>
      </c>
      <c r="T472" s="12">
        <f t="shared" si="45"/>
        <v>41654.958333333328</v>
      </c>
      <c r="U472">
        <f t="shared" si="46"/>
        <v>2013</v>
      </c>
      <c r="V472">
        <f t="shared" si="47"/>
        <v>2014</v>
      </c>
    </row>
    <row r="473" spans="1:22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 s="5">
        <f t="shared" si="43"/>
        <v>38.476470588235294</v>
      </c>
      <c r="Q473" t="s">
        <v>8307</v>
      </c>
      <c r="R473" t="s">
        <v>8313</v>
      </c>
      <c r="S473" s="12">
        <f t="shared" si="44"/>
        <v>41703.513645833329</v>
      </c>
      <c r="T473" s="12">
        <f t="shared" si="45"/>
        <v>41748.471979166665</v>
      </c>
      <c r="U473">
        <f t="shared" si="46"/>
        <v>2014</v>
      </c>
      <c r="V473">
        <f t="shared" si="47"/>
        <v>2014</v>
      </c>
    </row>
    <row r="474" spans="1:22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 s="5">
        <f t="shared" si="43"/>
        <v>28.2</v>
      </c>
      <c r="Q474" t="s">
        <v>8307</v>
      </c>
      <c r="R474" t="s">
        <v>8313</v>
      </c>
      <c r="S474" s="12">
        <f t="shared" si="44"/>
        <v>41844.714328703703</v>
      </c>
      <c r="T474" s="12">
        <f t="shared" si="45"/>
        <v>41874.714328703703</v>
      </c>
      <c r="U474">
        <f t="shared" si="46"/>
        <v>2014</v>
      </c>
      <c r="V474">
        <f t="shared" si="47"/>
        <v>2014</v>
      </c>
    </row>
    <row r="475" spans="1:22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 s="5">
        <f t="shared" si="43"/>
        <v>61.5</v>
      </c>
      <c r="Q475" t="s">
        <v>8307</v>
      </c>
      <c r="R475" t="s">
        <v>8313</v>
      </c>
      <c r="S475" s="12">
        <f t="shared" si="44"/>
        <v>41869.489803240736</v>
      </c>
      <c r="T475" s="12">
        <f t="shared" si="45"/>
        <v>41899.489803240736</v>
      </c>
      <c r="U475">
        <f t="shared" si="46"/>
        <v>2014</v>
      </c>
      <c r="V475">
        <f t="shared" si="47"/>
        <v>2014</v>
      </c>
    </row>
    <row r="476" spans="1:22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 s="5">
        <f t="shared" si="43"/>
        <v>1</v>
      </c>
      <c r="Q476" t="s">
        <v>8307</v>
      </c>
      <c r="R476" t="s">
        <v>8313</v>
      </c>
      <c r="S476" s="12">
        <f t="shared" si="44"/>
        <v>42753.120706018519</v>
      </c>
      <c r="T476" s="12">
        <f t="shared" si="45"/>
        <v>42783.120706018519</v>
      </c>
      <c r="U476">
        <f t="shared" si="46"/>
        <v>2017</v>
      </c>
      <c r="V476">
        <f t="shared" si="47"/>
        <v>2017</v>
      </c>
    </row>
    <row r="477" spans="1:22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5">
        <f t="shared" si="43"/>
        <v>0</v>
      </c>
      <c r="Q477" t="s">
        <v>8307</v>
      </c>
      <c r="R477" t="s">
        <v>8313</v>
      </c>
      <c r="S477" s="12">
        <f t="shared" si="44"/>
        <v>42099.877812500003</v>
      </c>
      <c r="T477" s="12">
        <f t="shared" si="45"/>
        <v>42129.877812500003</v>
      </c>
      <c r="U477">
        <f t="shared" si="46"/>
        <v>2015</v>
      </c>
      <c r="V477">
        <f t="shared" si="47"/>
        <v>2015</v>
      </c>
    </row>
    <row r="478" spans="1:22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 s="5">
        <f t="shared" si="43"/>
        <v>39.569274193548388</v>
      </c>
      <c r="Q478" t="s">
        <v>8307</v>
      </c>
      <c r="R478" t="s">
        <v>8313</v>
      </c>
      <c r="S478" s="12">
        <f t="shared" si="44"/>
        <v>41757.76667824074</v>
      </c>
      <c r="T478" s="12">
        <f t="shared" si="45"/>
        <v>41792.957638888889</v>
      </c>
      <c r="U478">
        <f t="shared" si="46"/>
        <v>2014</v>
      </c>
      <c r="V478">
        <f t="shared" si="47"/>
        <v>2014</v>
      </c>
    </row>
    <row r="479" spans="1:22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5">
        <f t="shared" si="43"/>
        <v>0</v>
      </c>
      <c r="Q479" t="s">
        <v>8307</v>
      </c>
      <c r="R479" t="s">
        <v>8313</v>
      </c>
      <c r="S479" s="12">
        <f t="shared" si="44"/>
        <v>40987.626550925925</v>
      </c>
      <c r="T479" s="12">
        <f t="shared" si="45"/>
        <v>41047.626550925925</v>
      </c>
      <c r="U479">
        <f t="shared" si="46"/>
        <v>2012</v>
      </c>
      <c r="V479">
        <f t="shared" si="47"/>
        <v>2012</v>
      </c>
    </row>
    <row r="480" spans="1:22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5">
        <f t="shared" si="43"/>
        <v>0</v>
      </c>
      <c r="Q480" t="s">
        <v>8307</v>
      </c>
      <c r="R480" t="s">
        <v>8313</v>
      </c>
      <c r="S480" s="12">
        <f t="shared" si="44"/>
        <v>42065.702650462961</v>
      </c>
      <c r="T480" s="12">
        <f t="shared" si="45"/>
        <v>42095.660983796297</v>
      </c>
      <c r="U480">
        <f t="shared" si="46"/>
        <v>2015</v>
      </c>
      <c r="V480">
        <f t="shared" si="47"/>
        <v>2015</v>
      </c>
    </row>
    <row r="481" spans="1:22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 s="5">
        <f t="shared" si="43"/>
        <v>88.8</v>
      </c>
      <c r="Q481" t="s">
        <v>8307</v>
      </c>
      <c r="R481" t="s">
        <v>8313</v>
      </c>
      <c r="S481" s="12">
        <f t="shared" si="44"/>
        <v>41904.199479166666</v>
      </c>
      <c r="T481" s="12">
        <f t="shared" si="45"/>
        <v>41964.24114583333</v>
      </c>
      <c r="U481">
        <f t="shared" si="46"/>
        <v>2014</v>
      </c>
      <c r="V481">
        <f t="shared" si="47"/>
        <v>2014</v>
      </c>
    </row>
    <row r="482" spans="1:22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 s="5">
        <f t="shared" si="43"/>
        <v>55.457142857142856</v>
      </c>
      <c r="Q482" t="s">
        <v>8307</v>
      </c>
      <c r="R482" t="s">
        <v>8313</v>
      </c>
      <c r="S482" s="12">
        <f t="shared" si="44"/>
        <v>41465.29184027778</v>
      </c>
      <c r="T482" s="12">
        <f t="shared" si="45"/>
        <v>41495.29184027778</v>
      </c>
      <c r="U482">
        <f t="shared" si="46"/>
        <v>2013</v>
      </c>
      <c r="V482">
        <f t="shared" si="47"/>
        <v>2013</v>
      </c>
    </row>
    <row r="483" spans="1:22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 s="5">
        <f t="shared" si="43"/>
        <v>87.142857142857139</v>
      </c>
      <c r="Q483" t="s">
        <v>8307</v>
      </c>
      <c r="R483" t="s">
        <v>8313</v>
      </c>
      <c r="S483" s="12">
        <f t="shared" si="44"/>
        <v>41162.46399305555</v>
      </c>
      <c r="T483" s="12">
        <f t="shared" si="45"/>
        <v>41192.46399305555</v>
      </c>
      <c r="U483">
        <f t="shared" si="46"/>
        <v>2012</v>
      </c>
      <c r="V483">
        <f t="shared" si="47"/>
        <v>2012</v>
      </c>
    </row>
    <row r="484" spans="1:22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 s="5">
        <f t="shared" si="43"/>
        <v>10</v>
      </c>
      <c r="Q484" t="s">
        <v>8307</v>
      </c>
      <c r="R484" t="s">
        <v>8313</v>
      </c>
      <c r="S484" s="12">
        <f t="shared" si="44"/>
        <v>42447.688541666663</v>
      </c>
      <c r="T484" s="12">
        <f t="shared" si="45"/>
        <v>42474.398611111108</v>
      </c>
      <c r="U484">
        <f t="shared" si="46"/>
        <v>2016</v>
      </c>
      <c r="V484">
        <f t="shared" si="47"/>
        <v>2016</v>
      </c>
    </row>
    <row r="485" spans="1:22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 s="5">
        <f t="shared" si="43"/>
        <v>51.224489795918366</v>
      </c>
      <c r="Q485" t="s">
        <v>8307</v>
      </c>
      <c r="R485" t="s">
        <v>8313</v>
      </c>
      <c r="S485" s="12">
        <f t="shared" si="44"/>
        <v>41242.989259259259</v>
      </c>
      <c r="T485" s="12">
        <f t="shared" si="45"/>
        <v>41302.989259259259</v>
      </c>
      <c r="U485">
        <f t="shared" si="46"/>
        <v>2012</v>
      </c>
      <c r="V485">
        <f t="shared" si="47"/>
        <v>2013</v>
      </c>
    </row>
    <row r="486" spans="1:22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 s="5">
        <f t="shared" si="43"/>
        <v>13.545454545454545</v>
      </c>
      <c r="Q486" t="s">
        <v>8307</v>
      </c>
      <c r="R486" t="s">
        <v>8313</v>
      </c>
      <c r="S486" s="12">
        <f t="shared" si="44"/>
        <v>42272.731157407405</v>
      </c>
      <c r="T486" s="12">
        <f t="shared" si="45"/>
        <v>42313.772824074076</v>
      </c>
      <c r="U486">
        <f t="shared" si="46"/>
        <v>2015</v>
      </c>
      <c r="V486">
        <f t="shared" si="47"/>
        <v>2015</v>
      </c>
    </row>
    <row r="487" spans="1:22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 s="5">
        <f t="shared" si="43"/>
        <v>66.520080000000007</v>
      </c>
      <c r="Q487" t="s">
        <v>8307</v>
      </c>
      <c r="R487" t="s">
        <v>8313</v>
      </c>
      <c r="S487" s="12">
        <f t="shared" si="44"/>
        <v>41381.297442129631</v>
      </c>
      <c r="T487" s="12">
        <f t="shared" si="45"/>
        <v>41411.297442129631</v>
      </c>
      <c r="U487">
        <f t="shared" si="46"/>
        <v>2013</v>
      </c>
      <c r="V487">
        <f t="shared" si="47"/>
        <v>2013</v>
      </c>
    </row>
    <row r="488" spans="1:22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 s="5">
        <f t="shared" si="43"/>
        <v>50</v>
      </c>
      <c r="Q488" t="s">
        <v>8307</v>
      </c>
      <c r="R488" t="s">
        <v>8313</v>
      </c>
      <c r="S488" s="12">
        <f t="shared" si="44"/>
        <v>41761.734247685185</v>
      </c>
      <c r="T488" s="12">
        <f t="shared" si="45"/>
        <v>41791.734247685185</v>
      </c>
      <c r="U488">
        <f t="shared" si="46"/>
        <v>2014</v>
      </c>
      <c r="V488">
        <f t="shared" si="47"/>
        <v>2014</v>
      </c>
    </row>
    <row r="489" spans="1:22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5">
        <f t="shared" si="43"/>
        <v>0</v>
      </c>
      <c r="Q489" t="s">
        <v>8307</v>
      </c>
      <c r="R489" t="s">
        <v>8313</v>
      </c>
      <c r="S489" s="12">
        <f t="shared" si="44"/>
        <v>42669.386504629627</v>
      </c>
      <c r="T489" s="12">
        <f t="shared" si="45"/>
        <v>42729.428171296291</v>
      </c>
      <c r="U489">
        <f t="shared" si="46"/>
        <v>2016</v>
      </c>
      <c r="V489">
        <f t="shared" si="47"/>
        <v>2016</v>
      </c>
    </row>
    <row r="490" spans="1:22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5">
        <f t="shared" si="43"/>
        <v>0</v>
      </c>
      <c r="Q490" t="s">
        <v>8307</v>
      </c>
      <c r="R490" t="s">
        <v>8313</v>
      </c>
      <c r="S490" s="12">
        <f t="shared" si="44"/>
        <v>42713.84606481481</v>
      </c>
      <c r="T490" s="12">
        <f t="shared" si="45"/>
        <v>42743.84606481481</v>
      </c>
      <c r="U490">
        <f t="shared" si="46"/>
        <v>2016</v>
      </c>
      <c r="V490">
        <f t="shared" si="47"/>
        <v>2017</v>
      </c>
    </row>
    <row r="491" spans="1:22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 s="5">
        <f t="shared" si="43"/>
        <v>71.666666666666671</v>
      </c>
      <c r="Q491" t="s">
        <v>8307</v>
      </c>
      <c r="R491" t="s">
        <v>8313</v>
      </c>
      <c r="S491" s="12">
        <f t="shared" si="44"/>
        <v>40882.273333333331</v>
      </c>
      <c r="T491" s="12">
        <f t="shared" si="45"/>
        <v>40913.272916666661</v>
      </c>
      <c r="U491">
        <f t="shared" si="46"/>
        <v>2011</v>
      </c>
      <c r="V491">
        <f t="shared" si="47"/>
        <v>2012</v>
      </c>
    </row>
    <row r="492" spans="1:22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5">
        <f t="shared" si="43"/>
        <v>0</v>
      </c>
      <c r="Q492" t="s">
        <v>8307</v>
      </c>
      <c r="R492" t="s">
        <v>8313</v>
      </c>
      <c r="S492" s="12">
        <f t="shared" si="44"/>
        <v>41113.760243055549</v>
      </c>
      <c r="T492" s="12">
        <f t="shared" si="45"/>
        <v>41143.760243055549</v>
      </c>
      <c r="U492">
        <f t="shared" si="46"/>
        <v>2012</v>
      </c>
      <c r="V492">
        <f t="shared" si="47"/>
        <v>2012</v>
      </c>
    </row>
    <row r="493" spans="1:22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5">
        <f t="shared" si="43"/>
        <v>0</v>
      </c>
      <c r="Q493" t="s">
        <v>8307</v>
      </c>
      <c r="R493" t="s">
        <v>8313</v>
      </c>
      <c r="S493" s="12">
        <f t="shared" si="44"/>
        <v>42366.774293981478</v>
      </c>
      <c r="T493" s="12">
        <f t="shared" si="45"/>
        <v>42396.774293981478</v>
      </c>
      <c r="U493">
        <f t="shared" si="46"/>
        <v>2015</v>
      </c>
      <c r="V493">
        <f t="shared" si="47"/>
        <v>2016</v>
      </c>
    </row>
    <row r="494" spans="1:22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5">
        <f t="shared" si="43"/>
        <v>0</v>
      </c>
      <c r="Q494" t="s">
        <v>8307</v>
      </c>
      <c r="R494" t="s">
        <v>8313</v>
      </c>
      <c r="S494" s="12">
        <f t="shared" si="44"/>
        <v>42595.826736111114</v>
      </c>
      <c r="T494" s="12">
        <f t="shared" si="45"/>
        <v>42655.826736111114</v>
      </c>
      <c r="U494">
        <f t="shared" si="46"/>
        <v>2016</v>
      </c>
      <c r="V494">
        <f t="shared" si="47"/>
        <v>2016</v>
      </c>
    </row>
    <row r="495" spans="1:22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5">
        <f t="shared" si="43"/>
        <v>0</v>
      </c>
      <c r="Q495" t="s">
        <v>8307</v>
      </c>
      <c r="R495" t="s">
        <v>8313</v>
      </c>
      <c r="S495" s="12">
        <f t="shared" si="44"/>
        <v>42114.517800925925</v>
      </c>
      <c r="T495" s="12">
        <f t="shared" si="45"/>
        <v>42144.517800925925</v>
      </c>
      <c r="U495">
        <f t="shared" si="46"/>
        <v>2015</v>
      </c>
      <c r="V495">
        <f t="shared" si="47"/>
        <v>2015</v>
      </c>
    </row>
    <row r="496" spans="1:22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 s="5">
        <f t="shared" si="43"/>
        <v>10.333333333333334</v>
      </c>
      <c r="Q496" t="s">
        <v>8307</v>
      </c>
      <c r="R496" t="s">
        <v>8313</v>
      </c>
      <c r="S496" s="12">
        <f t="shared" si="44"/>
        <v>41799.62228009259</v>
      </c>
      <c r="T496" s="12">
        <f t="shared" si="45"/>
        <v>41822.916666666664</v>
      </c>
      <c r="U496">
        <f t="shared" si="46"/>
        <v>2014</v>
      </c>
      <c r="V496">
        <f t="shared" si="47"/>
        <v>2014</v>
      </c>
    </row>
    <row r="497" spans="1:22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5">
        <f t="shared" si="43"/>
        <v>0</v>
      </c>
      <c r="Q497" t="s">
        <v>8307</v>
      </c>
      <c r="R497" t="s">
        <v>8313</v>
      </c>
      <c r="S497" s="12">
        <f t="shared" si="44"/>
        <v>42171.619270833333</v>
      </c>
      <c r="T497" s="12">
        <f t="shared" si="45"/>
        <v>42201.619270833333</v>
      </c>
      <c r="U497">
        <f t="shared" si="46"/>
        <v>2015</v>
      </c>
      <c r="V497">
        <f t="shared" si="47"/>
        <v>2015</v>
      </c>
    </row>
    <row r="498" spans="1:22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 s="5">
        <f t="shared" si="43"/>
        <v>1</v>
      </c>
      <c r="Q498" t="s">
        <v>8307</v>
      </c>
      <c r="R498" t="s">
        <v>8313</v>
      </c>
      <c r="S498" s="12">
        <f t="shared" si="44"/>
        <v>41620.723078703704</v>
      </c>
      <c r="T498" s="12">
        <f t="shared" si="45"/>
        <v>41680.723078703704</v>
      </c>
      <c r="U498">
        <f t="shared" si="46"/>
        <v>2013</v>
      </c>
      <c r="V498">
        <f t="shared" si="47"/>
        <v>2014</v>
      </c>
    </row>
    <row r="499" spans="1:22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 s="5">
        <f t="shared" si="43"/>
        <v>10</v>
      </c>
      <c r="Q499" t="s">
        <v>8307</v>
      </c>
      <c r="R499" t="s">
        <v>8313</v>
      </c>
      <c r="S499" s="12">
        <f t="shared" si="44"/>
        <v>41944.829456018517</v>
      </c>
      <c r="T499" s="12">
        <f t="shared" si="45"/>
        <v>41997.999999999993</v>
      </c>
      <c r="U499">
        <f t="shared" si="46"/>
        <v>2014</v>
      </c>
      <c r="V499">
        <f t="shared" si="47"/>
        <v>2014</v>
      </c>
    </row>
    <row r="500" spans="1:22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 s="5">
        <f t="shared" si="43"/>
        <v>136.09090909090909</v>
      </c>
      <c r="Q500" t="s">
        <v>8307</v>
      </c>
      <c r="R500" t="s">
        <v>8313</v>
      </c>
      <c r="S500" s="12">
        <f t="shared" si="44"/>
        <v>40858.553807870368</v>
      </c>
      <c r="T500" s="12">
        <f t="shared" si="45"/>
        <v>40900.553807870368</v>
      </c>
      <c r="U500">
        <f t="shared" si="46"/>
        <v>2011</v>
      </c>
      <c r="V500">
        <f t="shared" si="47"/>
        <v>2011</v>
      </c>
    </row>
    <row r="501" spans="1:22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 s="5">
        <f t="shared" si="43"/>
        <v>73.461538461538467</v>
      </c>
      <c r="Q501" t="s">
        <v>8307</v>
      </c>
      <c r="R501" t="s">
        <v>8313</v>
      </c>
      <c r="S501" s="12">
        <f t="shared" si="44"/>
        <v>40043.687129629623</v>
      </c>
      <c r="T501" s="12">
        <f t="shared" si="45"/>
        <v>40098.665972222218</v>
      </c>
      <c r="U501">
        <f t="shared" si="46"/>
        <v>2009</v>
      </c>
      <c r="V501">
        <f t="shared" si="47"/>
        <v>2009</v>
      </c>
    </row>
    <row r="502" spans="1:22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 s="5">
        <f t="shared" si="43"/>
        <v>53.75</v>
      </c>
      <c r="Q502" t="s">
        <v>8307</v>
      </c>
      <c r="R502" t="s">
        <v>8313</v>
      </c>
      <c r="S502" s="12">
        <f t="shared" si="44"/>
        <v>40247.677673611106</v>
      </c>
      <c r="T502" s="12">
        <f t="shared" si="45"/>
        <v>40306.719444444439</v>
      </c>
      <c r="U502">
        <f t="shared" si="46"/>
        <v>2010</v>
      </c>
      <c r="V502">
        <f t="shared" si="47"/>
        <v>2010</v>
      </c>
    </row>
    <row r="503" spans="1:22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5">
        <f t="shared" si="43"/>
        <v>0</v>
      </c>
      <c r="Q503" t="s">
        <v>8307</v>
      </c>
      <c r="R503" t="s">
        <v>8313</v>
      </c>
      <c r="S503" s="12">
        <f t="shared" si="44"/>
        <v>40703.026053240741</v>
      </c>
      <c r="T503" s="12">
        <f t="shared" si="45"/>
        <v>40733.026053240741</v>
      </c>
      <c r="U503">
        <f t="shared" si="46"/>
        <v>2011</v>
      </c>
      <c r="V503">
        <f t="shared" si="47"/>
        <v>2011</v>
      </c>
    </row>
    <row r="504" spans="1:22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 s="5">
        <f t="shared" si="43"/>
        <v>57.5</v>
      </c>
      <c r="Q504" t="s">
        <v>8307</v>
      </c>
      <c r="R504" t="s">
        <v>8313</v>
      </c>
      <c r="S504" s="12">
        <f t="shared" si="44"/>
        <v>40956.345196759255</v>
      </c>
      <c r="T504" s="12">
        <f t="shared" si="45"/>
        <v>40986.303530092591</v>
      </c>
      <c r="U504">
        <f t="shared" si="46"/>
        <v>2012</v>
      </c>
      <c r="V504">
        <f t="shared" si="47"/>
        <v>2012</v>
      </c>
    </row>
    <row r="505" spans="1:22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 s="5">
        <f t="shared" si="43"/>
        <v>12.666666666666666</v>
      </c>
      <c r="Q505" t="s">
        <v>8307</v>
      </c>
      <c r="R505" t="s">
        <v>8313</v>
      </c>
      <c r="S505" s="12">
        <f t="shared" si="44"/>
        <v>41991.318321759252</v>
      </c>
      <c r="T505" s="12">
        <f t="shared" si="45"/>
        <v>42021.318321759252</v>
      </c>
      <c r="U505">
        <f t="shared" si="46"/>
        <v>2014</v>
      </c>
      <c r="V505">
        <f t="shared" si="47"/>
        <v>2015</v>
      </c>
    </row>
    <row r="506" spans="1:22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 s="5">
        <f t="shared" si="43"/>
        <v>67</v>
      </c>
      <c r="Q506" t="s">
        <v>8307</v>
      </c>
      <c r="R506" t="s">
        <v>8313</v>
      </c>
      <c r="S506" s="12">
        <f t="shared" si="44"/>
        <v>40949.775312499994</v>
      </c>
      <c r="T506" s="12">
        <f t="shared" si="45"/>
        <v>41009.73364583333</v>
      </c>
      <c r="U506">
        <f t="shared" si="46"/>
        <v>2012</v>
      </c>
      <c r="V506">
        <f t="shared" si="47"/>
        <v>2012</v>
      </c>
    </row>
    <row r="507" spans="1:22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 s="5">
        <f t="shared" si="43"/>
        <v>3.7142857142857144</v>
      </c>
      <c r="Q507" t="s">
        <v>8307</v>
      </c>
      <c r="R507" t="s">
        <v>8313</v>
      </c>
      <c r="S507" s="12">
        <f t="shared" si="44"/>
        <v>42317.889884259253</v>
      </c>
      <c r="T507" s="12">
        <f t="shared" si="45"/>
        <v>42362.889884259253</v>
      </c>
      <c r="U507">
        <f t="shared" si="46"/>
        <v>2015</v>
      </c>
      <c r="V507">
        <f t="shared" si="47"/>
        <v>2015</v>
      </c>
    </row>
    <row r="508" spans="1:22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 s="5">
        <f t="shared" si="43"/>
        <v>250</v>
      </c>
      <c r="Q508" t="s">
        <v>8307</v>
      </c>
      <c r="R508" t="s">
        <v>8313</v>
      </c>
      <c r="S508" s="12">
        <f t="shared" si="44"/>
        <v>41466.343981481477</v>
      </c>
      <c r="T508" s="12">
        <f t="shared" si="45"/>
        <v>41496.343981481477</v>
      </c>
      <c r="U508">
        <f t="shared" si="46"/>
        <v>2013</v>
      </c>
      <c r="V508">
        <f t="shared" si="47"/>
        <v>2013</v>
      </c>
    </row>
    <row r="509" spans="1:22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 s="5">
        <f t="shared" si="43"/>
        <v>64</v>
      </c>
      <c r="Q509" t="s">
        <v>8307</v>
      </c>
      <c r="R509" t="s">
        <v>8313</v>
      </c>
      <c r="S509" s="12">
        <f t="shared" si="44"/>
        <v>41156.750659722216</v>
      </c>
      <c r="T509" s="12">
        <f t="shared" si="45"/>
        <v>41201.750659722216</v>
      </c>
      <c r="U509">
        <f t="shared" si="46"/>
        <v>2012</v>
      </c>
      <c r="V509">
        <f t="shared" si="47"/>
        <v>2012</v>
      </c>
    </row>
    <row r="510" spans="1:22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 s="5">
        <f t="shared" si="43"/>
        <v>133.33333333333334</v>
      </c>
      <c r="Q510" t="s">
        <v>8307</v>
      </c>
      <c r="R510" t="s">
        <v>8313</v>
      </c>
      <c r="S510" s="12">
        <f t="shared" si="44"/>
        <v>40994.815983796296</v>
      </c>
      <c r="T510" s="12">
        <f t="shared" si="45"/>
        <v>41054.384722222218</v>
      </c>
      <c r="U510">
        <f t="shared" si="46"/>
        <v>2012</v>
      </c>
      <c r="V510">
        <f t="shared" si="47"/>
        <v>2012</v>
      </c>
    </row>
    <row r="511" spans="1:22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 s="5">
        <f t="shared" si="43"/>
        <v>10</v>
      </c>
      <c r="Q511" t="s">
        <v>8307</v>
      </c>
      <c r="R511" t="s">
        <v>8313</v>
      </c>
      <c r="S511" s="12">
        <f t="shared" si="44"/>
        <v>42153.423263888886</v>
      </c>
      <c r="T511" s="12">
        <f t="shared" si="45"/>
        <v>42183.423263888886</v>
      </c>
      <c r="U511">
        <f t="shared" si="46"/>
        <v>2015</v>
      </c>
      <c r="V511">
        <f t="shared" si="47"/>
        <v>2015</v>
      </c>
    </row>
    <row r="512" spans="1:22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5">
        <f t="shared" si="43"/>
        <v>0</v>
      </c>
      <c r="Q512" t="s">
        <v>8307</v>
      </c>
      <c r="R512" t="s">
        <v>8313</v>
      </c>
      <c r="S512" s="12">
        <f t="shared" si="44"/>
        <v>42399.968043981477</v>
      </c>
      <c r="T512" s="12">
        <f t="shared" si="45"/>
        <v>42429.968043981477</v>
      </c>
      <c r="U512">
        <f t="shared" si="46"/>
        <v>2016</v>
      </c>
      <c r="V512">
        <f t="shared" si="47"/>
        <v>2016</v>
      </c>
    </row>
    <row r="513" spans="1:22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5">
        <f t="shared" si="43"/>
        <v>30</v>
      </c>
      <c r="Q513" t="s">
        <v>8307</v>
      </c>
      <c r="R513" t="s">
        <v>8313</v>
      </c>
      <c r="S513" s="12">
        <f t="shared" si="44"/>
        <v>41340.09469907407</v>
      </c>
      <c r="T513" s="12">
        <f t="shared" si="45"/>
        <v>41370.053032407406</v>
      </c>
      <c r="U513">
        <f t="shared" si="46"/>
        <v>2013</v>
      </c>
      <c r="V513">
        <f t="shared" si="47"/>
        <v>2013</v>
      </c>
    </row>
    <row r="514" spans="1:22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0.13749999999999998</v>
      </c>
      <c r="P514" s="5">
        <f t="shared" si="43"/>
        <v>5.5</v>
      </c>
      <c r="Q514" t="s">
        <v>8307</v>
      </c>
      <c r="R514" t="s">
        <v>8313</v>
      </c>
      <c r="S514" s="12">
        <f t="shared" si="44"/>
        <v>42649.533877314818</v>
      </c>
      <c r="T514" s="12">
        <f t="shared" si="45"/>
        <v>42694.575543981475</v>
      </c>
      <c r="U514">
        <f t="shared" si="46"/>
        <v>2016</v>
      </c>
      <c r="V514">
        <f t="shared" si="47"/>
        <v>2016</v>
      </c>
    </row>
    <row r="515" spans="1:22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(E515/D515)*100</f>
        <v>13.923999999999999</v>
      </c>
      <c r="P515" s="5">
        <f t="shared" ref="P515:P578" si="49">IF(E515&gt;0, E515/L515, 0)</f>
        <v>102.38235294117646</v>
      </c>
      <c r="Q515" t="s">
        <v>8307</v>
      </c>
      <c r="R515" t="s">
        <v>8313</v>
      </c>
      <c r="S515" s="12">
        <f t="shared" ref="S515:S578" si="50">(J515/86400)+25569-(5/24)</f>
        <v>42552.445659722223</v>
      </c>
      <c r="T515" s="12">
        <f t="shared" ref="T515:T578" si="51">(I515/86400)+25569-5/24</f>
        <v>42597.083333333336</v>
      </c>
      <c r="U515">
        <f t="shared" ref="U515:U578" si="52">YEAR(S515)</f>
        <v>2016</v>
      </c>
      <c r="V515">
        <f t="shared" ref="V515:V578" si="53">YEAR(T515)</f>
        <v>2016</v>
      </c>
    </row>
    <row r="516" spans="1:22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 s="5">
        <f t="shared" si="49"/>
        <v>16.666666666666668</v>
      </c>
      <c r="Q516" t="s">
        <v>8307</v>
      </c>
      <c r="R516" t="s">
        <v>8313</v>
      </c>
      <c r="S516" s="12">
        <f t="shared" si="50"/>
        <v>41830.405636574069</v>
      </c>
      <c r="T516" s="12">
        <f t="shared" si="51"/>
        <v>41860.405636574069</v>
      </c>
      <c r="U516">
        <f t="shared" si="52"/>
        <v>2014</v>
      </c>
      <c r="V516">
        <f t="shared" si="53"/>
        <v>2014</v>
      </c>
    </row>
    <row r="517" spans="1:22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 s="5">
        <f t="shared" si="49"/>
        <v>725.02941176470586</v>
      </c>
      <c r="Q517" t="s">
        <v>8307</v>
      </c>
      <c r="R517" t="s">
        <v>8313</v>
      </c>
      <c r="S517" s="12">
        <f t="shared" si="50"/>
        <v>42327.282418981478</v>
      </c>
      <c r="T517" s="12">
        <f t="shared" si="51"/>
        <v>42367.282418981478</v>
      </c>
      <c r="U517">
        <f t="shared" si="52"/>
        <v>2015</v>
      </c>
      <c r="V517">
        <f t="shared" si="53"/>
        <v>2015</v>
      </c>
    </row>
    <row r="518" spans="1:22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5">
        <f t="shared" si="49"/>
        <v>0</v>
      </c>
      <c r="Q518" t="s">
        <v>8307</v>
      </c>
      <c r="R518" t="s">
        <v>8313</v>
      </c>
      <c r="S518" s="12">
        <f t="shared" si="50"/>
        <v>42091.570370370369</v>
      </c>
      <c r="T518" s="12">
        <f t="shared" si="51"/>
        <v>42151.570370370369</v>
      </c>
      <c r="U518">
        <f t="shared" si="52"/>
        <v>2015</v>
      </c>
      <c r="V518">
        <f t="shared" si="53"/>
        <v>2015</v>
      </c>
    </row>
    <row r="519" spans="1:22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 s="5">
        <f t="shared" si="49"/>
        <v>68.333333333333329</v>
      </c>
      <c r="Q519" t="s">
        <v>8307</v>
      </c>
      <c r="R519" t="s">
        <v>8313</v>
      </c>
      <c r="S519" s="12">
        <f t="shared" si="50"/>
        <v>42738.406956018516</v>
      </c>
      <c r="T519" s="12">
        <f t="shared" si="51"/>
        <v>42768.406956018516</v>
      </c>
      <c r="U519">
        <f t="shared" si="52"/>
        <v>2017</v>
      </c>
      <c r="V519">
        <f t="shared" si="53"/>
        <v>2017</v>
      </c>
    </row>
    <row r="520" spans="1:22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5">
        <f t="shared" si="49"/>
        <v>0</v>
      </c>
      <c r="Q520" t="s">
        <v>8307</v>
      </c>
      <c r="R520" t="s">
        <v>8313</v>
      </c>
      <c r="S520" s="12">
        <f t="shared" si="50"/>
        <v>42223.407685185179</v>
      </c>
      <c r="T520" s="12">
        <f t="shared" si="51"/>
        <v>42253.406944444439</v>
      </c>
      <c r="U520">
        <f t="shared" si="52"/>
        <v>2015</v>
      </c>
      <c r="V520">
        <f t="shared" si="53"/>
        <v>2015</v>
      </c>
    </row>
    <row r="521" spans="1:22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 s="5">
        <f t="shared" si="49"/>
        <v>39.228571428571428</v>
      </c>
      <c r="Q521" t="s">
        <v>8307</v>
      </c>
      <c r="R521" t="s">
        <v>8313</v>
      </c>
      <c r="S521" s="12">
        <f t="shared" si="50"/>
        <v>41218.183113425919</v>
      </c>
      <c r="T521" s="12">
        <f t="shared" si="51"/>
        <v>41248.183113425919</v>
      </c>
      <c r="U521">
        <f t="shared" si="52"/>
        <v>2012</v>
      </c>
      <c r="V521">
        <f t="shared" si="53"/>
        <v>2012</v>
      </c>
    </row>
    <row r="522" spans="1:22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 s="5">
        <f t="shared" si="49"/>
        <v>150.14705882352942</v>
      </c>
      <c r="Q522" t="s">
        <v>8314</v>
      </c>
      <c r="R522" t="s">
        <v>8315</v>
      </c>
      <c r="S522" s="12">
        <f t="shared" si="50"/>
        <v>42318.493761574071</v>
      </c>
      <c r="T522" s="12">
        <f t="shared" si="51"/>
        <v>42348.493761574071</v>
      </c>
      <c r="U522">
        <f t="shared" si="52"/>
        <v>2015</v>
      </c>
      <c r="V522">
        <f t="shared" si="53"/>
        <v>2015</v>
      </c>
    </row>
    <row r="523" spans="1:22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 s="5">
        <f t="shared" si="49"/>
        <v>93.428571428571431</v>
      </c>
      <c r="Q523" t="s">
        <v>8314</v>
      </c>
      <c r="R523" t="s">
        <v>8315</v>
      </c>
      <c r="S523" s="12">
        <f t="shared" si="50"/>
        <v>42645.884479166663</v>
      </c>
      <c r="T523" s="12">
        <f t="shared" si="51"/>
        <v>42674.999305555553</v>
      </c>
      <c r="U523">
        <f t="shared" si="52"/>
        <v>2016</v>
      </c>
      <c r="V523">
        <f t="shared" si="53"/>
        <v>2016</v>
      </c>
    </row>
    <row r="524" spans="1:22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 s="5">
        <f t="shared" si="49"/>
        <v>110.96774193548387</v>
      </c>
      <c r="Q524" t="s">
        <v>8314</v>
      </c>
      <c r="R524" t="s">
        <v>8315</v>
      </c>
      <c r="S524" s="12">
        <f t="shared" si="50"/>
        <v>42429.832465277774</v>
      </c>
      <c r="T524" s="12">
        <f t="shared" si="51"/>
        <v>42449.790798611109</v>
      </c>
      <c r="U524">
        <f t="shared" si="52"/>
        <v>2016</v>
      </c>
      <c r="V524">
        <f t="shared" si="53"/>
        <v>2016</v>
      </c>
    </row>
    <row r="525" spans="1:22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 s="5">
        <f t="shared" si="49"/>
        <v>71.785714285714292</v>
      </c>
      <c r="Q525" t="s">
        <v>8314</v>
      </c>
      <c r="R525" t="s">
        <v>8315</v>
      </c>
      <c r="S525" s="12">
        <f t="shared" si="50"/>
        <v>42237.924490740734</v>
      </c>
      <c r="T525" s="12">
        <f t="shared" si="51"/>
        <v>42267.924490740734</v>
      </c>
      <c r="U525">
        <f t="shared" si="52"/>
        <v>2015</v>
      </c>
      <c r="V525">
        <f t="shared" si="53"/>
        <v>2015</v>
      </c>
    </row>
    <row r="526" spans="1:22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 s="5">
        <f t="shared" si="49"/>
        <v>29.258076923076924</v>
      </c>
      <c r="Q526" t="s">
        <v>8314</v>
      </c>
      <c r="R526" t="s">
        <v>8315</v>
      </c>
      <c r="S526" s="12">
        <f t="shared" si="50"/>
        <v>42492.508900462963</v>
      </c>
      <c r="T526" s="12">
        <f t="shared" si="51"/>
        <v>42522.508900462963</v>
      </c>
      <c r="U526">
        <f t="shared" si="52"/>
        <v>2016</v>
      </c>
      <c r="V526">
        <f t="shared" si="53"/>
        <v>2016</v>
      </c>
    </row>
    <row r="527" spans="1:22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5">
        <f t="shared" si="49"/>
        <v>1000</v>
      </c>
      <c r="Q527" t="s">
        <v>8314</v>
      </c>
      <c r="R527" t="s">
        <v>8315</v>
      </c>
      <c r="S527" s="12">
        <f t="shared" si="50"/>
        <v>41850.192604166667</v>
      </c>
      <c r="T527" s="12">
        <f t="shared" si="51"/>
        <v>41895.192604166667</v>
      </c>
      <c r="U527">
        <f t="shared" si="52"/>
        <v>2014</v>
      </c>
      <c r="V527">
        <f t="shared" si="53"/>
        <v>2014</v>
      </c>
    </row>
    <row r="528" spans="1:22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 s="5">
        <f t="shared" si="49"/>
        <v>74.347826086956516</v>
      </c>
      <c r="Q528" t="s">
        <v>8314</v>
      </c>
      <c r="R528" t="s">
        <v>8315</v>
      </c>
      <c r="S528" s="12">
        <f t="shared" si="50"/>
        <v>42192.383611111109</v>
      </c>
      <c r="T528" s="12">
        <f t="shared" si="51"/>
        <v>42223.499999999993</v>
      </c>
      <c r="U528">
        <f t="shared" si="52"/>
        <v>2015</v>
      </c>
      <c r="V528">
        <f t="shared" si="53"/>
        <v>2015</v>
      </c>
    </row>
    <row r="529" spans="1:22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 s="5">
        <f t="shared" si="49"/>
        <v>63.829113924050631</v>
      </c>
      <c r="Q529" t="s">
        <v>8314</v>
      </c>
      <c r="R529" t="s">
        <v>8315</v>
      </c>
      <c r="S529" s="12">
        <f t="shared" si="50"/>
        <v>42752.997291666667</v>
      </c>
      <c r="T529" s="12">
        <f t="shared" si="51"/>
        <v>42783.461805555555</v>
      </c>
      <c r="U529">
        <f t="shared" si="52"/>
        <v>2017</v>
      </c>
      <c r="V529">
        <f t="shared" si="53"/>
        <v>2017</v>
      </c>
    </row>
    <row r="530" spans="1:22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 s="5">
        <f t="shared" si="49"/>
        <v>44.333333333333336</v>
      </c>
      <c r="Q530" t="s">
        <v>8314</v>
      </c>
      <c r="R530" t="s">
        <v>8315</v>
      </c>
      <c r="S530" s="12">
        <f t="shared" si="50"/>
        <v>42155.71188657407</v>
      </c>
      <c r="T530" s="12">
        <f t="shared" si="51"/>
        <v>42176.680555555555</v>
      </c>
      <c r="U530">
        <f t="shared" si="52"/>
        <v>2015</v>
      </c>
      <c r="V530">
        <f t="shared" si="53"/>
        <v>2015</v>
      </c>
    </row>
    <row r="531" spans="1:22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 s="5">
        <f t="shared" si="49"/>
        <v>86.944444444444443</v>
      </c>
      <c r="Q531" t="s">
        <v>8314</v>
      </c>
      <c r="R531" t="s">
        <v>8315</v>
      </c>
      <c r="S531" s="12">
        <f t="shared" si="50"/>
        <v>42724.822847222218</v>
      </c>
      <c r="T531" s="12">
        <f t="shared" si="51"/>
        <v>42745.999999999993</v>
      </c>
      <c r="U531">
        <f t="shared" si="52"/>
        <v>2016</v>
      </c>
      <c r="V531">
        <f t="shared" si="53"/>
        <v>2017</v>
      </c>
    </row>
    <row r="532" spans="1:22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 s="5">
        <f t="shared" si="49"/>
        <v>126.55172413793103</v>
      </c>
      <c r="Q532" t="s">
        <v>8314</v>
      </c>
      <c r="R532" t="s">
        <v>8315</v>
      </c>
      <c r="S532" s="12">
        <f t="shared" si="50"/>
        <v>42157.382731481477</v>
      </c>
      <c r="T532" s="12">
        <f t="shared" si="51"/>
        <v>42178.874999999993</v>
      </c>
      <c r="U532">
        <f t="shared" si="52"/>
        <v>2015</v>
      </c>
      <c r="V532">
        <f t="shared" si="53"/>
        <v>2015</v>
      </c>
    </row>
    <row r="533" spans="1:22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5">
        <f t="shared" si="49"/>
        <v>129.03225806451613</v>
      </c>
      <c r="Q533" t="s">
        <v>8314</v>
      </c>
      <c r="R533" t="s">
        <v>8315</v>
      </c>
      <c r="S533" s="12">
        <f t="shared" si="50"/>
        <v>42675.856817129628</v>
      </c>
      <c r="T533" s="12">
        <f t="shared" si="51"/>
        <v>42721.082638888889</v>
      </c>
      <c r="U533">
        <f t="shared" si="52"/>
        <v>2016</v>
      </c>
      <c r="V533">
        <f t="shared" si="53"/>
        <v>2016</v>
      </c>
    </row>
    <row r="534" spans="1:22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 s="5">
        <f t="shared" si="49"/>
        <v>71.242774566473983</v>
      </c>
      <c r="Q534" t="s">
        <v>8314</v>
      </c>
      <c r="R534" t="s">
        <v>8315</v>
      </c>
      <c r="S534" s="12">
        <f t="shared" si="50"/>
        <v>42472.798703703702</v>
      </c>
      <c r="T534" s="12">
        <f t="shared" si="51"/>
        <v>42502.798703703702</v>
      </c>
      <c r="U534">
        <f t="shared" si="52"/>
        <v>2016</v>
      </c>
      <c r="V534">
        <f t="shared" si="53"/>
        <v>2016</v>
      </c>
    </row>
    <row r="535" spans="1:22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 s="5">
        <f t="shared" si="49"/>
        <v>117.88235294117646</v>
      </c>
      <c r="Q535" t="s">
        <v>8314</v>
      </c>
      <c r="R535" t="s">
        <v>8315</v>
      </c>
      <c r="S535" s="12">
        <f t="shared" si="50"/>
        <v>42482.226446759254</v>
      </c>
      <c r="T535" s="12">
        <f t="shared" si="51"/>
        <v>42506.226446759254</v>
      </c>
      <c r="U535">
        <f t="shared" si="52"/>
        <v>2016</v>
      </c>
      <c r="V535">
        <f t="shared" si="53"/>
        <v>2016</v>
      </c>
    </row>
    <row r="536" spans="1:22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 s="5">
        <f t="shared" si="49"/>
        <v>327.08333333333331</v>
      </c>
      <c r="Q536" t="s">
        <v>8314</v>
      </c>
      <c r="R536" t="s">
        <v>8315</v>
      </c>
      <c r="S536" s="12">
        <f t="shared" si="50"/>
        <v>42270.602662037032</v>
      </c>
      <c r="T536" s="12">
        <f t="shared" si="51"/>
        <v>42309.749999999993</v>
      </c>
      <c r="U536">
        <f t="shared" si="52"/>
        <v>2015</v>
      </c>
      <c r="V536">
        <f t="shared" si="53"/>
        <v>2015</v>
      </c>
    </row>
    <row r="537" spans="1:22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 s="5">
        <f t="shared" si="49"/>
        <v>34.745762711864408</v>
      </c>
      <c r="Q537" t="s">
        <v>8314</v>
      </c>
      <c r="R537" t="s">
        <v>8315</v>
      </c>
      <c r="S537" s="12">
        <f t="shared" si="50"/>
        <v>42711.336863425924</v>
      </c>
      <c r="T537" s="12">
        <f t="shared" si="51"/>
        <v>42741.336863425924</v>
      </c>
      <c r="U537">
        <f t="shared" si="52"/>
        <v>2016</v>
      </c>
      <c r="V537">
        <f t="shared" si="53"/>
        <v>2017</v>
      </c>
    </row>
    <row r="538" spans="1:22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 s="5">
        <f t="shared" si="49"/>
        <v>100.06410256410257</v>
      </c>
      <c r="Q538" t="s">
        <v>8314</v>
      </c>
      <c r="R538" t="s">
        <v>8315</v>
      </c>
      <c r="S538" s="12">
        <f t="shared" si="50"/>
        <v>42179.136655092589</v>
      </c>
      <c r="T538" s="12">
        <f t="shared" si="51"/>
        <v>42219.541666666664</v>
      </c>
      <c r="U538">
        <f t="shared" si="52"/>
        <v>2015</v>
      </c>
      <c r="V538">
        <f t="shared" si="53"/>
        <v>2015</v>
      </c>
    </row>
    <row r="539" spans="1:22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 s="5">
        <f t="shared" si="49"/>
        <v>40.847457627118644</v>
      </c>
      <c r="Q539" t="s">
        <v>8314</v>
      </c>
      <c r="R539" t="s">
        <v>8315</v>
      </c>
      <c r="S539" s="12">
        <f t="shared" si="50"/>
        <v>42282.560081018521</v>
      </c>
      <c r="T539" s="12">
        <f t="shared" si="51"/>
        <v>42312.601747685178</v>
      </c>
      <c r="U539">
        <f t="shared" si="52"/>
        <v>2015</v>
      </c>
      <c r="V539">
        <f t="shared" si="53"/>
        <v>2015</v>
      </c>
    </row>
    <row r="540" spans="1:22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 s="5">
        <f t="shared" si="49"/>
        <v>252.01666666666668</v>
      </c>
      <c r="Q540" t="s">
        <v>8314</v>
      </c>
      <c r="R540" t="s">
        <v>8315</v>
      </c>
      <c r="S540" s="12">
        <f t="shared" si="50"/>
        <v>42473.586377314808</v>
      </c>
      <c r="T540" s="12">
        <f t="shared" si="51"/>
        <v>42503.586377314808</v>
      </c>
      <c r="U540">
        <f t="shared" si="52"/>
        <v>2016</v>
      </c>
      <c r="V540">
        <f t="shared" si="53"/>
        <v>2016</v>
      </c>
    </row>
    <row r="541" spans="1:22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 s="5">
        <f t="shared" si="49"/>
        <v>25.161000000000001</v>
      </c>
      <c r="Q541" t="s">
        <v>8314</v>
      </c>
      <c r="R541" t="s">
        <v>8315</v>
      </c>
      <c r="S541" s="12">
        <f t="shared" si="50"/>
        <v>42534.841516203705</v>
      </c>
      <c r="T541" s="12">
        <f t="shared" si="51"/>
        <v>42555.841516203705</v>
      </c>
      <c r="U541">
        <f t="shared" si="52"/>
        <v>2016</v>
      </c>
      <c r="V541">
        <f t="shared" si="53"/>
        <v>2016</v>
      </c>
    </row>
    <row r="542" spans="1:22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 s="5">
        <f t="shared" si="49"/>
        <v>1</v>
      </c>
      <c r="Q542" t="s">
        <v>8316</v>
      </c>
      <c r="R542" t="s">
        <v>8317</v>
      </c>
      <c r="S542" s="12">
        <f t="shared" si="50"/>
        <v>42009.608865740738</v>
      </c>
      <c r="T542" s="12">
        <f t="shared" si="51"/>
        <v>42039.608865740738</v>
      </c>
      <c r="U542">
        <f t="shared" si="52"/>
        <v>2015</v>
      </c>
      <c r="V542">
        <f t="shared" si="53"/>
        <v>2015</v>
      </c>
    </row>
    <row r="543" spans="1:22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 s="5">
        <f t="shared" si="49"/>
        <v>25</v>
      </c>
      <c r="Q543" t="s">
        <v>8316</v>
      </c>
      <c r="R543" t="s">
        <v>8317</v>
      </c>
      <c r="S543" s="12">
        <f t="shared" si="50"/>
        <v>42275.838356481479</v>
      </c>
      <c r="T543" s="12">
        <f t="shared" si="51"/>
        <v>42305.838356481479</v>
      </c>
      <c r="U543">
        <f t="shared" si="52"/>
        <v>2015</v>
      </c>
      <c r="V543">
        <f t="shared" si="53"/>
        <v>2015</v>
      </c>
    </row>
    <row r="544" spans="1:22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 s="5">
        <f t="shared" si="49"/>
        <v>1</v>
      </c>
      <c r="Q544" t="s">
        <v>8316</v>
      </c>
      <c r="R544" t="s">
        <v>8317</v>
      </c>
      <c r="S544" s="12">
        <f t="shared" si="50"/>
        <v>42433.529120370367</v>
      </c>
      <c r="T544" s="12">
        <f t="shared" si="51"/>
        <v>42493.487453703703</v>
      </c>
      <c r="U544">
        <f t="shared" si="52"/>
        <v>2016</v>
      </c>
      <c r="V544">
        <f t="shared" si="53"/>
        <v>2016</v>
      </c>
    </row>
    <row r="545" spans="1:22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 s="5">
        <f t="shared" si="49"/>
        <v>35</v>
      </c>
      <c r="Q545" t="s">
        <v>8316</v>
      </c>
      <c r="R545" t="s">
        <v>8317</v>
      </c>
      <c r="S545" s="12">
        <f t="shared" si="50"/>
        <v>41913.88381944444</v>
      </c>
      <c r="T545" s="12">
        <f t="shared" si="51"/>
        <v>41943.88381944444</v>
      </c>
      <c r="U545">
        <f t="shared" si="52"/>
        <v>2014</v>
      </c>
      <c r="V545">
        <f t="shared" si="53"/>
        <v>2014</v>
      </c>
    </row>
    <row r="546" spans="1:22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 s="5">
        <f t="shared" si="49"/>
        <v>3</v>
      </c>
      <c r="Q546" t="s">
        <v>8316</v>
      </c>
      <c r="R546" t="s">
        <v>8317</v>
      </c>
      <c r="S546" s="12">
        <f t="shared" si="50"/>
        <v>42525.448611111111</v>
      </c>
      <c r="T546" s="12">
        <f t="shared" si="51"/>
        <v>42555.448611111111</v>
      </c>
      <c r="U546">
        <f t="shared" si="52"/>
        <v>2016</v>
      </c>
      <c r="V546">
        <f t="shared" si="53"/>
        <v>2016</v>
      </c>
    </row>
    <row r="547" spans="1:22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 s="5">
        <f t="shared" si="49"/>
        <v>402.70588235294116</v>
      </c>
      <c r="Q547" t="s">
        <v>8316</v>
      </c>
      <c r="R547" t="s">
        <v>8317</v>
      </c>
      <c r="S547" s="12">
        <f t="shared" si="50"/>
        <v>42283.38413194444</v>
      </c>
      <c r="T547" s="12">
        <f t="shared" si="51"/>
        <v>42323.425798611112</v>
      </c>
      <c r="U547">
        <f t="shared" si="52"/>
        <v>2015</v>
      </c>
      <c r="V547">
        <f t="shared" si="53"/>
        <v>2015</v>
      </c>
    </row>
    <row r="548" spans="1:22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 s="5">
        <f t="shared" si="49"/>
        <v>26</v>
      </c>
      <c r="Q548" t="s">
        <v>8316</v>
      </c>
      <c r="R548" t="s">
        <v>8317</v>
      </c>
      <c r="S548" s="12">
        <f t="shared" si="50"/>
        <v>42249.459664351853</v>
      </c>
      <c r="T548" s="12">
        <f t="shared" si="51"/>
        <v>42294.459664351853</v>
      </c>
      <c r="U548">
        <f t="shared" si="52"/>
        <v>2015</v>
      </c>
      <c r="V548">
        <f t="shared" si="53"/>
        <v>2015</v>
      </c>
    </row>
    <row r="549" spans="1:22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5">
        <f t="shared" si="49"/>
        <v>0</v>
      </c>
      <c r="Q549" t="s">
        <v>8316</v>
      </c>
      <c r="R549" t="s">
        <v>8317</v>
      </c>
      <c r="S549" s="12">
        <f t="shared" si="50"/>
        <v>42380.488009259258</v>
      </c>
      <c r="T549" s="12">
        <f t="shared" si="51"/>
        <v>42410.488009259258</v>
      </c>
      <c r="U549">
        <f t="shared" si="52"/>
        <v>2016</v>
      </c>
      <c r="V549">
        <f t="shared" si="53"/>
        <v>2016</v>
      </c>
    </row>
    <row r="550" spans="1:22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 s="5">
        <f t="shared" si="49"/>
        <v>9</v>
      </c>
      <c r="Q550" t="s">
        <v>8316</v>
      </c>
      <c r="R550" t="s">
        <v>8317</v>
      </c>
      <c r="S550" s="12">
        <f t="shared" si="50"/>
        <v>42276.695</v>
      </c>
      <c r="T550" s="12">
        <f t="shared" si="51"/>
        <v>42306.695</v>
      </c>
      <c r="U550">
        <f t="shared" si="52"/>
        <v>2015</v>
      </c>
      <c r="V550">
        <f t="shared" si="53"/>
        <v>2015</v>
      </c>
    </row>
    <row r="551" spans="1:22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 s="5">
        <f t="shared" si="49"/>
        <v>8.5</v>
      </c>
      <c r="Q551" t="s">
        <v>8316</v>
      </c>
      <c r="R551" t="s">
        <v>8317</v>
      </c>
      <c r="S551" s="12">
        <f t="shared" si="50"/>
        <v>42163.428495370368</v>
      </c>
      <c r="T551" s="12">
        <f t="shared" si="51"/>
        <v>42193.428495370368</v>
      </c>
      <c r="U551">
        <f t="shared" si="52"/>
        <v>2015</v>
      </c>
      <c r="V551">
        <f t="shared" si="53"/>
        <v>2015</v>
      </c>
    </row>
    <row r="552" spans="1:22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 s="5">
        <f t="shared" si="49"/>
        <v>8.75</v>
      </c>
      <c r="Q552" t="s">
        <v>8316</v>
      </c>
      <c r="R552" t="s">
        <v>8317</v>
      </c>
      <c r="S552" s="12">
        <f t="shared" si="50"/>
        <v>42753.47042824074</v>
      </c>
      <c r="T552" s="12">
        <f t="shared" si="51"/>
        <v>42765.999999999993</v>
      </c>
      <c r="U552">
        <f t="shared" si="52"/>
        <v>2017</v>
      </c>
      <c r="V552">
        <f t="shared" si="53"/>
        <v>2017</v>
      </c>
    </row>
    <row r="553" spans="1:22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 s="5">
        <f t="shared" si="49"/>
        <v>135.03571428571428</v>
      </c>
      <c r="Q553" t="s">
        <v>8316</v>
      </c>
      <c r="R553" t="s">
        <v>8317</v>
      </c>
      <c r="S553" s="12">
        <f t="shared" si="50"/>
        <v>42173.067407407405</v>
      </c>
      <c r="T553" s="12">
        <f t="shared" si="51"/>
        <v>42217.536805555552</v>
      </c>
      <c r="U553">
        <f t="shared" si="52"/>
        <v>2015</v>
      </c>
      <c r="V553">
        <f t="shared" si="53"/>
        <v>2015</v>
      </c>
    </row>
    <row r="554" spans="1:22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5">
        <f t="shared" si="49"/>
        <v>0</v>
      </c>
      <c r="Q554" t="s">
        <v>8316</v>
      </c>
      <c r="R554" t="s">
        <v>8317</v>
      </c>
      <c r="S554" s="12">
        <f t="shared" si="50"/>
        <v>42318.408518518518</v>
      </c>
      <c r="T554" s="12">
        <f t="shared" si="51"/>
        <v>42378.408518518518</v>
      </c>
      <c r="U554">
        <f t="shared" si="52"/>
        <v>2015</v>
      </c>
      <c r="V554">
        <f t="shared" si="53"/>
        <v>2016</v>
      </c>
    </row>
    <row r="555" spans="1:22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 s="5">
        <f t="shared" si="49"/>
        <v>20.5</v>
      </c>
      <c r="Q555" t="s">
        <v>8316</v>
      </c>
      <c r="R555" t="s">
        <v>8317</v>
      </c>
      <c r="S555" s="12">
        <f t="shared" si="50"/>
        <v>41927.511469907404</v>
      </c>
      <c r="T555" s="12">
        <f t="shared" si="51"/>
        <v>41957.553136574068</v>
      </c>
      <c r="U555">
        <f t="shared" si="52"/>
        <v>2014</v>
      </c>
      <c r="V555">
        <f t="shared" si="53"/>
        <v>2014</v>
      </c>
    </row>
    <row r="556" spans="1:22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 s="5">
        <f t="shared" si="49"/>
        <v>64.36363636363636</v>
      </c>
      <c r="Q556" t="s">
        <v>8316</v>
      </c>
      <c r="R556" t="s">
        <v>8317</v>
      </c>
      <c r="S556" s="12">
        <f t="shared" si="50"/>
        <v>41901.476527777777</v>
      </c>
      <c r="T556" s="12">
        <f t="shared" si="51"/>
        <v>41931.476527777777</v>
      </c>
      <c r="U556">
        <f t="shared" si="52"/>
        <v>2014</v>
      </c>
      <c r="V556">
        <f t="shared" si="53"/>
        <v>2014</v>
      </c>
    </row>
    <row r="557" spans="1:22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5">
        <f t="shared" si="49"/>
        <v>0</v>
      </c>
      <c r="Q557" t="s">
        <v>8316</v>
      </c>
      <c r="R557" t="s">
        <v>8317</v>
      </c>
      <c r="S557" s="12">
        <f t="shared" si="50"/>
        <v>42503.145173611112</v>
      </c>
      <c r="T557" s="12">
        <f t="shared" si="51"/>
        <v>42533.145173611112</v>
      </c>
      <c r="U557">
        <f t="shared" si="52"/>
        <v>2016</v>
      </c>
      <c r="V557">
        <f t="shared" si="53"/>
        <v>2016</v>
      </c>
    </row>
    <row r="558" spans="1:22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 s="5">
        <f t="shared" si="49"/>
        <v>200</v>
      </c>
      <c r="Q558" t="s">
        <v>8316</v>
      </c>
      <c r="R558" t="s">
        <v>8317</v>
      </c>
      <c r="S558" s="12">
        <f t="shared" si="50"/>
        <v>42345.651817129627</v>
      </c>
      <c r="T558" s="12">
        <f t="shared" si="51"/>
        <v>42375.651817129627</v>
      </c>
      <c r="U558">
        <f t="shared" si="52"/>
        <v>2015</v>
      </c>
      <c r="V558">
        <f t="shared" si="53"/>
        <v>2016</v>
      </c>
    </row>
    <row r="559" spans="1:22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 s="5">
        <f t="shared" si="49"/>
        <v>68.3</v>
      </c>
      <c r="Q559" t="s">
        <v>8316</v>
      </c>
      <c r="R559" t="s">
        <v>8317</v>
      </c>
      <c r="S559" s="12">
        <f t="shared" si="50"/>
        <v>42676.733831018515</v>
      </c>
      <c r="T559" s="12">
        <f t="shared" si="51"/>
        <v>42706.775497685179</v>
      </c>
      <c r="U559">
        <f t="shared" si="52"/>
        <v>2016</v>
      </c>
      <c r="V559">
        <f t="shared" si="53"/>
        <v>2016</v>
      </c>
    </row>
    <row r="560" spans="1:22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5">
        <f t="shared" si="49"/>
        <v>0</v>
      </c>
      <c r="Q560" t="s">
        <v>8316</v>
      </c>
      <c r="R560" t="s">
        <v>8317</v>
      </c>
      <c r="S560" s="12">
        <f t="shared" si="50"/>
        <v>42057.674826388888</v>
      </c>
      <c r="T560" s="12">
        <f t="shared" si="51"/>
        <v>42087.633159722223</v>
      </c>
      <c r="U560">
        <f t="shared" si="52"/>
        <v>2015</v>
      </c>
      <c r="V560">
        <f t="shared" si="53"/>
        <v>2015</v>
      </c>
    </row>
    <row r="561" spans="1:22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 s="5">
        <f t="shared" si="49"/>
        <v>50</v>
      </c>
      <c r="Q561" t="s">
        <v>8316</v>
      </c>
      <c r="R561" t="s">
        <v>8317</v>
      </c>
      <c r="S561" s="12">
        <f t="shared" si="50"/>
        <v>42321.074768518512</v>
      </c>
      <c r="T561" s="12">
        <f t="shared" si="51"/>
        <v>42351.074768518512</v>
      </c>
      <c r="U561">
        <f t="shared" si="52"/>
        <v>2015</v>
      </c>
      <c r="V561">
        <f t="shared" si="53"/>
        <v>2015</v>
      </c>
    </row>
    <row r="562" spans="1:22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 s="5">
        <f t="shared" si="49"/>
        <v>4</v>
      </c>
      <c r="Q562" t="s">
        <v>8316</v>
      </c>
      <c r="R562" t="s">
        <v>8317</v>
      </c>
      <c r="S562" s="12">
        <f t="shared" si="50"/>
        <v>41960.563020833331</v>
      </c>
      <c r="T562" s="12">
        <f t="shared" si="51"/>
        <v>41990.563020833331</v>
      </c>
      <c r="U562">
        <f t="shared" si="52"/>
        <v>2014</v>
      </c>
      <c r="V562">
        <f t="shared" si="53"/>
        <v>2014</v>
      </c>
    </row>
    <row r="563" spans="1:22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 s="5">
        <f t="shared" si="49"/>
        <v>27.5</v>
      </c>
      <c r="Q563" t="s">
        <v>8316</v>
      </c>
      <c r="R563" t="s">
        <v>8317</v>
      </c>
      <c r="S563" s="12">
        <f t="shared" si="50"/>
        <v>42268.450381944444</v>
      </c>
      <c r="T563" s="12">
        <f t="shared" si="51"/>
        <v>42303.450381944444</v>
      </c>
      <c r="U563">
        <f t="shared" si="52"/>
        <v>2015</v>
      </c>
      <c r="V563">
        <f t="shared" si="53"/>
        <v>2015</v>
      </c>
    </row>
    <row r="564" spans="1:22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5">
        <f t="shared" si="49"/>
        <v>0</v>
      </c>
      <c r="Q564" t="s">
        <v>8316</v>
      </c>
      <c r="R564" t="s">
        <v>8317</v>
      </c>
      <c r="S564" s="12">
        <f t="shared" si="50"/>
        <v>42692.180729166663</v>
      </c>
      <c r="T564" s="12">
        <f t="shared" si="51"/>
        <v>42722.180729166663</v>
      </c>
      <c r="U564">
        <f t="shared" si="52"/>
        <v>2016</v>
      </c>
      <c r="V564">
        <f t="shared" si="53"/>
        <v>2016</v>
      </c>
    </row>
    <row r="565" spans="1:22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 s="5">
        <f t="shared" si="49"/>
        <v>34</v>
      </c>
      <c r="Q565" t="s">
        <v>8316</v>
      </c>
      <c r="R565" t="s">
        <v>8317</v>
      </c>
      <c r="S565" s="12">
        <f t="shared" si="50"/>
        <v>42021.861655092587</v>
      </c>
      <c r="T565" s="12">
        <f t="shared" si="51"/>
        <v>42051.861655092587</v>
      </c>
      <c r="U565">
        <f t="shared" si="52"/>
        <v>2015</v>
      </c>
      <c r="V565">
        <f t="shared" si="53"/>
        <v>2015</v>
      </c>
    </row>
    <row r="566" spans="1:22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 s="5">
        <f t="shared" si="49"/>
        <v>1</v>
      </c>
      <c r="Q566" t="s">
        <v>8316</v>
      </c>
      <c r="R566" t="s">
        <v>8317</v>
      </c>
      <c r="S566" s="12">
        <f t="shared" si="50"/>
        <v>42411.734664351847</v>
      </c>
      <c r="T566" s="12">
        <f t="shared" si="51"/>
        <v>42441.734664351847</v>
      </c>
      <c r="U566">
        <f t="shared" si="52"/>
        <v>2016</v>
      </c>
      <c r="V566">
        <f t="shared" si="53"/>
        <v>2016</v>
      </c>
    </row>
    <row r="567" spans="1:22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5">
        <f t="shared" si="49"/>
        <v>0</v>
      </c>
      <c r="Q567" t="s">
        <v>8316</v>
      </c>
      <c r="R567" t="s">
        <v>8317</v>
      </c>
      <c r="S567" s="12">
        <f t="shared" si="50"/>
        <v>42165.576956018514</v>
      </c>
      <c r="T567" s="12">
        <f t="shared" si="51"/>
        <v>42195.576956018514</v>
      </c>
      <c r="U567">
        <f t="shared" si="52"/>
        <v>2015</v>
      </c>
      <c r="V567">
        <f t="shared" si="53"/>
        <v>2015</v>
      </c>
    </row>
    <row r="568" spans="1:22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 s="5">
        <f t="shared" si="49"/>
        <v>1</v>
      </c>
      <c r="Q568" t="s">
        <v>8316</v>
      </c>
      <c r="R568" t="s">
        <v>8317</v>
      </c>
      <c r="S568" s="12">
        <f t="shared" si="50"/>
        <v>42535.476076388884</v>
      </c>
      <c r="T568" s="12">
        <f t="shared" si="51"/>
        <v>42565.476076388884</v>
      </c>
      <c r="U568">
        <f t="shared" si="52"/>
        <v>2016</v>
      </c>
      <c r="V568">
        <f t="shared" si="53"/>
        <v>2016</v>
      </c>
    </row>
    <row r="569" spans="1:22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5">
        <f t="shared" si="49"/>
        <v>0</v>
      </c>
      <c r="Q569" t="s">
        <v>8316</v>
      </c>
      <c r="R569" t="s">
        <v>8317</v>
      </c>
      <c r="S569" s="12">
        <f t="shared" si="50"/>
        <v>41975.634189814817</v>
      </c>
      <c r="T569" s="12">
        <f t="shared" si="51"/>
        <v>42005.634189814817</v>
      </c>
      <c r="U569">
        <f t="shared" si="52"/>
        <v>2014</v>
      </c>
      <c r="V569">
        <f t="shared" si="53"/>
        <v>2015</v>
      </c>
    </row>
    <row r="570" spans="1:22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5">
        <f t="shared" si="49"/>
        <v>49</v>
      </c>
      <c r="Q570" t="s">
        <v>8316</v>
      </c>
      <c r="R570" t="s">
        <v>8317</v>
      </c>
      <c r="S570" s="12">
        <f t="shared" si="50"/>
        <v>42348.713229166664</v>
      </c>
      <c r="T570" s="12">
        <f t="shared" si="51"/>
        <v>42385.249999999993</v>
      </c>
      <c r="U570">
        <f t="shared" si="52"/>
        <v>2015</v>
      </c>
      <c r="V570">
        <f t="shared" si="53"/>
        <v>2016</v>
      </c>
    </row>
    <row r="571" spans="1:22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 s="5">
        <f t="shared" si="49"/>
        <v>20</v>
      </c>
      <c r="Q571" t="s">
        <v>8316</v>
      </c>
      <c r="R571" t="s">
        <v>8317</v>
      </c>
      <c r="S571" s="12">
        <f t="shared" si="50"/>
        <v>42340.639027777775</v>
      </c>
      <c r="T571" s="12">
        <f t="shared" si="51"/>
        <v>42370.639027777775</v>
      </c>
      <c r="U571">
        <f t="shared" si="52"/>
        <v>2015</v>
      </c>
      <c r="V571">
        <f t="shared" si="53"/>
        <v>2016</v>
      </c>
    </row>
    <row r="572" spans="1:22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 s="5">
        <f t="shared" si="49"/>
        <v>142</v>
      </c>
      <c r="Q572" t="s">
        <v>8316</v>
      </c>
      <c r="R572" t="s">
        <v>8317</v>
      </c>
      <c r="S572" s="12">
        <f t="shared" si="50"/>
        <v>42388.589918981474</v>
      </c>
      <c r="T572" s="12">
        <f t="shared" si="51"/>
        <v>42418.589918981474</v>
      </c>
      <c r="U572">
        <f t="shared" si="52"/>
        <v>2016</v>
      </c>
      <c r="V572">
        <f t="shared" si="53"/>
        <v>2016</v>
      </c>
    </row>
    <row r="573" spans="1:22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 s="5">
        <f t="shared" si="49"/>
        <v>53</v>
      </c>
      <c r="Q573" t="s">
        <v>8316</v>
      </c>
      <c r="R573" t="s">
        <v>8317</v>
      </c>
      <c r="S573" s="12">
        <f t="shared" si="50"/>
        <v>42192.607905092591</v>
      </c>
      <c r="T573" s="12">
        <f t="shared" si="51"/>
        <v>42211.957638888889</v>
      </c>
      <c r="U573">
        <f t="shared" si="52"/>
        <v>2015</v>
      </c>
      <c r="V573">
        <f t="shared" si="53"/>
        <v>2015</v>
      </c>
    </row>
    <row r="574" spans="1:22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5">
        <f t="shared" si="49"/>
        <v>0</v>
      </c>
      <c r="Q574" t="s">
        <v>8316</v>
      </c>
      <c r="R574" t="s">
        <v>8317</v>
      </c>
      <c r="S574" s="12">
        <f t="shared" si="50"/>
        <v>42282.507962962962</v>
      </c>
      <c r="T574" s="12">
        <f t="shared" si="51"/>
        <v>42312.549629629626</v>
      </c>
      <c r="U574">
        <f t="shared" si="52"/>
        <v>2015</v>
      </c>
      <c r="V574">
        <f t="shared" si="53"/>
        <v>2015</v>
      </c>
    </row>
    <row r="575" spans="1:22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 s="5">
        <f t="shared" si="49"/>
        <v>38.444444444444443</v>
      </c>
      <c r="Q575" t="s">
        <v>8316</v>
      </c>
      <c r="R575" t="s">
        <v>8317</v>
      </c>
      <c r="S575" s="12">
        <f t="shared" si="50"/>
        <v>41962.841793981475</v>
      </c>
      <c r="T575" s="12">
        <f t="shared" si="51"/>
        <v>42021.841666666667</v>
      </c>
      <c r="U575">
        <f t="shared" si="52"/>
        <v>2014</v>
      </c>
      <c r="V575">
        <f t="shared" si="53"/>
        <v>2015</v>
      </c>
    </row>
    <row r="576" spans="1:22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 s="5">
        <f t="shared" si="49"/>
        <v>20</v>
      </c>
      <c r="Q576" t="s">
        <v>8316</v>
      </c>
      <c r="R576" t="s">
        <v>8317</v>
      </c>
      <c r="S576" s="12">
        <f t="shared" si="50"/>
        <v>42632.235034722216</v>
      </c>
      <c r="T576" s="12">
        <f t="shared" si="51"/>
        <v>42662.235034722216</v>
      </c>
      <c r="U576">
        <f t="shared" si="52"/>
        <v>2016</v>
      </c>
      <c r="V576">
        <f t="shared" si="53"/>
        <v>2016</v>
      </c>
    </row>
    <row r="577" spans="1:22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 s="5">
        <f t="shared" si="49"/>
        <v>64.75</v>
      </c>
      <c r="Q577" t="s">
        <v>8316</v>
      </c>
      <c r="R577" t="s">
        <v>8317</v>
      </c>
      <c r="S577" s="12">
        <f t="shared" si="50"/>
        <v>42138.484293981477</v>
      </c>
      <c r="T577" s="12">
        <f t="shared" si="51"/>
        <v>42168.484293981477</v>
      </c>
      <c r="U577">
        <f t="shared" si="52"/>
        <v>2015</v>
      </c>
      <c r="V577">
        <f t="shared" si="53"/>
        <v>2015</v>
      </c>
    </row>
    <row r="578" spans="1:22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1.25E-3</v>
      </c>
      <c r="P578" s="5">
        <f t="shared" si="49"/>
        <v>1</v>
      </c>
      <c r="Q578" t="s">
        <v>8316</v>
      </c>
      <c r="R578" t="s">
        <v>8317</v>
      </c>
      <c r="S578" s="12">
        <f t="shared" si="50"/>
        <v>42031.263333333329</v>
      </c>
      <c r="T578" s="12">
        <f t="shared" si="51"/>
        <v>42091.221666666665</v>
      </c>
      <c r="U578">
        <f t="shared" si="52"/>
        <v>2015</v>
      </c>
      <c r="V578">
        <f t="shared" si="53"/>
        <v>2015</v>
      </c>
    </row>
    <row r="579" spans="1:22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(E579/D579)*100</f>
        <v>0.2</v>
      </c>
      <c r="P579" s="5">
        <f t="shared" ref="P579:P642" si="55">IF(E579&gt;0, E579/L579, 0)</f>
        <v>10</v>
      </c>
      <c r="Q579" t="s">
        <v>8316</v>
      </c>
      <c r="R579" t="s">
        <v>8317</v>
      </c>
      <c r="S579" s="12">
        <f t="shared" ref="S579:S642" si="56">(J579/86400)+25569-(5/24)</f>
        <v>42450.380810185183</v>
      </c>
      <c r="T579" s="12">
        <f t="shared" ref="T579:T642" si="57">(I579/86400)+25569-5/24</f>
        <v>42510.380810185183</v>
      </c>
      <c r="U579">
        <f t="shared" ref="U579:U642" si="58">YEAR(S579)</f>
        <v>2016</v>
      </c>
      <c r="V579">
        <f t="shared" ref="V579:V642" si="59">YEAR(T579)</f>
        <v>2016</v>
      </c>
    </row>
    <row r="580" spans="1:22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 s="5">
        <f t="shared" si="55"/>
        <v>2</v>
      </c>
      <c r="Q580" t="s">
        <v>8316</v>
      </c>
      <c r="R580" t="s">
        <v>8317</v>
      </c>
      <c r="S580" s="12">
        <f t="shared" si="56"/>
        <v>42230.370289351849</v>
      </c>
      <c r="T580" s="12">
        <f t="shared" si="57"/>
        <v>42254.370289351849</v>
      </c>
      <c r="U580">
        <f t="shared" si="58"/>
        <v>2015</v>
      </c>
      <c r="V580">
        <f t="shared" si="59"/>
        <v>2015</v>
      </c>
    </row>
    <row r="581" spans="1:22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 s="5">
        <f t="shared" si="55"/>
        <v>35</v>
      </c>
      <c r="Q581" t="s">
        <v>8316</v>
      </c>
      <c r="R581" t="s">
        <v>8317</v>
      </c>
      <c r="S581" s="12">
        <f t="shared" si="56"/>
        <v>41968.643784722219</v>
      </c>
      <c r="T581" s="12">
        <f t="shared" si="57"/>
        <v>41998.643784722219</v>
      </c>
      <c r="U581">
        <f t="shared" si="58"/>
        <v>2014</v>
      </c>
      <c r="V581">
        <f t="shared" si="59"/>
        <v>2014</v>
      </c>
    </row>
    <row r="582" spans="1:22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 s="5">
        <f t="shared" si="55"/>
        <v>1</v>
      </c>
      <c r="Q582" t="s">
        <v>8316</v>
      </c>
      <c r="R582" t="s">
        <v>8317</v>
      </c>
      <c r="S582" s="12">
        <f t="shared" si="56"/>
        <v>42605.699849537035</v>
      </c>
      <c r="T582" s="12">
        <f t="shared" si="57"/>
        <v>42635.699849537035</v>
      </c>
      <c r="U582">
        <f t="shared" si="58"/>
        <v>2016</v>
      </c>
      <c r="V582">
        <f t="shared" si="59"/>
        <v>2016</v>
      </c>
    </row>
    <row r="583" spans="1:22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5">
        <f t="shared" si="55"/>
        <v>0</v>
      </c>
      <c r="Q583" t="s">
        <v>8316</v>
      </c>
      <c r="R583" t="s">
        <v>8317</v>
      </c>
      <c r="S583" s="12">
        <f t="shared" si="56"/>
        <v>42187.804444444446</v>
      </c>
      <c r="T583" s="12">
        <f t="shared" si="57"/>
        <v>42217.804444444446</v>
      </c>
      <c r="U583">
        <f t="shared" si="58"/>
        <v>2015</v>
      </c>
      <c r="V583">
        <f t="shared" si="59"/>
        <v>2015</v>
      </c>
    </row>
    <row r="584" spans="1:22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5">
        <f t="shared" si="55"/>
        <v>0</v>
      </c>
      <c r="Q584" t="s">
        <v>8316</v>
      </c>
      <c r="R584" t="s">
        <v>8317</v>
      </c>
      <c r="S584" s="12">
        <f t="shared" si="56"/>
        <v>42055.531469907401</v>
      </c>
      <c r="T584" s="12">
        <f t="shared" si="57"/>
        <v>42078.541666666664</v>
      </c>
      <c r="U584">
        <f t="shared" si="58"/>
        <v>2015</v>
      </c>
      <c r="V584">
        <f t="shared" si="59"/>
        <v>2015</v>
      </c>
    </row>
    <row r="585" spans="1:22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 s="5">
        <f t="shared" si="55"/>
        <v>1</v>
      </c>
      <c r="Q585" t="s">
        <v>8316</v>
      </c>
      <c r="R585" t="s">
        <v>8317</v>
      </c>
      <c r="S585" s="12">
        <f t="shared" si="56"/>
        <v>42052.730173611104</v>
      </c>
      <c r="T585" s="12">
        <f t="shared" si="57"/>
        <v>42082.688506944447</v>
      </c>
      <c r="U585">
        <f t="shared" si="58"/>
        <v>2015</v>
      </c>
      <c r="V585">
        <f t="shared" si="59"/>
        <v>2015</v>
      </c>
    </row>
    <row r="586" spans="1:22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5">
        <f t="shared" si="55"/>
        <v>5</v>
      </c>
      <c r="Q586" t="s">
        <v>8316</v>
      </c>
      <c r="R586" t="s">
        <v>8317</v>
      </c>
      <c r="S586" s="12">
        <f t="shared" si="56"/>
        <v>42049.508287037032</v>
      </c>
      <c r="T586" s="12">
        <f t="shared" si="57"/>
        <v>42079.466620370367</v>
      </c>
      <c r="U586">
        <f t="shared" si="58"/>
        <v>2015</v>
      </c>
      <c r="V586">
        <f t="shared" si="59"/>
        <v>2015</v>
      </c>
    </row>
    <row r="587" spans="1:22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5">
        <f t="shared" si="55"/>
        <v>0</v>
      </c>
      <c r="Q587" t="s">
        <v>8316</v>
      </c>
      <c r="R587" t="s">
        <v>8317</v>
      </c>
      <c r="S587" s="12">
        <f t="shared" si="56"/>
        <v>42283.182604166665</v>
      </c>
      <c r="T587" s="12">
        <f t="shared" si="57"/>
        <v>42338.791666666664</v>
      </c>
      <c r="U587">
        <f t="shared" si="58"/>
        <v>2015</v>
      </c>
      <c r="V587">
        <f t="shared" si="59"/>
        <v>2015</v>
      </c>
    </row>
    <row r="588" spans="1:22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 s="5">
        <f t="shared" si="55"/>
        <v>14</v>
      </c>
      <c r="Q588" t="s">
        <v>8316</v>
      </c>
      <c r="R588" t="s">
        <v>8317</v>
      </c>
      <c r="S588" s="12">
        <f t="shared" si="56"/>
        <v>42020.645914351851</v>
      </c>
      <c r="T588" s="12">
        <f t="shared" si="57"/>
        <v>42050.645914351851</v>
      </c>
      <c r="U588">
        <f t="shared" si="58"/>
        <v>2015</v>
      </c>
      <c r="V588">
        <f t="shared" si="59"/>
        <v>2015</v>
      </c>
    </row>
    <row r="589" spans="1:22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 s="5">
        <f t="shared" si="55"/>
        <v>389.28571428571428</v>
      </c>
      <c r="Q589" t="s">
        <v>8316</v>
      </c>
      <c r="R589" t="s">
        <v>8317</v>
      </c>
      <c r="S589" s="12">
        <f t="shared" si="56"/>
        <v>42080.548993055556</v>
      </c>
      <c r="T589" s="12">
        <f t="shared" si="57"/>
        <v>42110.548993055556</v>
      </c>
      <c r="U589">
        <f t="shared" si="58"/>
        <v>2015</v>
      </c>
      <c r="V589">
        <f t="shared" si="59"/>
        <v>2015</v>
      </c>
    </row>
    <row r="590" spans="1:22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 s="5">
        <f t="shared" si="55"/>
        <v>150.5</v>
      </c>
      <c r="Q590" t="s">
        <v>8316</v>
      </c>
      <c r="R590" t="s">
        <v>8317</v>
      </c>
      <c r="S590" s="12">
        <f t="shared" si="56"/>
        <v>42631.561180555553</v>
      </c>
      <c r="T590" s="12">
        <f t="shared" si="57"/>
        <v>42691.602847222217</v>
      </c>
      <c r="U590">
        <f t="shared" si="58"/>
        <v>2016</v>
      </c>
      <c r="V590">
        <f t="shared" si="59"/>
        <v>2016</v>
      </c>
    </row>
    <row r="591" spans="1:22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 s="5">
        <f t="shared" si="55"/>
        <v>1</v>
      </c>
      <c r="Q591" t="s">
        <v>8316</v>
      </c>
      <c r="R591" t="s">
        <v>8317</v>
      </c>
      <c r="S591" s="12">
        <f t="shared" si="56"/>
        <v>42178.406238425923</v>
      </c>
      <c r="T591" s="12">
        <f t="shared" si="57"/>
        <v>42193.406238425923</v>
      </c>
      <c r="U591">
        <f t="shared" si="58"/>
        <v>2015</v>
      </c>
      <c r="V591">
        <f t="shared" si="59"/>
        <v>2015</v>
      </c>
    </row>
    <row r="592" spans="1:22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 s="5">
        <f t="shared" si="55"/>
        <v>24.777777777777779</v>
      </c>
      <c r="Q592" t="s">
        <v>8316</v>
      </c>
      <c r="R592" t="s">
        <v>8317</v>
      </c>
      <c r="S592" s="12">
        <f t="shared" si="56"/>
        <v>42377.34642361111</v>
      </c>
      <c r="T592" s="12">
        <f t="shared" si="57"/>
        <v>42408.334027777775</v>
      </c>
      <c r="U592">
        <f t="shared" si="58"/>
        <v>2016</v>
      </c>
      <c r="V592">
        <f t="shared" si="59"/>
        <v>2016</v>
      </c>
    </row>
    <row r="593" spans="1:22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 s="5">
        <f t="shared" si="55"/>
        <v>30.5</v>
      </c>
      <c r="Q593" t="s">
        <v>8316</v>
      </c>
      <c r="R593" t="s">
        <v>8317</v>
      </c>
      <c r="S593" s="12">
        <f t="shared" si="56"/>
        <v>42177.334837962961</v>
      </c>
      <c r="T593" s="12">
        <f t="shared" si="57"/>
        <v>42207.334837962961</v>
      </c>
      <c r="U593">
        <f t="shared" si="58"/>
        <v>2015</v>
      </c>
      <c r="V593">
        <f t="shared" si="59"/>
        <v>2015</v>
      </c>
    </row>
    <row r="594" spans="1:22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 s="5">
        <f t="shared" si="55"/>
        <v>250</v>
      </c>
      <c r="Q594" t="s">
        <v>8316</v>
      </c>
      <c r="R594" t="s">
        <v>8317</v>
      </c>
      <c r="S594" s="12">
        <f t="shared" si="56"/>
        <v>41946.023842592593</v>
      </c>
      <c r="T594" s="12">
        <f t="shared" si="57"/>
        <v>41976.023842592585</v>
      </c>
      <c r="U594">
        <f t="shared" si="58"/>
        <v>2014</v>
      </c>
      <c r="V594">
        <f t="shared" si="59"/>
        <v>2014</v>
      </c>
    </row>
    <row r="595" spans="1:22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5">
        <f t="shared" si="55"/>
        <v>16.428571428571427</v>
      </c>
      <c r="Q595" t="s">
        <v>8316</v>
      </c>
      <c r="R595" t="s">
        <v>8317</v>
      </c>
      <c r="S595" s="12">
        <f t="shared" si="56"/>
        <v>42070.469270833331</v>
      </c>
      <c r="T595" s="12">
        <f t="shared" si="57"/>
        <v>42100.427604166667</v>
      </c>
      <c r="U595">
        <f t="shared" si="58"/>
        <v>2015</v>
      </c>
      <c r="V595">
        <f t="shared" si="59"/>
        <v>2015</v>
      </c>
    </row>
    <row r="596" spans="1:22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 s="5">
        <f t="shared" si="55"/>
        <v>13</v>
      </c>
      <c r="Q596" t="s">
        <v>8316</v>
      </c>
      <c r="R596" t="s">
        <v>8317</v>
      </c>
      <c r="S596" s="12">
        <f t="shared" si="56"/>
        <v>42446.571828703702</v>
      </c>
      <c r="T596" s="12">
        <f t="shared" si="57"/>
        <v>42476.571828703702</v>
      </c>
      <c r="U596">
        <f t="shared" si="58"/>
        <v>2016</v>
      </c>
      <c r="V596">
        <f t="shared" si="59"/>
        <v>2016</v>
      </c>
    </row>
    <row r="597" spans="1:22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 s="5">
        <f t="shared" si="55"/>
        <v>53.25</v>
      </c>
      <c r="Q597" t="s">
        <v>8316</v>
      </c>
      <c r="R597" t="s">
        <v>8317</v>
      </c>
      <c r="S597" s="12">
        <f t="shared" si="56"/>
        <v>42082.861550925925</v>
      </c>
      <c r="T597" s="12">
        <f t="shared" si="57"/>
        <v>42127.861550925925</v>
      </c>
      <c r="U597">
        <f t="shared" si="58"/>
        <v>2015</v>
      </c>
      <c r="V597">
        <f t="shared" si="59"/>
        <v>2015</v>
      </c>
    </row>
    <row r="598" spans="1:22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 s="5">
        <f t="shared" si="55"/>
        <v>3</v>
      </c>
      <c r="Q598" t="s">
        <v>8316</v>
      </c>
      <c r="R598" t="s">
        <v>8317</v>
      </c>
      <c r="S598" s="12">
        <f t="shared" si="56"/>
        <v>42646.688564814809</v>
      </c>
      <c r="T598" s="12">
        <f t="shared" si="57"/>
        <v>42676.688564814809</v>
      </c>
      <c r="U598">
        <f t="shared" si="58"/>
        <v>2016</v>
      </c>
      <c r="V598">
        <f t="shared" si="59"/>
        <v>2016</v>
      </c>
    </row>
    <row r="599" spans="1:22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 s="5">
        <f t="shared" si="55"/>
        <v>10</v>
      </c>
      <c r="Q599" t="s">
        <v>8316</v>
      </c>
      <c r="R599" t="s">
        <v>8317</v>
      </c>
      <c r="S599" s="12">
        <f t="shared" si="56"/>
        <v>42545.496932870366</v>
      </c>
      <c r="T599" s="12">
        <f t="shared" si="57"/>
        <v>42582.458333333336</v>
      </c>
      <c r="U599">
        <f t="shared" si="58"/>
        <v>2016</v>
      </c>
      <c r="V599">
        <f t="shared" si="59"/>
        <v>2016</v>
      </c>
    </row>
    <row r="600" spans="1:22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5">
        <f t="shared" si="55"/>
        <v>121.42857142857143</v>
      </c>
      <c r="Q600" t="s">
        <v>8316</v>
      </c>
      <c r="R600" t="s">
        <v>8317</v>
      </c>
      <c r="S600" s="12">
        <f t="shared" si="56"/>
        <v>41947.793761574074</v>
      </c>
      <c r="T600" s="12">
        <f t="shared" si="57"/>
        <v>41977.793761574074</v>
      </c>
      <c r="U600">
        <f t="shared" si="58"/>
        <v>2014</v>
      </c>
      <c r="V600">
        <f t="shared" si="59"/>
        <v>2014</v>
      </c>
    </row>
    <row r="601" spans="1:22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 s="5">
        <f t="shared" si="55"/>
        <v>15.5</v>
      </c>
      <c r="Q601" t="s">
        <v>8316</v>
      </c>
      <c r="R601" t="s">
        <v>8317</v>
      </c>
      <c r="S601" s="12">
        <f t="shared" si="56"/>
        <v>42047.604189814818</v>
      </c>
      <c r="T601" s="12">
        <f t="shared" si="57"/>
        <v>42071.427777777775</v>
      </c>
      <c r="U601">
        <f t="shared" si="58"/>
        <v>2015</v>
      </c>
      <c r="V601">
        <f t="shared" si="59"/>
        <v>2015</v>
      </c>
    </row>
    <row r="602" spans="1:22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5">
        <f t="shared" si="55"/>
        <v>100</v>
      </c>
      <c r="Q602" t="s">
        <v>8316</v>
      </c>
      <c r="R602" t="s">
        <v>8317</v>
      </c>
      <c r="S602" s="12">
        <f t="shared" si="56"/>
        <v>42073.589837962958</v>
      </c>
      <c r="T602" s="12">
        <f t="shared" si="57"/>
        <v>42133.589837962958</v>
      </c>
      <c r="U602">
        <f t="shared" si="58"/>
        <v>2015</v>
      </c>
      <c r="V602">
        <f t="shared" si="59"/>
        <v>2015</v>
      </c>
    </row>
    <row r="603" spans="1:22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 s="5">
        <f t="shared" si="55"/>
        <v>23.333333333333332</v>
      </c>
      <c r="Q603" t="s">
        <v>8316</v>
      </c>
      <c r="R603" t="s">
        <v>8317</v>
      </c>
      <c r="S603" s="12">
        <f t="shared" si="56"/>
        <v>41969.64975694444</v>
      </c>
      <c r="T603" s="12">
        <f t="shared" si="57"/>
        <v>41999.64975694444</v>
      </c>
      <c r="U603">
        <f t="shared" si="58"/>
        <v>2014</v>
      </c>
      <c r="V603">
        <f t="shared" si="59"/>
        <v>2014</v>
      </c>
    </row>
    <row r="604" spans="1:22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5">
        <f t="shared" si="55"/>
        <v>0</v>
      </c>
      <c r="Q604" t="s">
        <v>8316</v>
      </c>
      <c r="R604" t="s">
        <v>8317</v>
      </c>
      <c r="S604" s="12">
        <f t="shared" si="56"/>
        <v>42143.585821759254</v>
      </c>
      <c r="T604" s="12">
        <f t="shared" si="57"/>
        <v>42173.585821759254</v>
      </c>
      <c r="U604">
        <f t="shared" si="58"/>
        <v>2015</v>
      </c>
      <c r="V604">
        <f t="shared" si="59"/>
        <v>2015</v>
      </c>
    </row>
    <row r="605" spans="1:22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 s="5">
        <f t="shared" si="55"/>
        <v>45.386153846153846</v>
      </c>
      <c r="Q605" t="s">
        <v>8316</v>
      </c>
      <c r="R605" t="s">
        <v>8317</v>
      </c>
      <c r="S605" s="12">
        <f t="shared" si="56"/>
        <v>41835.430821759255</v>
      </c>
      <c r="T605" s="12">
        <f t="shared" si="57"/>
        <v>41865.430821759255</v>
      </c>
      <c r="U605">
        <f t="shared" si="58"/>
        <v>2014</v>
      </c>
      <c r="V605">
        <f t="shared" si="59"/>
        <v>2014</v>
      </c>
    </row>
    <row r="606" spans="1:22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5">
        <f t="shared" si="55"/>
        <v>0</v>
      </c>
      <c r="Q606" t="s">
        <v>8316</v>
      </c>
      <c r="R606" t="s">
        <v>8317</v>
      </c>
      <c r="S606" s="12">
        <f t="shared" si="56"/>
        <v>41848.827037037037</v>
      </c>
      <c r="T606" s="12">
        <f t="shared" si="57"/>
        <v>41878.827037037037</v>
      </c>
      <c r="U606">
        <f t="shared" si="58"/>
        <v>2014</v>
      </c>
      <c r="V606">
        <f t="shared" si="59"/>
        <v>2014</v>
      </c>
    </row>
    <row r="607" spans="1:22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 s="5">
        <f t="shared" si="55"/>
        <v>16.375</v>
      </c>
      <c r="Q607" t="s">
        <v>8316</v>
      </c>
      <c r="R607" t="s">
        <v>8317</v>
      </c>
      <c r="S607" s="12">
        <f t="shared" si="56"/>
        <v>42194.149398148147</v>
      </c>
      <c r="T607" s="12">
        <f t="shared" si="57"/>
        <v>42239.149398148147</v>
      </c>
      <c r="U607">
        <f t="shared" si="58"/>
        <v>2015</v>
      </c>
      <c r="V607">
        <f t="shared" si="59"/>
        <v>2015</v>
      </c>
    </row>
    <row r="608" spans="1:22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 s="5">
        <f t="shared" si="55"/>
        <v>10</v>
      </c>
      <c r="Q608" t="s">
        <v>8316</v>
      </c>
      <c r="R608" t="s">
        <v>8317</v>
      </c>
      <c r="S608" s="12">
        <f t="shared" si="56"/>
        <v>42102.442233796297</v>
      </c>
      <c r="T608" s="12">
        <f t="shared" si="57"/>
        <v>42148.416666666664</v>
      </c>
      <c r="U608">
        <f t="shared" si="58"/>
        <v>2015</v>
      </c>
      <c r="V608">
        <f t="shared" si="59"/>
        <v>2015</v>
      </c>
    </row>
    <row r="609" spans="1:22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5">
        <f t="shared" si="55"/>
        <v>0</v>
      </c>
      <c r="Q609" t="s">
        <v>8316</v>
      </c>
      <c r="R609" t="s">
        <v>8317</v>
      </c>
      <c r="S609" s="12">
        <f t="shared" si="56"/>
        <v>42300.617314814815</v>
      </c>
      <c r="T609" s="12">
        <f t="shared" si="57"/>
        <v>42330.65898148148</v>
      </c>
      <c r="U609">
        <f t="shared" si="58"/>
        <v>2015</v>
      </c>
      <c r="V609">
        <f t="shared" si="59"/>
        <v>2015</v>
      </c>
    </row>
    <row r="610" spans="1:22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 s="5">
        <f t="shared" si="55"/>
        <v>292.2</v>
      </c>
      <c r="Q610" t="s">
        <v>8316</v>
      </c>
      <c r="R610" t="s">
        <v>8317</v>
      </c>
      <c r="S610" s="12">
        <f t="shared" si="56"/>
        <v>42140.712731481479</v>
      </c>
      <c r="T610" s="12">
        <f t="shared" si="57"/>
        <v>42170.712731481479</v>
      </c>
      <c r="U610">
        <f t="shared" si="58"/>
        <v>2015</v>
      </c>
      <c r="V610">
        <f t="shared" si="59"/>
        <v>2015</v>
      </c>
    </row>
    <row r="611" spans="1:22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 s="5">
        <f t="shared" si="55"/>
        <v>5</v>
      </c>
      <c r="Q611" t="s">
        <v>8316</v>
      </c>
      <c r="R611" t="s">
        <v>8317</v>
      </c>
      <c r="S611" s="12">
        <f t="shared" si="56"/>
        <v>42306.825740740744</v>
      </c>
      <c r="T611" s="12">
        <f t="shared" si="57"/>
        <v>42336.867407407401</v>
      </c>
      <c r="U611">
        <f t="shared" si="58"/>
        <v>2015</v>
      </c>
      <c r="V611">
        <f t="shared" si="59"/>
        <v>2015</v>
      </c>
    </row>
    <row r="612" spans="1:22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5">
        <f t="shared" si="55"/>
        <v>0</v>
      </c>
      <c r="Q612" t="s">
        <v>8316</v>
      </c>
      <c r="R612" t="s">
        <v>8317</v>
      </c>
      <c r="S612" s="12">
        <f t="shared" si="56"/>
        <v>42086.622523148144</v>
      </c>
      <c r="T612" s="12">
        <f t="shared" si="57"/>
        <v>42116.622523148144</v>
      </c>
      <c r="U612">
        <f t="shared" si="58"/>
        <v>2015</v>
      </c>
      <c r="V612">
        <f t="shared" si="59"/>
        <v>2015</v>
      </c>
    </row>
    <row r="613" spans="1:22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5">
        <f t="shared" si="55"/>
        <v>0</v>
      </c>
      <c r="Q613" t="s">
        <v>8316</v>
      </c>
      <c r="R613" t="s">
        <v>8317</v>
      </c>
      <c r="S613" s="12">
        <f t="shared" si="56"/>
        <v>42328.352280092593</v>
      </c>
      <c r="T613" s="12">
        <f t="shared" si="57"/>
        <v>42388.352280092593</v>
      </c>
      <c r="U613">
        <f t="shared" si="58"/>
        <v>2015</v>
      </c>
      <c r="V613">
        <f t="shared" si="59"/>
        <v>2016</v>
      </c>
    </row>
    <row r="614" spans="1:22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5">
        <f t="shared" si="55"/>
        <v>0</v>
      </c>
      <c r="Q614" t="s">
        <v>8316</v>
      </c>
      <c r="R614" t="s">
        <v>8317</v>
      </c>
      <c r="S614" s="12">
        <f t="shared" si="56"/>
        <v>42584.823449074072</v>
      </c>
      <c r="T614" s="12">
        <f t="shared" si="57"/>
        <v>42614.823449074072</v>
      </c>
      <c r="U614">
        <f t="shared" si="58"/>
        <v>2016</v>
      </c>
      <c r="V614">
        <f t="shared" si="59"/>
        <v>2016</v>
      </c>
    </row>
    <row r="615" spans="1:22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 s="5">
        <f t="shared" si="55"/>
        <v>105.93388429752066</v>
      </c>
      <c r="Q615" t="s">
        <v>8316</v>
      </c>
      <c r="R615" t="s">
        <v>8317</v>
      </c>
      <c r="S615" s="12">
        <f t="shared" si="56"/>
        <v>42247.288425925923</v>
      </c>
      <c r="T615" s="12">
        <f t="shared" si="57"/>
        <v>42277.999305555553</v>
      </c>
      <c r="U615">
        <f t="shared" si="58"/>
        <v>2015</v>
      </c>
      <c r="V615">
        <f t="shared" si="59"/>
        <v>2015</v>
      </c>
    </row>
    <row r="616" spans="1:22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5">
        <f t="shared" si="55"/>
        <v>0</v>
      </c>
      <c r="Q616" t="s">
        <v>8316</v>
      </c>
      <c r="R616" t="s">
        <v>8317</v>
      </c>
      <c r="S616" s="12">
        <f t="shared" si="56"/>
        <v>42514.853472222218</v>
      </c>
      <c r="T616" s="12">
        <f t="shared" si="57"/>
        <v>42544.853472222218</v>
      </c>
      <c r="U616">
        <f t="shared" si="58"/>
        <v>2016</v>
      </c>
      <c r="V616">
        <f t="shared" si="59"/>
        <v>2016</v>
      </c>
    </row>
    <row r="617" spans="1:22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5">
        <f t="shared" si="55"/>
        <v>0</v>
      </c>
      <c r="Q617" t="s">
        <v>8316</v>
      </c>
      <c r="R617" t="s">
        <v>8317</v>
      </c>
      <c r="S617" s="12">
        <f t="shared" si="56"/>
        <v>42241.913877314808</v>
      </c>
      <c r="T617" s="12">
        <f t="shared" si="57"/>
        <v>42271.913877314808</v>
      </c>
      <c r="U617">
        <f t="shared" si="58"/>
        <v>2015</v>
      </c>
      <c r="V617">
        <f t="shared" si="59"/>
        <v>2015</v>
      </c>
    </row>
    <row r="618" spans="1:22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5">
        <f t="shared" si="55"/>
        <v>0</v>
      </c>
      <c r="Q618" t="s">
        <v>8316</v>
      </c>
      <c r="R618" t="s">
        <v>8317</v>
      </c>
      <c r="S618" s="12">
        <f t="shared" si="56"/>
        <v>42761.167905092589</v>
      </c>
      <c r="T618" s="12">
        <f t="shared" si="57"/>
        <v>42791.167905092589</v>
      </c>
      <c r="U618">
        <f t="shared" si="58"/>
        <v>2017</v>
      </c>
      <c r="V618">
        <f t="shared" si="59"/>
        <v>2017</v>
      </c>
    </row>
    <row r="619" spans="1:22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5">
        <f t="shared" si="55"/>
        <v>20</v>
      </c>
      <c r="Q619" t="s">
        <v>8316</v>
      </c>
      <c r="R619" t="s">
        <v>8317</v>
      </c>
      <c r="S619" s="12">
        <f t="shared" si="56"/>
        <v>42087.134756944441</v>
      </c>
      <c r="T619" s="12">
        <f t="shared" si="57"/>
        <v>42132.134756944441</v>
      </c>
      <c r="U619">
        <f t="shared" si="58"/>
        <v>2015</v>
      </c>
      <c r="V619">
        <f t="shared" si="59"/>
        <v>2015</v>
      </c>
    </row>
    <row r="620" spans="1:22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5">
        <f t="shared" si="55"/>
        <v>0</v>
      </c>
      <c r="Q620" t="s">
        <v>8316</v>
      </c>
      <c r="R620" t="s">
        <v>8317</v>
      </c>
      <c r="S620" s="12">
        <f t="shared" si="56"/>
        <v>42317.60188657407</v>
      </c>
      <c r="T620" s="12">
        <f t="shared" si="57"/>
        <v>42347.60188657407</v>
      </c>
      <c r="U620">
        <f t="shared" si="58"/>
        <v>2015</v>
      </c>
      <c r="V620">
        <f t="shared" si="59"/>
        <v>2015</v>
      </c>
    </row>
    <row r="621" spans="1:22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 s="5">
        <f t="shared" si="55"/>
        <v>1</v>
      </c>
      <c r="Q621" t="s">
        <v>8316</v>
      </c>
      <c r="R621" t="s">
        <v>8317</v>
      </c>
      <c r="S621" s="12">
        <f t="shared" si="56"/>
        <v>41908.442013888889</v>
      </c>
      <c r="T621" s="12">
        <f t="shared" si="57"/>
        <v>41968.483680555553</v>
      </c>
      <c r="U621">
        <f t="shared" si="58"/>
        <v>2014</v>
      </c>
      <c r="V621">
        <f t="shared" si="59"/>
        <v>2014</v>
      </c>
    </row>
    <row r="622" spans="1:22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5">
        <f t="shared" si="55"/>
        <v>300</v>
      </c>
      <c r="Q622" t="s">
        <v>8316</v>
      </c>
      <c r="R622" t="s">
        <v>8317</v>
      </c>
      <c r="S622" s="12">
        <f t="shared" si="56"/>
        <v>41831.508541666662</v>
      </c>
      <c r="T622" s="12">
        <f t="shared" si="57"/>
        <v>41876.508541666662</v>
      </c>
      <c r="U622">
        <f t="shared" si="58"/>
        <v>2014</v>
      </c>
      <c r="V622">
        <f t="shared" si="59"/>
        <v>2014</v>
      </c>
    </row>
    <row r="623" spans="1:22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 s="5">
        <f t="shared" si="55"/>
        <v>87</v>
      </c>
      <c r="Q623" t="s">
        <v>8316</v>
      </c>
      <c r="R623" t="s">
        <v>8317</v>
      </c>
      <c r="S623" s="12">
        <f t="shared" si="56"/>
        <v>42528.779363425921</v>
      </c>
      <c r="T623" s="12">
        <f t="shared" si="57"/>
        <v>42558.779363425921</v>
      </c>
      <c r="U623">
        <f t="shared" si="58"/>
        <v>2016</v>
      </c>
      <c r="V623">
        <f t="shared" si="59"/>
        <v>2016</v>
      </c>
    </row>
    <row r="624" spans="1:22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 s="5">
        <f t="shared" si="55"/>
        <v>37.888888888888886</v>
      </c>
      <c r="Q624" t="s">
        <v>8316</v>
      </c>
      <c r="R624" t="s">
        <v>8317</v>
      </c>
      <c r="S624" s="12">
        <f t="shared" si="56"/>
        <v>42532.566412037035</v>
      </c>
      <c r="T624" s="12">
        <f t="shared" si="57"/>
        <v>42552.566412037035</v>
      </c>
      <c r="U624">
        <f t="shared" si="58"/>
        <v>2016</v>
      </c>
      <c r="V624">
        <f t="shared" si="59"/>
        <v>2016</v>
      </c>
    </row>
    <row r="625" spans="1:22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5">
        <f t="shared" si="55"/>
        <v>0</v>
      </c>
      <c r="Q625" t="s">
        <v>8316</v>
      </c>
      <c r="R625" t="s">
        <v>8317</v>
      </c>
      <c r="S625" s="12">
        <f t="shared" si="56"/>
        <v>42121.800891203697</v>
      </c>
      <c r="T625" s="12">
        <f t="shared" si="57"/>
        <v>42151.800891203697</v>
      </c>
      <c r="U625">
        <f t="shared" si="58"/>
        <v>2015</v>
      </c>
      <c r="V625">
        <f t="shared" si="59"/>
        <v>2015</v>
      </c>
    </row>
    <row r="626" spans="1:22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5">
        <f t="shared" si="55"/>
        <v>0</v>
      </c>
      <c r="Q626" t="s">
        <v>8316</v>
      </c>
      <c r="R626" t="s">
        <v>8317</v>
      </c>
      <c r="S626" s="12">
        <f t="shared" si="56"/>
        <v>42108.78056712963</v>
      </c>
      <c r="T626" s="12">
        <f t="shared" si="57"/>
        <v>42138.78056712963</v>
      </c>
      <c r="U626">
        <f t="shared" si="58"/>
        <v>2015</v>
      </c>
      <c r="V626">
        <f t="shared" si="59"/>
        <v>2015</v>
      </c>
    </row>
    <row r="627" spans="1:22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5">
        <f t="shared" si="55"/>
        <v>0</v>
      </c>
      <c r="Q627" t="s">
        <v>8316</v>
      </c>
      <c r="R627" t="s">
        <v>8317</v>
      </c>
      <c r="S627" s="12">
        <f t="shared" si="56"/>
        <v>42790.687233796292</v>
      </c>
      <c r="T627" s="12">
        <f t="shared" si="57"/>
        <v>42820.645567129628</v>
      </c>
      <c r="U627">
        <f t="shared" si="58"/>
        <v>2017</v>
      </c>
      <c r="V627">
        <f t="shared" si="59"/>
        <v>2017</v>
      </c>
    </row>
    <row r="628" spans="1:22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 s="5">
        <f t="shared" si="55"/>
        <v>111.41025641025641</v>
      </c>
      <c r="Q628" t="s">
        <v>8316</v>
      </c>
      <c r="R628" t="s">
        <v>8317</v>
      </c>
      <c r="S628" s="12">
        <f t="shared" si="56"/>
        <v>42198.351145833331</v>
      </c>
      <c r="T628" s="12">
        <f t="shared" si="57"/>
        <v>42231.348611111105</v>
      </c>
      <c r="U628">
        <f t="shared" si="58"/>
        <v>2015</v>
      </c>
      <c r="V628">
        <f t="shared" si="59"/>
        <v>2015</v>
      </c>
    </row>
    <row r="629" spans="1:22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 s="5">
        <f t="shared" si="55"/>
        <v>90</v>
      </c>
      <c r="Q629" t="s">
        <v>8316</v>
      </c>
      <c r="R629" t="s">
        <v>8317</v>
      </c>
      <c r="S629" s="12">
        <f t="shared" si="56"/>
        <v>42384.098506944443</v>
      </c>
      <c r="T629" s="12">
        <f t="shared" si="57"/>
        <v>42443.749999999993</v>
      </c>
      <c r="U629">
        <f t="shared" si="58"/>
        <v>2016</v>
      </c>
      <c r="V629">
        <f t="shared" si="59"/>
        <v>2016</v>
      </c>
    </row>
    <row r="630" spans="1:22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5">
        <f t="shared" si="55"/>
        <v>0</v>
      </c>
      <c r="Q630" t="s">
        <v>8316</v>
      </c>
      <c r="R630" t="s">
        <v>8317</v>
      </c>
      <c r="S630" s="12">
        <f t="shared" si="56"/>
        <v>41803.484456018516</v>
      </c>
      <c r="T630" s="12">
        <f t="shared" si="57"/>
        <v>41833.484456018516</v>
      </c>
      <c r="U630">
        <f t="shared" si="58"/>
        <v>2014</v>
      </c>
      <c r="V630">
        <f t="shared" si="59"/>
        <v>2014</v>
      </c>
    </row>
    <row r="631" spans="1:22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 s="5">
        <f t="shared" si="55"/>
        <v>116.66666666666667</v>
      </c>
      <c r="Q631" t="s">
        <v>8316</v>
      </c>
      <c r="R631" t="s">
        <v>8317</v>
      </c>
      <c r="S631" s="12">
        <f t="shared" si="56"/>
        <v>42474.429490740738</v>
      </c>
      <c r="T631" s="12">
        <f t="shared" si="57"/>
        <v>42504.429490740738</v>
      </c>
      <c r="U631">
        <f t="shared" si="58"/>
        <v>2016</v>
      </c>
      <c r="V631">
        <f t="shared" si="59"/>
        <v>2016</v>
      </c>
    </row>
    <row r="632" spans="1:22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 s="5">
        <f t="shared" si="55"/>
        <v>10</v>
      </c>
      <c r="Q632" t="s">
        <v>8316</v>
      </c>
      <c r="R632" t="s">
        <v>8317</v>
      </c>
      <c r="S632" s="12">
        <f t="shared" si="56"/>
        <v>42223.411122685182</v>
      </c>
      <c r="T632" s="12">
        <f t="shared" si="57"/>
        <v>42253.006944444445</v>
      </c>
      <c r="U632">
        <f t="shared" si="58"/>
        <v>2015</v>
      </c>
      <c r="V632">
        <f t="shared" si="59"/>
        <v>2015</v>
      </c>
    </row>
    <row r="633" spans="1:22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 s="5">
        <f t="shared" si="55"/>
        <v>76.666666666666671</v>
      </c>
      <c r="Q633" t="s">
        <v>8316</v>
      </c>
      <c r="R633" t="s">
        <v>8317</v>
      </c>
      <c r="S633" s="12">
        <f t="shared" si="56"/>
        <v>42489.563993055555</v>
      </c>
      <c r="T633" s="12">
        <f t="shared" si="57"/>
        <v>42518.563993055555</v>
      </c>
      <c r="U633">
        <f t="shared" si="58"/>
        <v>2016</v>
      </c>
      <c r="V633">
        <f t="shared" si="59"/>
        <v>2016</v>
      </c>
    </row>
    <row r="634" spans="1:22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5">
        <f t="shared" si="55"/>
        <v>0</v>
      </c>
      <c r="Q634" t="s">
        <v>8316</v>
      </c>
      <c r="R634" t="s">
        <v>8317</v>
      </c>
      <c r="S634" s="12">
        <f t="shared" si="56"/>
        <v>42303.450983796291</v>
      </c>
      <c r="T634" s="12">
        <f t="shared" si="57"/>
        <v>42333.492650462962</v>
      </c>
      <c r="U634">
        <f t="shared" si="58"/>
        <v>2015</v>
      </c>
      <c r="V634">
        <f t="shared" si="59"/>
        <v>2015</v>
      </c>
    </row>
    <row r="635" spans="1:22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 s="5">
        <f t="shared" si="55"/>
        <v>49.8</v>
      </c>
      <c r="Q635" t="s">
        <v>8316</v>
      </c>
      <c r="R635" t="s">
        <v>8317</v>
      </c>
      <c r="S635" s="12">
        <f t="shared" si="56"/>
        <v>42507.090995370367</v>
      </c>
      <c r="T635" s="12">
        <f t="shared" si="57"/>
        <v>42538.749999999993</v>
      </c>
      <c r="U635">
        <f t="shared" si="58"/>
        <v>2016</v>
      </c>
      <c r="V635">
        <f t="shared" si="59"/>
        <v>2016</v>
      </c>
    </row>
    <row r="636" spans="1:22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 s="5">
        <f t="shared" si="55"/>
        <v>1</v>
      </c>
      <c r="Q636" t="s">
        <v>8316</v>
      </c>
      <c r="R636" t="s">
        <v>8317</v>
      </c>
      <c r="S636" s="12">
        <f t="shared" si="56"/>
        <v>42031.720243055555</v>
      </c>
      <c r="T636" s="12">
        <f t="shared" si="57"/>
        <v>42061.720243055555</v>
      </c>
      <c r="U636">
        <f t="shared" si="58"/>
        <v>2015</v>
      </c>
      <c r="V636">
        <f t="shared" si="59"/>
        <v>2015</v>
      </c>
    </row>
    <row r="637" spans="1:22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 s="5">
        <f t="shared" si="55"/>
        <v>2</v>
      </c>
      <c r="Q637" t="s">
        <v>8316</v>
      </c>
      <c r="R637" t="s">
        <v>8317</v>
      </c>
      <c r="S637" s="12">
        <f t="shared" si="56"/>
        <v>42075.883819444447</v>
      </c>
      <c r="T637" s="12">
        <f t="shared" si="57"/>
        <v>42105.883819444447</v>
      </c>
      <c r="U637">
        <f t="shared" si="58"/>
        <v>2015</v>
      </c>
      <c r="V637">
        <f t="shared" si="59"/>
        <v>2015</v>
      </c>
    </row>
    <row r="638" spans="1:22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 s="5">
        <f t="shared" si="55"/>
        <v>4</v>
      </c>
      <c r="Q638" t="s">
        <v>8316</v>
      </c>
      <c r="R638" t="s">
        <v>8317</v>
      </c>
      <c r="S638" s="12">
        <f t="shared" si="56"/>
        <v>42131.247106481482</v>
      </c>
      <c r="T638" s="12">
        <f t="shared" si="57"/>
        <v>42161.240972222215</v>
      </c>
      <c r="U638">
        <f t="shared" si="58"/>
        <v>2015</v>
      </c>
      <c r="V638">
        <f t="shared" si="59"/>
        <v>2015</v>
      </c>
    </row>
    <row r="639" spans="1:22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5">
        <f t="shared" si="55"/>
        <v>0</v>
      </c>
      <c r="Q639" t="s">
        <v>8316</v>
      </c>
      <c r="R639" t="s">
        <v>8317</v>
      </c>
      <c r="S639" s="12">
        <f t="shared" si="56"/>
        <v>42762.75368055555</v>
      </c>
      <c r="T639" s="12">
        <f t="shared" si="57"/>
        <v>42791.75277777778</v>
      </c>
      <c r="U639">
        <f t="shared" si="58"/>
        <v>2017</v>
      </c>
      <c r="V639">
        <f t="shared" si="59"/>
        <v>2017</v>
      </c>
    </row>
    <row r="640" spans="1:22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 s="5">
        <f t="shared" si="55"/>
        <v>3</v>
      </c>
      <c r="Q640" t="s">
        <v>8316</v>
      </c>
      <c r="R640" t="s">
        <v>8317</v>
      </c>
      <c r="S640" s="12">
        <f t="shared" si="56"/>
        <v>42759.384976851848</v>
      </c>
      <c r="T640" s="12">
        <f t="shared" si="57"/>
        <v>42819.343310185184</v>
      </c>
      <c r="U640">
        <f t="shared" si="58"/>
        <v>2017</v>
      </c>
      <c r="V640">
        <f t="shared" si="59"/>
        <v>2017</v>
      </c>
    </row>
    <row r="641" spans="1:22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 s="5">
        <f t="shared" si="55"/>
        <v>1</v>
      </c>
      <c r="Q641" t="s">
        <v>8316</v>
      </c>
      <c r="R641" t="s">
        <v>8317</v>
      </c>
      <c r="S641" s="12">
        <f t="shared" si="56"/>
        <v>41865.374942129631</v>
      </c>
      <c r="T641" s="12">
        <f t="shared" si="57"/>
        <v>41925.374942129631</v>
      </c>
      <c r="U641">
        <f t="shared" si="58"/>
        <v>2014</v>
      </c>
      <c r="V641">
        <f t="shared" si="59"/>
        <v>2014</v>
      </c>
    </row>
    <row r="642" spans="1:22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144.28571428571428</v>
      </c>
      <c r="P642" s="5">
        <f t="shared" si="55"/>
        <v>50.5</v>
      </c>
      <c r="Q642" t="s">
        <v>8316</v>
      </c>
      <c r="R642" t="s">
        <v>8318</v>
      </c>
      <c r="S642" s="12">
        <f t="shared" si="56"/>
        <v>42683.211979166663</v>
      </c>
      <c r="T642" s="12">
        <f t="shared" si="57"/>
        <v>42698.749999999993</v>
      </c>
      <c r="U642">
        <f t="shared" si="58"/>
        <v>2016</v>
      </c>
      <c r="V642">
        <f t="shared" si="59"/>
        <v>2016</v>
      </c>
    </row>
    <row r="643" spans="1:22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(E643/D643)*100</f>
        <v>119.16249999999999</v>
      </c>
      <c r="P643" s="5">
        <f t="shared" ref="P643:P706" si="61">IF(E643&gt;0, E643/L643, 0)</f>
        <v>151.31746031746033</v>
      </c>
      <c r="Q643" t="s">
        <v>8316</v>
      </c>
      <c r="R643" t="s">
        <v>8318</v>
      </c>
      <c r="S643" s="12">
        <f t="shared" ref="S643:S706" si="62">(J643/86400)+25569-(5/24)</f>
        <v>42199.361666666664</v>
      </c>
      <c r="T643" s="12">
        <f t="shared" ref="T643:T706" si="63">(I643/86400)+25569-5/24</f>
        <v>42229.361666666664</v>
      </c>
      <c r="U643">
        <f t="shared" ref="U643:U706" si="64">YEAR(S643)</f>
        <v>2015</v>
      </c>
      <c r="V643">
        <f t="shared" ref="V643:V706" si="65">YEAR(T643)</f>
        <v>2015</v>
      </c>
    </row>
    <row r="644" spans="1:22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 s="5">
        <f t="shared" si="61"/>
        <v>134.3592456301748</v>
      </c>
      <c r="Q644" t="s">
        <v>8316</v>
      </c>
      <c r="R644" t="s">
        <v>8318</v>
      </c>
      <c r="S644" s="12">
        <f t="shared" si="62"/>
        <v>42199.442986111106</v>
      </c>
      <c r="T644" s="12">
        <f t="shared" si="63"/>
        <v>42235.442986111106</v>
      </c>
      <c r="U644">
        <f t="shared" si="64"/>
        <v>2015</v>
      </c>
      <c r="V644">
        <f t="shared" si="65"/>
        <v>2015</v>
      </c>
    </row>
    <row r="645" spans="1:22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 s="5">
        <f t="shared" si="61"/>
        <v>174.02631578947367</v>
      </c>
      <c r="Q645" t="s">
        <v>8316</v>
      </c>
      <c r="R645" t="s">
        <v>8318</v>
      </c>
      <c r="S645" s="12">
        <f t="shared" si="62"/>
        <v>42100.43373842592</v>
      </c>
      <c r="T645" s="12">
        <f t="shared" si="63"/>
        <v>42155.43373842592</v>
      </c>
      <c r="U645">
        <f t="shared" si="64"/>
        <v>2015</v>
      </c>
      <c r="V645">
        <f t="shared" si="65"/>
        <v>2015</v>
      </c>
    </row>
    <row r="646" spans="1:22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 s="5">
        <f t="shared" si="61"/>
        <v>73.486268364348675</v>
      </c>
      <c r="Q646" t="s">
        <v>8316</v>
      </c>
      <c r="R646" t="s">
        <v>8318</v>
      </c>
      <c r="S646" s="12">
        <f t="shared" si="62"/>
        <v>41898.457627314812</v>
      </c>
      <c r="T646" s="12">
        <f t="shared" si="63"/>
        <v>41940.833333333328</v>
      </c>
      <c r="U646">
        <f t="shared" si="64"/>
        <v>2014</v>
      </c>
      <c r="V646">
        <f t="shared" si="65"/>
        <v>2014</v>
      </c>
    </row>
    <row r="647" spans="1:22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 s="5">
        <f t="shared" si="61"/>
        <v>23.518987341772153</v>
      </c>
      <c r="Q647" t="s">
        <v>8316</v>
      </c>
      <c r="R647" t="s">
        <v>8318</v>
      </c>
      <c r="S647" s="12">
        <f t="shared" si="62"/>
        <v>42563.817986111106</v>
      </c>
      <c r="T647" s="12">
        <f t="shared" si="63"/>
        <v>42593.817986111106</v>
      </c>
      <c r="U647">
        <f t="shared" si="64"/>
        <v>2016</v>
      </c>
      <c r="V647">
        <f t="shared" si="65"/>
        <v>2016</v>
      </c>
    </row>
    <row r="648" spans="1:22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 s="5">
        <f t="shared" si="61"/>
        <v>39.074444444444445</v>
      </c>
      <c r="Q648" t="s">
        <v>8316</v>
      </c>
      <c r="R648" t="s">
        <v>8318</v>
      </c>
      <c r="S648" s="12">
        <f t="shared" si="62"/>
        <v>41832.644293981481</v>
      </c>
      <c r="T648" s="12">
        <f t="shared" si="63"/>
        <v>41862.644293981481</v>
      </c>
      <c r="U648">
        <f t="shared" si="64"/>
        <v>2014</v>
      </c>
      <c r="V648">
        <f t="shared" si="65"/>
        <v>2014</v>
      </c>
    </row>
    <row r="649" spans="1:22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 s="5">
        <f t="shared" si="61"/>
        <v>125.94117647058823</v>
      </c>
      <c r="Q649" t="s">
        <v>8316</v>
      </c>
      <c r="R649" t="s">
        <v>8318</v>
      </c>
      <c r="S649" s="12">
        <f t="shared" si="62"/>
        <v>42416.559594907405</v>
      </c>
      <c r="T649" s="12">
        <f t="shared" si="63"/>
        <v>42446.517928240741</v>
      </c>
      <c r="U649">
        <f t="shared" si="64"/>
        <v>2016</v>
      </c>
      <c r="V649">
        <f t="shared" si="65"/>
        <v>2016</v>
      </c>
    </row>
    <row r="650" spans="1:22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 s="5">
        <f t="shared" si="61"/>
        <v>1644</v>
      </c>
      <c r="Q650" t="s">
        <v>8316</v>
      </c>
      <c r="R650" t="s">
        <v>8318</v>
      </c>
      <c r="S650" s="12">
        <f t="shared" si="62"/>
        <v>41891.485046296293</v>
      </c>
      <c r="T650" s="12">
        <f t="shared" si="63"/>
        <v>41926.485046296293</v>
      </c>
      <c r="U650">
        <f t="shared" si="64"/>
        <v>2014</v>
      </c>
      <c r="V650">
        <f t="shared" si="65"/>
        <v>2014</v>
      </c>
    </row>
    <row r="651" spans="1:22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 s="5">
        <f t="shared" si="61"/>
        <v>42.670731707317074</v>
      </c>
      <c r="Q651" t="s">
        <v>8316</v>
      </c>
      <c r="R651" t="s">
        <v>8318</v>
      </c>
      <c r="S651" s="12">
        <f t="shared" si="62"/>
        <v>41877.703854166662</v>
      </c>
      <c r="T651" s="12">
        <f t="shared" si="63"/>
        <v>41898.703854166662</v>
      </c>
      <c r="U651">
        <f t="shared" si="64"/>
        <v>2014</v>
      </c>
      <c r="V651">
        <f t="shared" si="65"/>
        <v>2014</v>
      </c>
    </row>
    <row r="652" spans="1:22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 s="5">
        <f t="shared" si="61"/>
        <v>35.125</v>
      </c>
      <c r="Q652" t="s">
        <v>8316</v>
      </c>
      <c r="R652" t="s">
        <v>8318</v>
      </c>
      <c r="S652" s="12">
        <f t="shared" si="62"/>
        <v>41931.828518518516</v>
      </c>
      <c r="T652" s="12">
        <f t="shared" si="63"/>
        <v>41991.870185185187</v>
      </c>
      <c r="U652">
        <f t="shared" si="64"/>
        <v>2014</v>
      </c>
      <c r="V652">
        <f t="shared" si="65"/>
        <v>2014</v>
      </c>
    </row>
    <row r="653" spans="1:22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 s="5">
        <f t="shared" si="61"/>
        <v>239.35238095238094</v>
      </c>
      <c r="Q653" t="s">
        <v>8316</v>
      </c>
      <c r="R653" t="s">
        <v>8318</v>
      </c>
      <c r="S653" s="12">
        <f t="shared" si="62"/>
        <v>41955.809155092589</v>
      </c>
      <c r="T653" s="12">
        <f t="shared" si="63"/>
        <v>41985.809155092589</v>
      </c>
      <c r="U653">
        <f t="shared" si="64"/>
        <v>2014</v>
      </c>
      <c r="V653">
        <f t="shared" si="65"/>
        <v>2014</v>
      </c>
    </row>
    <row r="654" spans="1:22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 s="5">
        <f t="shared" si="61"/>
        <v>107.64285714285714</v>
      </c>
      <c r="Q654" t="s">
        <v>8316</v>
      </c>
      <c r="R654" t="s">
        <v>8318</v>
      </c>
      <c r="S654" s="12">
        <f t="shared" si="62"/>
        <v>42675.482060185182</v>
      </c>
      <c r="T654" s="12">
        <f t="shared" si="63"/>
        <v>42705.523726851847</v>
      </c>
      <c r="U654">
        <f t="shared" si="64"/>
        <v>2016</v>
      </c>
      <c r="V654">
        <f t="shared" si="65"/>
        <v>2016</v>
      </c>
    </row>
    <row r="655" spans="1:22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 s="5">
        <f t="shared" si="61"/>
        <v>95.830623306233065</v>
      </c>
      <c r="Q655" t="s">
        <v>8316</v>
      </c>
      <c r="R655" t="s">
        <v>8318</v>
      </c>
      <c r="S655" s="12">
        <f t="shared" si="62"/>
        <v>42199.410185185181</v>
      </c>
      <c r="T655" s="12">
        <f t="shared" si="63"/>
        <v>42236.410185185181</v>
      </c>
      <c r="U655">
        <f t="shared" si="64"/>
        <v>2015</v>
      </c>
      <c r="V655">
        <f t="shared" si="65"/>
        <v>2015</v>
      </c>
    </row>
    <row r="656" spans="1:22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 s="5">
        <f t="shared" si="61"/>
        <v>31.663376110562684</v>
      </c>
      <c r="Q656" t="s">
        <v>8316</v>
      </c>
      <c r="R656" t="s">
        <v>8318</v>
      </c>
      <c r="S656" s="12">
        <f t="shared" si="62"/>
        <v>42163.748993055553</v>
      </c>
      <c r="T656" s="12">
        <f t="shared" si="63"/>
        <v>42193.748993055553</v>
      </c>
      <c r="U656">
        <f t="shared" si="64"/>
        <v>2015</v>
      </c>
      <c r="V656">
        <f t="shared" si="65"/>
        <v>2015</v>
      </c>
    </row>
    <row r="657" spans="1:22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 s="5">
        <f t="shared" si="61"/>
        <v>42.886861313868614</v>
      </c>
      <c r="Q657" t="s">
        <v>8316</v>
      </c>
      <c r="R657" t="s">
        <v>8318</v>
      </c>
      <c r="S657" s="12">
        <f t="shared" si="62"/>
        <v>42045.748981481483</v>
      </c>
      <c r="T657" s="12">
        <f t="shared" si="63"/>
        <v>42075.707314814812</v>
      </c>
      <c r="U657">
        <f t="shared" si="64"/>
        <v>2015</v>
      </c>
      <c r="V657">
        <f t="shared" si="65"/>
        <v>2015</v>
      </c>
    </row>
    <row r="658" spans="1:22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 s="5">
        <f t="shared" si="61"/>
        <v>122.73563218390805</v>
      </c>
      <c r="Q658" t="s">
        <v>8316</v>
      </c>
      <c r="R658" t="s">
        <v>8318</v>
      </c>
      <c r="S658" s="12">
        <f t="shared" si="62"/>
        <v>42417.596284722218</v>
      </c>
      <c r="T658" s="12">
        <f t="shared" si="63"/>
        <v>42477.554618055554</v>
      </c>
      <c r="U658">
        <f t="shared" si="64"/>
        <v>2016</v>
      </c>
      <c r="V658">
        <f t="shared" si="65"/>
        <v>2016</v>
      </c>
    </row>
    <row r="659" spans="1:22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 s="5">
        <f t="shared" si="61"/>
        <v>190.45454545454547</v>
      </c>
      <c r="Q659" t="s">
        <v>8316</v>
      </c>
      <c r="R659" t="s">
        <v>8318</v>
      </c>
      <c r="S659" s="12">
        <f t="shared" si="62"/>
        <v>42331.637407407405</v>
      </c>
      <c r="T659" s="12">
        <f t="shared" si="63"/>
        <v>42361.637407407405</v>
      </c>
      <c r="U659">
        <f t="shared" si="64"/>
        <v>2015</v>
      </c>
      <c r="V659">
        <f t="shared" si="65"/>
        <v>2015</v>
      </c>
    </row>
    <row r="660" spans="1:22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 s="5">
        <f t="shared" si="61"/>
        <v>109.33695652173913</v>
      </c>
      <c r="Q660" t="s">
        <v>8316</v>
      </c>
      <c r="R660" t="s">
        <v>8318</v>
      </c>
      <c r="S660" s="12">
        <f t="shared" si="62"/>
        <v>42178.952418981477</v>
      </c>
      <c r="T660" s="12">
        <f t="shared" si="63"/>
        <v>42211.541666666664</v>
      </c>
      <c r="U660">
        <f t="shared" si="64"/>
        <v>2015</v>
      </c>
      <c r="V660">
        <f t="shared" si="65"/>
        <v>2015</v>
      </c>
    </row>
    <row r="661" spans="1:22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 s="5">
        <f t="shared" si="61"/>
        <v>143.66666666666666</v>
      </c>
      <c r="Q661" t="s">
        <v>8316</v>
      </c>
      <c r="R661" t="s">
        <v>8318</v>
      </c>
      <c r="S661" s="12">
        <f t="shared" si="62"/>
        <v>42209.385358796295</v>
      </c>
      <c r="T661" s="12">
        <f t="shared" si="63"/>
        <v>42239.385358796295</v>
      </c>
      <c r="U661">
        <f t="shared" si="64"/>
        <v>2015</v>
      </c>
      <c r="V661">
        <f t="shared" si="65"/>
        <v>2015</v>
      </c>
    </row>
    <row r="662" spans="1:22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 s="5">
        <f t="shared" si="61"/>
        <v>84.944444444444443</v>
      </c>
      <c r="Q662" t="s">
        <v>8316</v>
      </c>
      <c r="R662" t="s">
        <v>8318</v>
      </c>
      <c r="S662" s="12">
        <f t="shared" si="62"/>
        <v>41922.533321759256</v>
      </c>
      <c r="T662" s="12">
        <f t="shared" si="63"/>
        <v>41952.57498842592</v>
      </c>
      <c r="U662">
        <f t="shared" si="64"/>
        <v>2014</v>
      </c>
      <c r="V662">
        <f t="shared" si="65"/>
        <v>2014</v>
      </c>
    </row>
    <row r="663" spans="1:22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 s="5">
        <f t="shared" si="61"/>
        <v>10.555555555555555</v>
      </c>
      <c r="Q663" t="s">
        <v>8316</v>
      </c>
      <c r="R663" t="s">
        <v>8318</v>
      </c>
      <c r="S663" s="12">
        <f t="shared" si="62"/>
        <v>42636.437025462961</v>
      </c>
      <c r="T663" s="12">
        <f t="shared" si="63"/>
        <v>42666.437025462961</v>
      </c>
      <c r="U663">
        <f t="shared" si="64"/>
        <v>2016</v>
      </c>
      <c r="V663">
        <f t="shared" si="65"/>
        <v>2016</v>
      </c>
    </row>
    <row r="664" spans="1:22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 s="5">
        <f t="shared" si="61"/>
        <v>39</v>
      </c>
      <c r="Q664" t="s">
        <v>8316</v>
      </c>
      <c r="R664" t="s">
        <v>8318</v>
      </c>
      <c r="S664" s="12">
        <f t="shared" si="62"/>
        <v>41990.229710648149</v>
      </c>
      <c r="T664" s="12">
        <f t="shared" si="63"/>
        <v>42020.229710648149</v>
      </c>
      <c r="U664">
        <f t="shared" si="64"/>
        <v>2014</v>
      </c>
      <c r="V664">
        <f t="shared" si="65"/>
        <v>2015</v>
      </c>
    </row>
    <row r="665" spans="1:22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 s="5">
        <f t="shared" si="61"/>
        <v>100</v>
      </c>
      <c r="Q665" t="s">
        <v>8316</v>
      </c>
      <c r="R665" t="s">
        <v>8318</v>
      </c>
      <c r="S665" s="12">
        <f t="shared" si="62"/>
        <v>42173.634907407402</v>
      </c>
      <c r="T665" s="12">
        <f t="shared" si="63"/>
        <v>42203.634907407402</v>
      </c>
      <c r="U665">
        <f t="shared" si="64"/>
        <v>2015</v>
      </c>
      <c r="V665">
        <f t="shared" si="65"/>
        <v>2015</v>
      </c>
    </row>
    <row r="666" spans="1:22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 s="5">
        <f t="shared" si="61"/>
        <v>31.172413793103448</v>
      </c>
      <c r="Q666" t="s">
        <v>8316</v>
      </c>
      <c r="R666" t="s">
        <v>8318</v>
      </c>
      <c r="S666" s="12">
        <f t="shared" si="62"/>
        <v>42077.458043981482</v>
      </c>
      <c r="T666" s="12">
        <f t="shared" si="63"/>
        <v>42107.458043981482</v>
      </c>
      <c r="U666">
        <f t="shared" si="64"/>
        <v>2015</v>
      </c>
      <c r="V666">
        <f t="shared" si="65"/>
        <v>2015</v>
      </c>
    </row>
    <row r="667" spans="1:22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 s="5">
        <f t="shared" si="61"/>
        <v>155.33333333333334</v>
      </c>
      <c r="Q667" t="s">
        <v>8316</v>
      </c>
      <c r="R667" t="s">
        <v>8318</v>
      </c>
      <c r="S667" s="12">
        <f t="shared" si="62"/>
        <v>42688.503020833326</v>
      </c>
      <c r="T667" s="12">
        <f t="shared" si="63"/>
        <v>42748.503020833326</v>
      </c>
      <c r="U667">
        <f t="shared" si="64"/>
        <v>2016</v>
      </c>
      <c r="V667">
        <f t="shared" si="65"/>
        <v>2017</v>
      </c>
    </row>
    <row r="668" spans="1:22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 s="5">
        <f t="shared" si="61"/>
        <v>2</v>
      </c>
      <c r="Q668" t="s">
        <v>8316</v>
      </c>
      <c r="R668" t="s">
        <v>8318</v>
      </c>
      <c r="S668" s="12">
        <f t="shared" si="62"/>
        <v>41838.623819444438</v>
      </c>
      <c r="T668" s="12">
        <f t="shared" si="63"/>
        <v>41868.623819444438</v>
      </c>
      <c r="U668">
        <f t="shared" si="64"/>
        <v>2014</v>
      </c>
      <c r="V668">
        <f t="shared" si="65"/>
        <v>2014</v>
      </c>
    </row>
    <row r="669" spans="1:22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 s="5">
        <f t="shared" si="61"/>
        <v>178.92857142857142</v>
      </c>
      <c r="Q669" t="s">
        <v>8316</v>
      </c>
      <c r="R669" t="s">
        <v>8318</v>
      </c>
      <c r="S669" s="12">
        <f t="shared" si="62"/>
        <v>42632.165081018517</v>
      </c>
      <c r="T669" s="12">
        <f t="shared" si="63"/>
        <v>42672.165081018517</v>
      </c>
      <c r="U669">
        <f t="shared" si="64"/>
        <v>2016</v>
      </c>
      <c r="V669">
        <f t="shared" si="65"/>
        <v>2016</v>
      </c>
    </row>
    <row r="670" spans="1:22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 s="5">
        <f t="shared" si="61"/>
        <v>27.36</v>
      </c>
      <c r="Q670" t="s">
        <v>8316</v>
      </c>
      <c r="R670" t="s">
        <v>8318</v>
      </c>
      <c r="S670" s="12">
        <f t="shared" si="62"/>
        <v>42090.622939814813</v>
      </c>
      <c r="T670" s="12">
        <f t="shared" si="63"/>
        <v>42135.622939814813</v>
      </c>
      <c r="U670">
        <f t="shared" si="64"/>
        <v>2015</v>
      </c>
      <c r="V670">
        <f t="shared" si="65"/>
        <v>2015</v>
      </c>
    </row>
    <row r="671" spans="1:22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 s="5">
        <f t="shared" si="61"/>
        <v>1536.25</v>
      </c>
      <c r="Q671" t="s">
        <v>8316</v>
      </c>
      <c r="R671" t="s">
        <v>8318</v>
      </c>
      <c r="S671" s="12">
        <f t="shared" si="62"/>
        <v>42527.417337962957</v>
      </c>
      <c r="T671" s="12">
        <f t="shared" si="63"/>
        <v>42557.417337962957</v>
      </c>
      <c r="U671">
        <f t="shared" si="64"/>
        <v>2016</v>
      </c>
      <c r="V671">
        <f t="shared" si="65"/>
        <v>2016</v>
      </c>
    </row>
    <row r="672" spans="1:22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 s="5">
        <f t="shared" si="61"/>
        <v>84.99677419354839</v>
      </c>
      <c r="Q672" t="s">
        <v>8316</v>
      </c>
      <c r="R672" t="s">
        <v>8318</v>
      </c>
      <c r="S672" s="12">
        <f t="shared" si="62"/>
        <v>42506.501388888886</v>
      </c>
      <c r="T672" s="12">
        <f t="shared" si="63"/>
        <v>42540.131944444445</v>
      </c>
      <c r="U672">
        <f t="shared" si="64"/>
        <v>2016</v>
      </c>
      <c r="V672">
        <f t="shared" si="65"/>
        <v>2016</v>
      </c>
    </row>
    <row r="673" spans="1:22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 s="5">
        <f t="shared" si="61"/>
        <v>788.5333333333333</v>
      </c>
      <c r="Q673" t="s">
        <v>8316</v>
      </c>
      <c r="R673" t="s">
        <v>8318</v>
      </c>
      <c r="S673" s="12">
        <f t="shared" si="62"/>
        <v>41984.484398148146</v>
      </c>
      <c r="T673" s="12">
        <f t="shared" si="63"/>
        <v>42017.958333333336</v>
      </c>
      <c r="U673">
        <f t="shared" si="64"/>
        <v>2014</v>
      </c>
      <c r="V673">
        <f t="shared" si="65"/>
        <v>2015</v>
      </c>
    </row>
    <row r="674" spans="1:22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 s="5">
        <f t="shared" si="61"/>
        <v>50.29767441860465</v>
      </c>
      <c r="Q674" t="s">
        <v>8316</v>
      </c>
      <c r="R674" t="s">
        <v>8318</v>
      </c>
      <c r="S674" s="12">
        <f t="shared" si="62"/>
        <v>41974.011157407404</v>
      </c>
      <c r="T674" s="12">
        <f t="shared" si="63"/>
        <v>42004.999305555553</v>
      </c>
      <c r="U674">
        <f t="shared" si="64"/>
        <v>2014</v>
      </c>
      <c r="V674">
        <f t="shared" si="65"/>
        <v>2014</v>
      </c>
    </row>
    <row r="675" spans="1:22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 s="5">
        <f t="shared" si="61"/>
        <v>68.333333333333329</v>
      </c>
      <c r="Q675" t="s">
        <v>8316</v>
      </c>
      <c r="R675" t="s">
        <v>8318</v>
      </c>
      <c r="S675" s="12">
        <f t="shared" si="62"/>
        <v>41838.6321412037</v>
      </c>
      <c r="T675" s="12">
        <f t="shared" si="63"/>
        <v>41883.6321412037</v>
      </c>
      <c r="U675">
        <f t="shared" si="64"/>
        <v>2014</v>
      </c>
      <c r="V675">
        <f t="shared" si="65"/>
        <v>2014</v>
      </c>
    </row>
    <row r="676" spans="1:22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 s="5">
        <f t="shared" si="61"/>
        <v>7.5</v>
      </c>
      <c r="Q676" t="s">
        <v>8316</v>
      </c>
      <c r="R676" t="s">
        <v>8318</v>
      </c>
      <c r="S676" s="12">
        <f t="shared" si="62"/>
        <v>41802.907719907402</v>
      </c>
      <c r="T676" s="12">
        <f t="shared" si="63"/>
        <v>41862.907719907402</v>
      </c>
      <c r="U676">
        <f t="shared" si="64"/>
        <v>2014</v>
      </c>
      <c r="V676">
        <f t="shared" si="65"/>
        <v>2014</v>
      </c>
    </row>
    <row r="677" spans="1:22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 s="5">
        <f t="shared" si="61"/>
        <v>34.269230769230766</v>
      </c>
      <c r="Q677" t="s">
        <v>8316</v>
      </c>
      <c r="R677" t="s">
        <v>8318</v>
      </c>
      <c r="S677" s="12">
        <f t="shared" si="62"/>
        <v>41975.722268518519</v>
      </c>
      <c r="T677" s="12">
        <f t="shared" si="63"/>
        <v>42005.082638888889</v>
      </c>
      <c r="U677">
        <f t="shared" si="64"/>
        <v>2014</v>
      </c>
      <c r="V677">
        <f t="shared" si="65"/>
        <v>2015</v>
      </c>
    </row>
    <row r="678" spans="1:22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 s="5">
        <f t="shared" si="61"/>
        <v>61.291666666666664</v>
      </c>
      <c r="Q678" t="s">
        <v>8316</v>
      </c>
      <c r="R678" t="s">
        <v>8318</v>
      </c>
      <c r="S678" s="12">
        <f t="shared" si="62"/>
        <v>42012.559965277775</v>
      </c>
      <c r="T678" s="12">
        <f t="shared" si="63"/>
        <v>42042.559965277775</v>
      </c>
      <c r="U678">
        <f t="shared" si="64"/>
        <v>2015</v>
      </c>
      <c r="V678">
        <f t="shared" si="65"/>
        <v>2015</v>
      </c>
    </row>
    <row r="679" spans="1:22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 s="5">
        <f t="shared" si="61"/>
        <v>133.25</v>
      </c>
      <c r="Q679" t="s">
        <v>8316</v>
      </c>
      <c r="R679" t="s">
        <v>8318</v>
      </c>
      <c r="S679" s="12">
        <f t="shared" si="62"/>
        <v>42504.195543981477</v>
      </c>
      <c r="T679" s="12">
        <f t="shared" si="63"/>
        <v>42549.195543981477</v>
      </c>
      <c r="U679">
        <f t="shared" si="64"/>
        <v>2016</v>
      </c>
      <c r="V679">
        <f t="shared" si="65"/>
        <v>2016</v>
      </c>
    </row>
    <row r="680" spans="1:22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 s="5">
        <f t="shared" si="61"/>
        <v>65.17647058823529</v>
      </c>
      <c r="Q680" t="s">
        <v>8316</v>
      </c>
      <c r="R680" t="s">
        <v>8318</v>
      </c>
      <c r="S680" s="12">
        <f t="shared" si="62"/>
        <v>42481.168263888881</v>
      </c>
      <c r="T680" s="12">
        <f t="shared" si="63"/>
        <v>42511.168263888881</v>
      </c>
      <c r="U680">
        <f t="shared" si="64"/>
        <v>2016</v>
      </c>
      <c r="V680">
        <f t="shared" si="65"/>
        <v>2016</v>
      </c>
    </row>
    <row r="681" spans="1:22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 s="5">
        <f t="shared" si="61"/>
        <v>93.90425531914893</v>
      </c>
      <c r="Q681" t="s">
        <v>8316</v>
      </c>
      <c r="R681" t="s">
        <v>8318</v>
      </c>
      <c r="S681" s="12">
        <f t="shared" si="62"/>
        <v>42556.487372685187</v>
      </c>
      <c r="T681" s="12">
        <f t="shared" si="63"/>
        <v>42616.487372685187</v>
      </c>
      <c r="U681">
        <f t="shared" si="64"/>
        <v>2016</v>
      </c>
      <c r="V681">
        <f t="shared" si="65"/>
        <v>2016</v>
      </c>
    </row>
    <row r="682" spans="1:22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 s="5">
        <f t="shared" si="61"/>
        <v>150.65116279069767</v>
      </c>
      <c r="Q682" t="s">
        <v>8316</v>
      </c>
      <c r="R682" t="s">
        <v>8318</v>
      </c>
      <c r="S682" s="12">
        <f t="shared" si="62"/>
        <v>41864.293182870366</v>
      </c>
      <c r="T682" s="12">
        <f t="shared" si="63"/>
        <v>41899.293182870366</v>
      </c>
      <c r="U682">
        <f t="shared" si="64"/>
        <v>2014</v>
      </c>
      <c r="V682">
        <f t="shared" si="65"/>
        <v>2014</v>
      </c>
    </row>
    <row r="683" spans="1:22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 s="5">
        <f t="shared" si="61"/>
        <v>1</v>
      </c>
      <c r="Q683" t="s">
        <v>8316</v>
      </c>
      <c r="R683" t="s">
        <v>8318</v>
      </c>
      <c r="S683" s="12">
        <f t="shared" si="62"/>
        <v>42639.597268518519</v>
      </c>
      <c r="T683" s="12">
        <f t="shared" si="63"/>
        <v>42669.597268518519</v>
      </c>
      <c r="U683">
        <f t="shared" si="64"/>
        <v>2016</v>
      </c>
      <c r="V683">
        <f t="shared" si="65"/>
        <v>2016</v>
      </c>
    </row>
    <row r="684" spans="1:22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 s="5">
        <f t="shared" si="61"/>
        <v>13.25</v>
      </c>
      <c r="Q684" t="s">
        <v>8316</v>
      </c>
      <c r="R684" t="s">
        <v>8318</v>
      </c>
      <c r="S684" s="12">
        <f t="shared" si="62"/>
        <v>42778.556967592587</v>
      </c>
      <c r="T684" s="12">
        <f t="shared" si="63"/>
        <v>42808.515300925923</v>
      </c>
      <c r="U684">
        <f t="shared" si="64"/>
        <v>2017</v>
      </c>
      <c r="V684">
        <f t="shared" si="65"/>
        <v>2017</v>
      </c>
    </row>
    <row r="685" spans="1:22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 s="5">
        <f t="shared" si="61"/>
        <v>99.333333333333329</v>
      </c>
      <c r="Q685" t="s">
        <v>8316</v>
      </c>
      <c r="R685" t="s">
        <v>8318</v>
      </c>
      <c r="S685" s="12">
        <f t="shared" si="62"/>
        <v>42634.691712962966</v>
      </c>
      <c r="T685" s="12">
        <f t="shared" si="63"/>
        <v>42674.691712962966</v>
      </c>
      <c r="U685">
        <f t="shared" si="64"/>
        <v>2016</v>
      </c>
      <c r="V685">
        <f t="shared" si="65"/>
        <v>2016</v>
      </c>
    </row>
    <row r="686" spans="1:22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 s="5">
        <f t="shared" si="61"/>
        <v>177.39259259259259</v>
      </c>
      <c r="Q686" t="s">
        <v>8316</v>
      </c>
      <c r="R686" t="s">
        <v>8318</v>
      </c>
      <c r="S686" s="12">
        <f t="shared" si="62"/>
        <v>41809.26494212963</v>
      </c>
      <c r="T686" s="12">
        <f t="shared" si="63"/>
        <v>41844.916666666664</v>
      </c>
      <c r="U686">
        <f t="shared" si="64"/>
        <v>2014</v>
      </c>
      <c r="V686">
        <f t="shared" si="65"/>
        <v>2014</v>
      </c>
    </row>
    <row r="687" spans="1:22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 s="5">
        <f t="shared" si="61"/>
        <v>55.3</v>
      </c>
      <c r="Q687" t="s">
        <v>8316</v>
      </c>
      <c r="R687" t="s">
        <v>8318</v>
      </c>
      <c r="S687" s="12">
        <f t="shared" si="62"/>
        <v>41971.658240740733</v>
      </c>
      <c r="T687" s="12">
        <f t="shared" si="63"/>
        <v>42016.658240740733</v>
      </c>
      <c r="U687">
        <f t="shared" si="64"/>
        <v>2014</v>
      </c>
      <c r="V687">
        <f t="shared" si="65"/>
        <v>2015</v>
      </c>
    </row>
    <row r="688" spans="1:22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5">
        <f t="shared" si="61"/>
        <v>0</v>
      </c>
      <c r="Q688" t="s">
        <v>8316</v>
      </c>
      <c r="R688" t="s">
        <v>8318</v>
      </c>
      <c r="S688" s="12">
        <f t="shared" si="62"/>
        <v>42189.464930555558</v>
      </c>
      <c r="T688" s="12">
        <f t="shared" si="63"/>
        <v>42219.464930555558</v>
      </c>
      <c r="U688">
        <f t="shared" si="64"/>
        <v>2015</v>
      </c>
      <c r="V688">
        <f t="shared" si="65"/>
        <v>2015</v>
      </c>
    </row>
    <row r="689" spans="1:22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 s="5">
        <f t="shared" si="61"/>
        <v>591.66666666666663</v>
      </c>
      <c r="Q689" t="s">
        <v>8316</v>
      </c>
      <c r="R689" t="s">
        <v>8318</v>
      </c>
      <c r="S689" s="12">
        <f t="shared" si="62"/>
        <v>42711.542280092595</v>
      </c>
      <c r="T689" s="12">
        <f t="shared" si="63"/>
        <v>42771.542280092595</v>
      </c>
      <c r="U689">
        <f t="shared" si="64"/>
        <v>2016</v>
      </c>
      <c r="V689">
        <f t="shared" si="65"/>
        <v>2017</v>
      </c>
    </row>
    <row r="690" spans="1:22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 s="5">
        <f t="shared" si="61"/>
        <v>405.5</v>
      </c>
      <c r="Q690" t="s">
        <v>8316</v>
      </c>
      <c r="R690" t="s">
        <v>8318</v>
      </c>
      <c r="S690" s="12">
        <f t="shared" si="62"/>
        <v>42261.896446759252</v>
      </c>
      <c r="T690" s="12">
        <f t="shared" si="63"/>
        <v>42291.896446759252</v>
      </c>
      <c r="U690">
        <f t="shared" si="64"/>
        <v>2015</v>
      </c>
      <c r="V690">
        <f t="shared" si="65"/>
        <v>2015</v>
      </c>
    </row>
    <row r="691" spans="1:22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 s="5">
        <f t="shared" si="61"/>
        <v>343.14732142857144</v>
      </c>
      <c r="Q691" t="s">
        <v>8316</v>
      </c>
      <c r="R691" t="s">
        <v>8318</v>
      </c>
      <c r="S691" s="12">
        <f t="shared" si="62"/>
        <v>42675.459456018514</v>
      </c>
      <c r="T691" s="12">
        <f t="shared" si="63"/>
        <v>42711.999305555553</v>
      </c>
      <c r="U691">
        <f t="shared" si="64"/>
        <v>2016</v>
      </c>
      <c r="V691">
        <f t="shared" si="65"/>
        <v>2016</v>
      </c>
    </row>
    <row r="692" spans="1:22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 s="5">
        <f t="shared" si="61"/>
        <v>72.588235294117652</v>
      </c>
      <c r="Q692" t="s">
        <v>8316</v>
      </c>
      <c r="R692" t="s">
        <v>8318</v>
      </c>
      <c r="S692" s="12">
        <f t="shared" si="62"/>
        <v>42579.426400462959</v>
      </c>
      <c r="T692" s="12">
        <f t="shared" si="63"/>
        <v>42622.041666666664</v>
      </c>
      <c r="U692">
        <f t="shared" si="64"/>
        <v>2016</v>
      </c>
      <c r="V692">
        <f t="shared" si="65"/>
        <v>2016</v>
      </c>
    </row>
    <row r="693" spans="1:22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 s="5">
        <f t="shared" si="61"/>
        <v>26</v>
      </c>
      <c r="Q693" t="s">
        <v>8316</v>
      </c>
      <c r="R693" t="s">
        <v>8318</v>
      </c>
      <c r="S693" s="12">
        <f t="shared" si="62"/>
        <v>42157.819976851846</v>
      </c>
      <c r="T693" s="12">
        <f t="shared" si="63"/>
        <v>42185.819976851846</v>
      </c>
      <c r="U693">
        <f t="shared" si="64"/>
        <v>2015</v>
      </c>
      <c r="V693">
        <f t="shared" si="65"/>
        <v>2015</v>
      </c>
    </row>
    <row r="694" spans="1:22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 s="5">
        <f t="shared" si="61"/>
        <v>6.4975124378109452</v>
      </c>
      <c r="Q694" t="s">
        <v>8316</v>
      </c>
      <c r="R694" t="s">
        <v>8318</v>
      </c>
      <c r="S694" s="12">
        <f t="shared" si="62"/>
        <v>42696.167395833334</v>
      </c>
      <c r="T694" s="12">
        <f t="shared" si="63"/>
        <v>42726.167395833334</v>
      </c>
      <c r="U694">
        <f t="shared" si="64"/>
        <v>2016</v>
      </c>
      <c r="V694">
        <f t="shared" si="65"/>
        <v>2016</v>
      </c>
    </row>
    <row r="695" spans="1:22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 s="5">
        <f t="shared" si="61"/>
        <v>119.38513513513513</v>
      </c>
      <c r="Q695" t="s">
        <v>8316</v>
      </c>
      <c r="R695" t="s">
        <v>8318</v>
      </c>
      <c r="S695" s="12">
        <f t="shared" si="62"/>
        <v>42094.599849537037</v>
      </c>
      <c r="T695" s="12">
        <f t="shared" si="63"/>
        <v>42124.599849537037</v>
      </c>
      <c r="U695">
        <f t="shared" si="64"/>
        <v>2015</v>
      </c>
      <c r="V695">
        <f t="shared" si="65"/>
        <v>2015</v>
      </c>
    </row>
    <row r="696" spans="1:22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 s="5">
        <f t="shared" si="61"/>
        <v>84.285714285714292</v>
      </c>
      <c r="Q696" t="s">
        <v>8316</v>
      </c>
      <c r="R696" t="s">
        <v>8318</v>
      </c>
      <c r="S696" s="12">
        <f t="shared" si="62"/>
        <v>42737.455543981479</v>
      </c>
      <c r="T696" s="12">
        <f t="shared" si="63"/>
        <v>42767.455543981479</v>
      </c>
      <c r="U696">
        <f t="shared" si="64"/>
        <v>2017</v>
      </c>
      <c r="V696">
        <f t="shared" si="65"/>
        <v>2017</v>
      </c>
    </row>
    <row r="697" spans="1:22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 s="5">
        <f t="shared" si="61"/>
        <v>90.857142857142861</v>
      </c>
      <c r="Q697" t="s">
        <v>8316</v>
      </c>
      <c r="R697" t="s">
        <v>8318</v>
      </c>
      <c r="S697" s="12">
        <f t="shared" si="62"/>
        <v>41913.312731481477</v>
      </c>
      <c r="T697" s="12">
        <f t="shared" si="63"/>
        <v>41943.312731481477</v>
      </c>
      <c r="U697">
        <f t="shared" si="64"/>
        <v>2014</v>
      </c>
      <c r="V697">
        <f t="shared" si="65"/>
        <v>2014</v>
      </c>
    </row>
    <row r="698" spans="1:22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 s="5">
        <f t="shared" si="61"/>
        <v>1</v>
      </c>
      <c r="Q698" t="s">
        <v>8316</v>
      </c>
      <c r="R698" t="s">
        <v>8318</v>
      </c>
      <c r="S698" s="12">
        <f t="shared" si="62"/>
        <v>41815.718773148146</v>
      </c>
      <c r="T698" s="12">
        <f t="shared" si="63"/>
        <v>41845.718773148146</v>
      </c>
      <c r="U698">
        <f t="shared" si="64"/>
        <v>2014</v>
      </c>
      <c r="V698">
        <f t="shared" si="65"/>
        <v>2014</v>
      </c>
    </row>
    <row r="699" spans="1:22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 s="5">
        <f t="shared" si="61"/>
        <v>20.342105263157894</v>
      </c>
      <c r="Q699" t="s">
        <v>8316</v>
      </c>
      <c r="R699" t="s">
        <v>8318</v>
      </c>
      <c r="S699" s="12">
        <f t="shared" si="62"/>
        <v>42388.314687500002</v>
      </c>
      <c r="T699" s="12">
        <f t="shared" si="63"/>
        <v>42403.314687500002</v>
      </c>
      <c r="U699">
        <f t="shared" si="64"/>
        <v>2016</v>
      </c>
      <c r="V699">
        <f t="shared" si="65"/>
        <v>2016</v>
      </c>
    </row>
    <row r="700" spans="1:22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 s="5">
        <f t="shared" si="61"/>
        <v>530.68965517241384</v>
      </c>
      <c r="Q700" t="s">
        <v>8316</v>
      </c>
      <c r="R700" t="s">
        <v>8318</v>
      </c>
      <c r="S700" s="12">
        <f t="shared" si="62"/>
        <v>41866.722743055558</v>
      </c>
      <c r="T700" s="12">
        <f t="shared" si="63"/>
        <v>41899.875</v>
      </c>
      <c r="U700">
        <f t="shared" si="64"/>
        <v>2014</v>
      </c>
      <c r="V700">
        <f t="shared" si="65"/>
        <v>2014</v>
      </c>
    </row>
    <row r="701" spans="1:22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 s="5">
        <f t="shared" si="61"/>
        <v>120.39184269662923</v>
      </c>
      <c r="Q701" t="s">
        <v>8316</v>
      </c>
      <c r="R701" t="s">
        <v>8318</v>
      </c>
      <c r="S701" s="12">
        <f t="shared" si="62"/>
        <v>41563.277175925927</v>
      </c>
      <c r="T701" s="12">
        <f t="shared" si="63"/>
        <v>41600.458333333328</v>
      </c>
      <c r="U701">
        <f t="shared" si="64"/>
        <v>2013</v>
      </c>
      <c r="V701">
        <f t="shared" si="65"/>
        <v>2013</v>
      </c>
    </row>
    <row r="702" spans="1:22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 s="5">
        <f t="shared" si="61"/>
        <v>13</v>
      </c>
      <c r="Q702" t="s">
        <v>8316</v>
      </c>
      <c r="R702" t="s">
        <v>8318</v>
      </c>
      <c r="S702" s="12">
        <f t="shared" si="62"/>
        <v>42715.480104166665</v>
      </c>
      <c r="T702" s="12">
        <f t="shared" si="63"/>
        <v>42745.480104166665</v>
      </c>
      <c r="U702">
        <f t="shared" si="64"/>
        <v>2016</v>
      </c>
      <c r="V702">
        <f t="shared" si="65"/>
        <v>2017</v>
      </c>
    </row>
    <row r="703" spans="1:22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 s="5">
        <f t="shared" si="61"/>
        <v>291.33333333333331</v>
      </c>
      <c r="Q703" t="s">
        <v>8316</v>
      </c>
      <c r="R703" t="s">
        <v>8318</v>
      </c>
      <c r="S703" s="12">
        <f t="shared" si="62"/>
        <v>41813.454629629625</v>
      </c>
      <c r="T703" s="12">
        <f t="shared" si="63"/>
        <v>41843.454629629625</v>
      </c>
      <c r="U703">
        <f t="shared" si="64"/>
        <v>2014</v>
      </c>
      <c r="V703">
        <f t="shared" si="65"/>
        <v>2014</v>
      </c>
    </row>
    <row r="704" spans="1:22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 s="5">
        <f t="shared" si="61"/>
        <v>124.9191891891892</v>
      </c>
      <c r="Q704" t="s">
        <v>8316</v>
      </c>
      <c r="R704" t="s">
        <v>8318</v>
      </c>
      <c r="S704" s="12">
        <f t="shared" si="62"/>
        <v>42668.518368055556</v>
      </c>
      <c r="T704" s="12">
        <f t="shared" si="63"/>
        <v>42698.560034722221</v>
      </c>
      <c r="U704">
        <f t="shared" si="64"/>
        <v>2016</v>
      </c>
      <c r="V704">
        <f t="shared" si="65"/>
        <v>2016</v>
      </c>
    </row>
    <row r="705" spans="1:22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 s="5">
        <f t="shared" si="61"/>
        <v>119.57142857142857</v>
      </c>
      <c r="Q705" t="s">
        <v>8316</v>
      </c>
      <c r="R705" t="s">
        <v>8318</v>
      </c>
      <c r="S705" s="12">
        <f t="shared" si="62"/>
        <v>42711.742465277777</v>
      </c>
      <c r="T705" s="12">
        <f t="shared" si="63"/>
        <v>42766.772222222215</v>
      </c>
      <c r="U705">
        <f t="shared" si="64"/>
        <v>2016</v>
      </c>
      <c r="V705">
        <f t="shared" si="65"/>
        <v>2017</v>
      </c>
    </row>
    <row r="706" spans="1:22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0.87454545454545463</v>
      </c>
      <c r="P706" s="5">
        <f t="shared" si="61"/>
        <v>120.25</v>
      </c>
      <c r="Q706" t="s">
        <v>8316</v>
      </c>
      <c r="R706" t="s">
        <v>8318</v>
      </c>
      <c r="S706" s="12">
        <f t="shared" si="62"/>
        <v>42725.984583333331</v>
      </c>
      <c r="T706" s="12">
        <f t="shared" si="63"/>
        <v>42785.984583333331</v>
      </c>
      <c r="U706">
        <f t="shared" si="64"/>
        <v>2016</v>
      </c>
      <c r="V706">
        <f t="shared" si="65"/>
        <v>2017</v>
      </c>
    </row>
    <row r="707" spans="1:22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(E707/D707)*100</f>
        <v>0.97699999999999987</v>
      </c>
      <c r="P707" s="5">
        <f t="shared" ref="P707:P770" si="67">IF(E707&gt;0, E707/L707, 0)</f>
        <v>195.4</v>
      </c>
      <c r="Q707" t="s">
        <v>8316</v>
      </c>
      <c r="R707" t="s">
        <v>8318</v>
      </c>
      <c r="S707" s="12">
        <f t="shared" ref="S707:S770" si="68">(J707/86400)+25569-(5/24)</f>
        <v>42726.283310185179</v>
      </c>
      <c r="T707" s="12">
        <f t="shared" ref="T707:T770" si="69">(I707/86400)+25569-5/24</f>
        <v>42756.283310185179</v>
      </c>
      <c r="U707">
        <f t="shared" ref="U707:U770" si="70">YEAR(S707)</f>
        <v>2016</v>
      </c>
      <c r="V707">
        <f t="shared" ref="V707:V770" si="71">YEAR(T707)</f>
        <v>2017</v>
      </c>
    </row>
    <row r="708" spans="1:22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5">
        <f t="shared" si="67"/>
        <v>0</v>
      </c>
      <c r="Q708" t="s">
        <v>8316</v>
      </c>
      <c r="R708" t="s">
        <v>8318</v>
      </c>
      <c r="S708" s="12">
        <f t="shared" si="68"/>
        <v>42676.786840277775</v>
      </c>
      <c r="T708" s="12">
        <f t="shared" si="69"/>
        <v>42718.568749999999</v>
      </c>
      <c r="U708">
        <f t="shared" si="70"/>
        <v>2016</v>
      </c>
      <c r="V708">
        <f t="shared" si="71"/>
        <v>2016</v>
      </c>
    </row>
    <row r="709" spans="1:22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 s="5">
        <f t="shared" si="67"/>
        <v>117.69868421052631</v>
      </c>
      <c r="Q709" t="s">
        <v>8316</v>
      </c>
      <c r="R709" t="s">
        <v>8318</v>
      </c>
      <c r="S709" s="12">
        <f t="shared" si="68"/>
        <v>42696.45517361111</v>
      </c>
      <c r="T709" s="12">
        <f t="shared" si="69"/>
        <v>42736.45517361111</v>
      </c>
      <c r="U709">
        <f t="shared" si="70"/>
        <v>2016</v>
      </c>
      <c r="V709">
        <f t="shared" si="71"/>
        <v>2017</v>
      </c>
    </row>
    <row r="710" spans="1:22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 s="5">
        <f t="shared" si="67"/>
        <v>23.948509485094849</v>
      </c>
      <c r="Q710" t="s">
        <v>8316</v>
      </c>
      <c r="R710" t="s">
        <v>8318</v>
      </c>
      <c r="S710" s="12">
        <f t="shared" si="68"/>
        <v>41835.372685185182</v>
      </c>
      <c r="T710" s="12">
        <f t="shared" si="69"/>
        <v>41895.372685185182</v>
      </c>
      <c r="U710">
        <f t="shared" si="70"/>
        <v>2014</v>
      </c>
      <c r="V710">
        <f t="shared" si="71"/>
        <v>2014</v>
      </c>
    </row>
    <row r="711" spans="1:22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 s="5">
        <f t="shared" si="67"/>
        <v>30.5</v>
      </c>
      <c r="Q711" t="s">
        <v>8316</v>
      </c>
      <c r="R711" t="s">
        <v>8318</v>
      </c>
      <c r="S711" s="12">
        <f t="shared" si="68"/>
        <v>41947.832858796297</v>
      </c>
      <c r="T711" s="12">
        <f t="shared" si="69"/>
        <v>41977.832858796297</v>
      </c>
      <c r="U711">
        <f t="shared" si="70"/>
        <v>2014</v>
      </c>
      <c r="V711">
        <f t="shared" si="71"/>
        <v>2014</v>
      </c>
    </row>
    <row r="712" spans="1:22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5">
        <f t="shared" si="67"/>
        <v>0</v>
      </c>
      <c r="Q712" t="s">
        <v>8316</v>
      </c>
      <c r="R712" t="s">
        <v>8318</v>
      </c>
      <c r="S712" s="12">
        <f t="shared" si="68"/>
        <v>41837.776643518519</v>
      </c>
      <c r="T712" s="12">
        <f t="shared" si="69"/>
        <v>41870.822222222218</v>
      </c>
      <c r="U712">
        <f t="shared" si="70"/>
        <v>2014</v>
      </c>
      <c r="V712">
        <f t="shared" si="71"/>
        <v>2014</v>
      </c>
    </row>
    <row r="713" spans="1:22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 s="5">
        <f t="shared" si="67"/>
        <v>99.973372781065095</v>
      </c>
      <c r="Q713" t="s">
        <v>8316</v>
      </c>
      <c r="R713" t="s">
        <v>8318</v>
      </c>
      <c r="S713" s="12">
        <f t="shared" si="68"/>
        <v>42678.250787037039</v>
      </c>
      <c r="T713" s="12">
        <f t="shared" si="69"/>
        <v>42718.292453703696</v>
      </c>
      <c r="U713">
        <f t="shared" si="70"/>
        <v>2016</v>
      </c>
      <c r="V713">
        <f t="shared" si="71"/>
        <v>2016</v>
      </c>
    </row>
    <row r="714" spans="1:22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 s="5">
        <f t="shared" si="67"/>
        <v>26.25</v>
      </c>
      <c r="Q714" t="s">
        <v>8316</v>
      </c>
      <c r="R714" t="s">
        <v>8318</v>
      </c>
      <c r="S714" s="12">
        <f t="shared" si="68"/>
        <v>42384.472592592589</v>
      </c>
      <c r="T714" s="12">
        <f t="shared" si="69"/>
        <v>42414.472592592589</v>
      </c>
      <c r="U714">
        <f t="shared" si="70"/>
        <v>2016</v>
      </c>
      <c r="V714">
        <f t="shared" si="71"/>
        <v>2016</v>
      </c>
    </row>
    <row r="715" spans="1:22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 s="5">
        <f t="shared" si="67"/>
        <v>199</v>
      </c>
      <c r="Q715" t="s">
        <v>8316</v>
      </c>
      <c r="R715" t="s">
        <v>8318</v>
      </c>
      <c r="S715" s="12">
        <f t="shared" si="68"/>
        <v>42496.320972222216</v>
      </c>
      <c r="T715" s="12">
        <f t="shared" si="69"/>
        <v>42526.320972222216</v>
      </c>
      <c r="U715">
        <f t="shared" si="70"/>
        <v>2016</v>
      </c>
      <c r="V715">
        <f t="shared" si="71"/>
        <v>2016</v>
      </c>
    </row>
    <row r="716" spans="1:22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 s="5">
        <f t="shared" si="67"/>
        <v>80.321428571428569</v>
      </c>
      <c r="Q716" t="s">
        <v>8316</v>
      </c>
      <c r="R716" t="s">
        <v>8318</v>
      </c>
      <c r="S716" s="12">
        <f t="shared" si="68"/>
        <v>42734.579652777778</v>
      </c>
      <c r="T716" s="12">
        <f t="shared" si="69"/>
        <v>42794.579652777778</v>
      </c>
      <c r="U716">
        <f t="shared" si="70"/>
        <v>2016</v>
      </c>
      <c r="V716">
        <f t="shared" si="71"/>
        <v>2017</v>
      </c>
    </row>
    <row r="717" spans="1:22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 s="5">
        <f t="shared" si="67"/>
        <v>115.75</v>
      </c>
      <c r="Q717" t="s">
        <v>8316</v>
      </c>
      <c r="R717" t="s">
        <v>8318</v>
      </c>
      <c r="S717" s="12">
        <f t="shared" si="68"/>
        <v>42272.8824074074</v>
      </c>
      <c r="T717" s="12">
        <f t="shared" si="69"/>
        <v>42312.924074074072</v>
      </c>
      <c r="U717">
        <f t="shared" si="70"/>
        <v>2015</v>
      </c>
      <c r="V717">
        <f t="shared" si="71"/>
        <v>2015</v>
      </c>
    </row>
    <row r="718" spans="1:22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 s="5">
        <f t="shared" si="67"/>
        <v>44.6875</v>
      </c>
      <c r="Q718" t="s">
        <v>8316</v>
      </c>
      <c r="R718" t="s">
        <v>8318</v>
      </c>
      <c r="S718" s="12">
        <f t="shared" si="68"/>
        <v>41940.450312499997</v>
      </c>
      <c r="T718" s="12">
        <f t="shared" si="69"/>
        <v>41973.791666666664</v>
      </c>
      <c r="U718">
        <f t="shared" si="70"/>
        <v>2014</v>
      </c>
      <c r="V718">
        <f t="shared" si="71"/>
        <v>2014</v>
      </c>
    </row>
    <row r="719" spans="1:22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 s="5">
        <f t="shared" si="67"/>
        <v>76.25</v>
      </c>
      <c r="Q719" t="s">
        <v>8316</v>
      </c>
      <c r="R719" t="s">
        <v>8318</v>
      </c>
      <c r="S719" s="12">
        <f t="shared" si="68"/>
        <v>41857.645856481475</v>
      </c>
      <c r="T719" s="12">
        <f t="shared" si="69"/>
        <v>41887.645856481475</v>
      </c>
      <c r="U719">
        <f t="shared" si="70"/>
        <v>2014</v>
      </c>
      <c r="V719">
        <f t="shared" si="71"/>
        <v>2014</v>
      </c>
    </row>
    <row r="720" spans="1:22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 s="5">
        <f t="shared" si="67"/>
        <v>22.5</v>
      </c>
      <c r="Q720" t="s">
        <v>8316</v>
      </c>
      <c r="R720" t="s">
        <v>8318</v>
      </c>
      <c r="S720" s="12">
        <f t="shared" si="68"/>
        <v>42752.637118055551</v>
      </c>
      <c r="T720" s="12">
        <f t="shared" si="69"/>
        <v>42784.040972222218</v>
      </c>
      <c r="U720">
        <f t="shared" si="70"/>
        <v>2017</v>
      </c>
      <c r="V720">
        <f t="shared" si="71"/>
        <v>2017</v>
      </c>
    </row>
    <row r="721" spans="1:22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 s="5">
        <f t="shared" si="67"/>
        <v>19.399999999999999</v>
      </c>
      <c r="Q721" t="s">
        <v>8316</v>
      </c>
      <c r="R721" t="s">
        <v>8318</v>
      </c>
      <c r="S721" s="12">
        <f t="shared" si="68"/>
        <v>42408.83189814815</v>
      </c>
      <c r="T721" s="12">
        <f t="shared" si="69"/>
        <v>42422.83189814815</v>
      </c>
      <c r="U721">
        <f t="shared" si="70"/>
        <v>2016</v>
      </c>
      <c r="V721">
        <f t="shared" si="71"/>
        <v>2016</v>
      </c>
    </row>
    <row r="722" spans="1:22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 s="5">
        <f t="shared" si="67"/>
        <v>66.707317073170728</v>
      </c>
      <c r="Q722" t="s">
        <v>8319</v>
      </c>
      <c r="R722" t="s">
        <v>8320</v>
      </c>
      <c r="S722" s="12">
        <f t="shared" si="68"/>
        <v>40909.440868055557</v>
      </c>
      <c r="T722" s="12">
        <f t="shared" si="69"/>
        <v>40937.440868055557</v>
      </c>
      <c r="U722">
        <f t="shared" si="70"/>
        <v>2012</v>
      </c>
      <c r="V722">
        <f t="shared" si="71"/>
        <v>2012</v>
      </c>
    </row>
    <row r="723" spans="1:22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 s="5">
        <f t="shared" si="67"/>
        <v>84.142857142857139</v>
      </c>
      <c r="Q723" t="s">
        <v>8319</v>
      </c>
      <c r="R723" t="s">
        <v>8320</v>
      </c>
      <c r="S723" s="12">
        <f t="shared" si="68"/>
        <v>41807.363506944443</v>
      </c>
      <c r="T723" s="12">
        <f t="shared" si="69"/>
        <v>41852.363506944443</v>
      </c>
      <c r="U723">
        <f t="shared" si="70"/>
        <v>2014</v>
      </c>
      <c r="V723">
        <f t="shared" si="71"/>
        <v>2014</v>
      </c>
    </row>
    <row r="724" spans="1:22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 s="5">
        <f t="shared" si="67"/>
        <v>215.72549019607843</v>
      </c>
      <c r="Q724" t="s">
        <v>8319</v>
      </c>
      <c r="R724" t="s">
        <v>8320</v>
      </c>
      <c r="S724" s="12">
        <f t="shared" si="68"/>
        <v>40977.596967592588</v>
      </c>
      <c r="T724" s="12">
        <f t="shared" si="69"/>
        <v>41007.555300925924</v>
      </c>
      <c r="U724">
        <f t="shared" si="70"/>
        <v>2012</v>
      </c>
      <c r="V724">
        <f t="shared" si="71"/>
        <v>2012</v>
      </c>
    </row>
    <row r="725" spans="1:22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 s="5">
        <f t="shared" si="67"/>
        <v>54.69</v>
      </c>
      <c r="Q725" t="s">
        <v>8319</v>
      </c>
      <c r="R725" t="s">
        <v>8320</v>
      </c>
      <c r="S725" s="12">
        <f t="shared" si="68"/>
        <v>42184.608206018514</v>
      </c>
      <c r="T725" s="12">
        <f t="shared" si="69"/>
        <v>42214.957638888889</v>
      </c>
      <c r="U725">
        <f t="shared" si="70"/>
        <v>2015</v>
      </c>
      <c r="V725">
        <f t="shared" si="71"/>
        <v>2015</v>
      </c>
    </row>
    <row r="726" spans="1:22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 s="5">
        <f t="shared" si="67"/>
        <v>51.62944055944056</v>
      </c>
      <c r="Q726" t="s">
        <v>8319</v>
      </c>
      <c r="R726" t="s">
        <v>8320</v>
      </c>
      <c r="S726" s="12">
        <f t="shared" si="68"/>
        <v>40694.430127314808</v>
      </c>
      <c r="T726" s="12">
        <f t="shared" si="69"/>
        <v>40724.430127314808</v>
      </c>
      <c r="U726">
        <f t="shared" si="70"/>
        <v>2011</v>
      </c>
      <c r="V726">
        <f t="shared" si="71"/>
        <v>2011</v>
      </c>
    </row>
    <row r="727" spans="1:22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 s="5">
        <f t="shared" si="67"/>
        <v>143.35714285714286</v>
      </c>
      <c r="Q727" t="s">
        <v>8319</v>
      </c>
      <c r="R727" t="s">
        <v>8320</v>
      </c>
      <c r="S727" s="12">
        <f t="shared" si="68"/>
        <v>42321.417962962958</v>
      </c>
      <c r="T727" s="12">
        <f t="shared" si="69"/>
        <v>42351.417962962958</v>
      </c>
      <c r="U727">
        <f t="shared" si="70"/>
        <v>2015</v>
      </c>
      <c r="V727">
        <f t="shared" si="71"/>
        <v>2015</v>
      </c>
    </row>
    <row r="728" spans="1:22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 s="5">
        <f t="shared" si="67"/>
        <v>72.428571428571431</v>
      </c>
      <c r="Q728" t="s">
        <v>8319</v>
      </c>
      <c r="R728" t="s">
        <v>8320</v>
      </c>
      <c r="S728" s="12">
        <f t="shared" si="68"/>
        <v>41345.834340277775</v>
      </c>
      <c r="T728" s="12">
        <f t="shared" si="69"/>
        <v>41375.834340277775</v>
      </c>
      <c r="U728">
        <f t="shared" si="70"/>
        <v>2013</v>
      </c>
      <c r="V728">
        <f t="shared" si="71"/>
        <v>2013</v>
      </c>
    </row>
    <row r="729" spans="1:22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 s="5">
        <f t="shared" si="67"/>
        <v>36.530201342281877</v>
      </c>
      <c r="Q729" t="s">
        <v>8319</v>
      </c>
      <c r="R729" t="s">
        <v>8320</v>
      </c>
      <c r="S729" s="12">
        <f t="shared" si="68"/>
        <v>41246.811909722222</v>
      </c>
      <c r="T729" s="12">
        <f t="shared" si="69"/>
        <v>41288.680555555555</v>
      </c>
      <c r="U729">
        <f t="shared" si="70"/>
        <v>2012</v>
      </c>
      <c r="V729">
        <f t="shared" si="71"/>
        <v>2013</v>
      </c>
    </row>
    <row r="730" spans="1:22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 s="5">
        <f t="shared" si="67"/>
        <v>60.903461538461535</v>
      </c>
      <c r="Q730" t="s">
        <v>8319</v>
      </c>
      <c r="R730" t="s">
        <v>8320</v>
      </c>
      <c r="S730" s="12">
        <f t="shared" si="68"/>
        <v>40731.629131944443</v>
      </c>
      <c r="T730" s="12">
        <f t="shared" si="69"/>
        <v>40776.629131944443</v>
      </c>
      <c r="U730">
        <f t="shared" si="70"/>
        <v>2011</v>
      </c>
      <c r="V730">
        <f t="shared" si="71"/>
        <v>2011</v>
      </c>
    </row>
    <row r="731" spans="1:22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 s="5">
        <f t="shared" si="67"/>
        <v>43.55</v>
      </c>
      <c r="Q731" t="s">
        <v>8319</v>
      </c>
      <c r="R731" t="s">
        <v>8320</v>
      </c>
      <c r="S731" s="12">
        <f t="shared" si="68"/>
        <v>41110.97755787037</v>
      </c>
      <c r="T731" s="12">
        <f t="shared" si="69"/>
        <v>41170.97755787037</v>
      </c>
      <c r="U731">
        <f t="shared" si="70"/>
        <v>2012</v>
      </c>
      <c r="V731">
        <f t="shared" si="71"/>
        <v>2012</v>
      </c>
    </row>
    <row r="732" spans="1:22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 s="5">
        <f t="shared" si="67"/>
        <v>99.766037735849054</v>
      </c>
      <c r="Q732" t="s">
        <v>8319</v>
      </c>
      <c r="R732" t="s">
        <v>8320</v>
      </c>
      <c r="S732" s="12">
        <f t="shared" si="68"/>
        <v>40854.536932870367</v>
      </c>
      <c r="T732" s="12">
        <f t="shared" si="69"/>
        <v>40884.536932870367</v>
      </c>
      <c r="U732">
        <f t="shared" si="70"/>
        <v>2011</v>
      </c>
      <c r="V732">
        <f t="shared" si="71"/>
        <v>2011</v>
      </c>
    </row>
    <row r="733" spans="1:22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5">
        <f t="shared" si="67"/>
        <v>88.732394366197184</v>
      </c>
      <c r="Q733" t="s">
        <v>8319</v>
      </c>
      <c r="R733" t="s">
        <v>8320</v>
      </c>
      <c r="S733" s="12">
        <f t="shared" si="68"/>
        <v>40879.587349537032</v>
      </c>
      <c r="T733" s="12">
        <f t="shared" si="69"/>
        <v>40930.041666666664</v>
      </c>
      <c r="U733">
        <f t="shared" si="70"/>
        <v>2011</v>
      </c>
      <c r="V733">
        <f t="shared" si="71"/>
        <v>2012</v>
      </c>
    </row>
    <row r="734" spans="1:22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5">
        <f t="shared" si="67"/>
        <v>4.9230769230769234</v>
      </c>
      <c r="Q734" t="s">
        <v>8319</v>
      </c>
      <c r="R734" t="s">
        <v>8320</v>
      </c>
      <c r="S734" s="12">
        <f t="shared" si="68"/>
        <v>41486.21598379629</v>
      </c>
      <c r="T734" s="12">
        <f t="shared" si="69"/>
        <v>41546.21598379629</v>
      </c>
      <c r="U734">
        <f t="shared" si="70"/>
        <v>2013</v>
      </c>
      <c r="V734">
        <f t="shared" si="71"/>
        <v>2013</v>
      </c>
    </row>
    <row r="735" spans="1:22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 s="5">
        <f t="shared" si="67"/>
        <v>17.822485207100591</v>
      </c>
      <c r="Q735" t="s">
        <v>8319</v>
      </c>
      <c r="R735" t="s">
        <v>8320</v>
      </c>
      <c r="S735" s="12">
        <f t="shared" si="68"/>
        <v>41598.211712962962</v>
      </c>
      <c r="T735" s="12">
        <f t="shared" si="69"/>
        <v>41628.211712962962</v>
      </c>
      <c r="U735">
        <f t="shared" si="70"/>
        <v>2013</v>
      </c>
      <c r="V735">
        <f t="shared" si="71"/>
        <v>2013</v>
      </c>
    </row>
    <row r="736" spans="1:22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 s="5">
        <f t="shared" si="67"/>
        <v>187.19298245614036</v>
      </c>
      <c r="Q736" t="s">
        <v>8319</v>
      </c>
      <c r="R736" t="s">
        <v>8320</v>
      </c>
      <c r="S736" s="12">
        <f t="shared" si="68"/>
        <v>42101.956249999996</v>
      </c>
      <c r="T736" s="12">
        <f t="shared" si="69"/>
        <v>42132.999999999993</v>
      </c>
      <c r="U736">
        <f t="shared" si="70"/>
        <v>2015</v>
      </c>
      <c r="V736">
        <f t="shared" si="71"/>
        <v>2015</v>
      </c>
    </row>
    <row r="737" spans="1:22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 s="5">
        <f t="shared" si="67"/>
        <v>234.80786026200875</v>
      </c>
      <c r="Q737" t="s">
        <v>8319</v>
      </c>
      <c r="R737" t="s">
        <v>8320</v>
      </c>
      <c r="S737" s="12">
        <f t="shared" si="68"/>
        <v>41945.821134259255</v>
      </c>
      <c r="T737" s="12">
        <f t="shared" si="69"/>
        <v>41976.818749999999</v>
      </c>
      <c r="U737">
        <f t="shared" si="70"/>
        <v>2014</v>
      </c>
      <c r="V737">
        <f t="shared" si="71"/>
        <v>2014</v>
      </c>
    </row>
    <row r="738" spans="1:22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 s="5">
        <f t="shared" si="67"/>
        <v>105.04629629629629</v>
      </c>
      <c r="Q738" t="s">
        <v>8319</v>
      </c>
      <c r="R738" t="s">
        <v>8320</v>
      </c>
      <c r="S738" s="12">
        <f t="shared" si="68"/>
        <v>41579.525925925926</v>
      </c>
      <c r="T738" s="12">
        <f t="shared" si="69"/>
        <v>41598.999305555553</v>
      </c>
      <c r="U738">
        <f t="shared" si="70"/>
        <v>2013</v>
      </c>
      <c r="V738">
        <f t="shared" si="71"/>
        <v>2013</v>
      </c>
    </row>
    <row r="739" spans="1:22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 s="5">
        <f t="shared" si="67"/>
        <v>56.666666666666664</v>
      </c>
      <c r="Q739" t="s">
        <v>8319</v>
      </c>
      <c r="R739" t="s">
        <v>8320</v>
      </c>
      <c r="S739" s="12">
        <f t="shared" si="68"/>
        <v>41667.066979166666</v>
      </c>
      <c r="T739" s="12">
        <f t="shared" si="69"/>
        <v>41684.625</v>
      </c>
      <c r="U739">
        <f t="shared" si="70"/>
        <v>2014</v>
      </c>
      <c r="V739">
        <f t="shared" si="71"/>
        <v>2014</v>
      </c>
    </row>
    <row r="740" spans="1:22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 s="5">
        <f t="shared" si="67"/>
        <v>39.048780487804876</v>
      </c>
      <c r="Q740" t="s">
        <v>8319</v>
      </c>
      <c r="R740" t="s">
        <v>8320</v>
      </c>
      <c r="S740" s="12">
        <f t="shared" si="68"/>
        <v>41943.39576388889</v>
      </c>
      <c r="T740" s="12">
        <f t="shared" si="69"/>
        <v>41973.999305555553</v>
      </c>
      <c r="U740">
        <f t="shared" si="70"/>
        <v>2014</v>
      </c>
      <c r="V740">
        <f t="shared" si="71"/>
        <v>2014</v>
      </c>
    </row>
    <row r="741" spans="1:22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 s="5">
        <f t="shared" si="67"/>
        <v>68.345323741007192</v>
      </c>
      <c r="Q741" t="s">
        <v>8319</v>
      </c>
      <c r="R741" t="s">
        <v>8320</v>
      </c>
      <c r="S741" s="12">
        <f t="shared" si="68"/>
        <v>41829.294317129628</v>
      </c>
      <c r="T741" s="12">
        <f t="shared" si="69"/>
        <v>41862.294317129628</v>
      </c>
      <c r="U741">
        <f t="shared" si="70"/>
        <v>2014</v>
      </c>
      <c r="V741">
        <f t="shared" si="71"/>
        <v>2014</v>
      </c>
    </row>
    <row r="742" spans="1:22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 s="5">
        <f t="shared" si="67"/>
        <v>169.57894736842104</v>
      </c>
      <c r="Q742" t="s">
        <v>8319</v>
      </c>
      <c r="R742" t="s">
        <v>8320</v>
      </c>
      <c r="S742" s="12">
        <f t="shared" si="68"/>
        <v>42161.93844907407</v>
      </c>
      <c r="T742" s="12">
        <f t="shared" si="69"/>
        <v>42175.93844907407</v>
      </c>
      <c r="U742">
        <f t="shared" si="70"/>
        <v>2015</v>
      </c>
      <c r="V742">
        <f t="shared" si="71"/>
        <v>2015</v>
      </c>
    </row>
    <row r="743" spans="1:22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 s="5">
        <f t="shared" si="67"/>
        <v>141.42340425531913</v>
      </c>
      <c r="Q743" t="s">
        <v>8319</v>
      </c>
      <c r="R743" t="s">
        <v>8320</v>
      </c>
      <c r="S743" s="12">
        <f t="shared" si="68"/>
        <v>41401.439884259256</v>
      </c>
      <c r="T743" s="12">
        <f t="shared" si="69"/>
        <v>41436.439884259256</v>
      </c>
      <c r="U743">
        <f t="shared" si="70"/>
        <v>2013</v>
      </c>
      <c r="V743">
        <f t="shared" si="71"/>
        <v>2013</v>
      </c>
    </row>
    <row r="744" spans="1:22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 s="5">
        <f t="shared" si="67"/>
        <v>67.391304347826093</v>
      </c>
      <c r="Q744" t="s">
        <v>8319</v>
      </c>
      <c r="R744" t="s">
        <v>8320</v>
      </c>
      <c r="S744" s="12">
        <f t="shared" si="68"/>
        <v>41689.709629629629</v>
      </c>
      <c r="T744" s="12">
        <f t="shared" si="69"/>
        <v>41719.667962962958</v>
      </c>
      <c r="U744">
        <f t="shared" si="70"/>
        <v>2014</v>
      </c>
      <c r="V744">
        <f t="shared" si="71"/>
        <v>2014</v>
      </c>
    </row>
    <row r="745" spans="1:22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5">
        <f t="shared" si="67"/>
        <v>54.266666666666666</v>
      </c>
      <c r="Q745" t="s">
        <v>8319</v>
      </c>
      <c r="R745" t="s">
        <v>8320</v>
      </c>
      <c r="S745" s="12">
        <f t="shared" si="68"/>
        <v>40990.500983796293</v>
      </c>
      <c r="T745" s="12">
        <f t="shared" si="69"/>
        <v>41015.666666666664</v>
      </c>
      <c r="U745">
        <f t="shared" si="70"/>
        <v>2012</v>
      </c>
      <c r="V745">
        <f t="shared" si="71"/>
        <v>2012</v>
      </c>
    </row>
    <row r="746" spans="1:22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 s="5">
        <f t="shared" si="67"/>
        <v>82.516129032258064</v>
      </c>
      <c r="Q746" t="s">
        <v>8319</v>
      </c>
      <c r="R746" t="s">
        <v>8320</v>
      </c>
      <c r="S746" s="12">
        <f t="shared" si="68"/>
        <v>41226.748877314814</v>
      </c>
      <c r="T746" s="12">
        <f t="shared" si="69"/>
        <v>41256.748877314814</v>
      </c>
      <c r="U746">
        <f t="shared" si="70"/>
        <v>2012</v>
      </c>
      <c r="V746">
        <f t="shared" si="71"/>
        <v>2012</v>
      </c>
    </row>
    <row r="747" spans="1:22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 s="5">
        <f t="shared" si="67"/>
        <v>53.729729729729726</v>
      </c>
      <c r="Q747" t="s">
        <v>8319</v>
      </c>
      <c r="R747" t="s">
        <v>8320</v>
      </c>
      <c r="S747" s="12">
        <f t="shared" si="68"/>
        <v>41367.363946759258</v>
      </c>
      <c r="T747" s="12">
        <f t="shared" si="69"/>
        <v>41397.363946759258</v>
      </c>
      <c r="U747">
        <f t="shared" si="70"/>
        <v>2013</v>
      </c>
      <c r="V747">
        <f t="shared" si="71"/>
        <v>2013</v>
      </c>
    </row>
    <row r="748" spans="1:22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 s="5">
        <f t="shared" si="67"/>
        <v>34.206185567010309</v>
      </c>
      <c r="Q748" t="s">
        <v>8319</v>
      </c>
      <c r="R748" t="s">
        <v>8320</v>
      </c>
      <c r="S748" s="12">
        <f t="shared" si="68"/>
        <v>41156.834594907406</v>
      </c>
      <c r="T748" s="12">
        <f t="shared" si="69"/>
        <v>41174.957638888889</v>
      </c>
      <c r="U748">
        <f t="shared" si="70"/>
        <v>2012</v>
      </c>
      <c r="V748">
        <f t="shared" si="71"/>
        <v>2012</v>
      </c>
    </row>
    <row r="749" spans="1:22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 s="5">
        <f t="shared" si="67"/>
        <v>127.32727272727273</v>
      </c>
      <c r="Q749" t="s">
        <v>8319</v>
      </c>
      <c r="R749" t="s">
        <v>8320</v>
      </c>
      <c r="S749" s="12">
        <f t="shared" si="68"/>
        <v>41988.340497685182</v>
      </c>
      <c r="T749" s="12">
        <f t="shared" si="69"/>
        <v>42019.245833333327</v>
      </c>
      <c r="U749">
        <f t="shared" si="70"/>
        <v>2014</v>
      </c>
      <c r="V749">
        <f t="shared" si="71"/>
        <v>2015</v>
      </c>
    </row>
    <row r="750" spans="1:22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 s="5">
        <f t="shared" si="67"/>
        <v>45.56818181818182</v>
      </c>
      <c r="Q750" t="s">
        <v>8319</v>
      </c>
      <c r="R750" t="s">
        <v>8320</v>
      </c>
      <c r="S750" s="12">
        <f t="shared" si="68"/>
        <v>41831.638495370367</v>
      </c>
      <c r="T750" s="12">
        <f t="shared" si="69"/>
        <v>41861.638495370367</v>
      </c>
      <c r="U750">
        <f t="shared" si="70"/>
        <v>2014</v>
      </c>
      <c r="V750">
        <f t="shared" si="71"/>
        <v>2014</v>
      </c>
    </row>
    <row r="751" spans="1:22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 s="5">
        <f t="shared" si="67"/>
        <v>95.963636363636368</v>
      </c>
      <c r="Q751" t="s">
        <v>8319</v>
      </c>
      <c r="R751" t="s">
        <v>8320</v>
      </c>
      <c r="S751" s="12">
        <f t="shared" si="68"/>
        <v>42733.732986111114</v>
      </c>
      <c r="T751" s="12">
        <f t="shared" si="69"/>
        <v>42763.732986111114</v>
      </c>
      <c r="U751">
        <f t="shared" si="70"/>
        <v>2016</v>
      </c>
      <c r="V751">
        <f t="shared" si="71"/>
        <v>2017</v>
      </c>
    </row>
    <row r="752" spans="1:22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 s="5">
        <f t="shared" si="67"/>
        <v>77.271186440677965</v>
      </c>
      <c r="Q752" t="s">
        <v>8319</v>
      </c>
      <c r="R752" t="s">
        <v>8320</v>
      </c>
      <c r="S752" s="12">
        <f t="shared" si="68"/>
        <v>41299.669814814813</v>
      </c>
      <c r="T752" s="12">
        <f t="shared" si="69"/>
        <v>41329.669814814813</v>
      </c>
      <c r="U752">
        <f t="shared" si="70"/>
        <v>2013</v>
      </c>
      <c r="V752">
        <f t="shared" si="71"/>
        <v>2013</v>
      </c>
    </row>
    <row r="753" spans="1:22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 s="5">
        <f t="shared" si="67"/>
        <v>57.338709677419352</v>
      </c>
      <c r="Q753" t="s">
        <v>8319</v>
      </c>
      <c r="R753" t="s">
        <v>8320</v>
      </c>
      <c r="S753" s="12">
        <f t="shared" si="68"/>
        <v>40713.422164351847</v>
      </c>
      <c r="T753" s="12">
        <f t="shared" si="69"/>
        <v>40759.422164351847</v>
      </c>
      <c r="U753">
        <f t="shared" si="70"/>
        <v>2011</v>
      </c>
      <c r="V753">
        <f t="shared" si="71"/>
        <v>2011</v>
      </c>
    </row>
    <row r="754" spans="1:22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 s="5">
        <f t="shared" si="67"/>
        <v>53.19047619047619</v>
      </c>
      <c r="Q754" t="s">
        <v>8319</v>
      </c>
      <c r="R754" t="s">
        <v>8320</v>
      </c>
      <c r="S754" s="12">
        <f t="shared" si="68"/>
        <v>42639.213159722225</v>
      </c>
      <c r="T754" s="12">
        <f t="shared" si="69"/>
        <v>42659.249999999993</v>
      </c>
      <c r="U754">
        <f t="shared" si="70"/>
        <v>2016</v>
      </c>
      <c r="V754">
        <f t="shared" si="71"/>
        <v>2016</v>
      </c>
    </row>
    <row r="755" spans="1:22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5">
        <f t="shared" si="67"/>
        <v>492.30769230769232</v>
      </c>
      <c r="Q755" t="s">
        <v>8319</v>
      </c>
      <c r="R755" t="s">
        <v>8320</v>
      </c>
      <c r="S755" s="12">
        <f t="shared" si="68"/>
        <v>42019.381840277776</v>
      </c>
      <c r="T755" s="12">
        <f t="shared" si="69"/>
        <v>42049.381840277776</v>
      </c>
      <c r="U755">
        <f t="shared" si="70"/>
        <v>2015</v>
      </c>
      <c r="V755">
        <f t="shared" si="71"/>
        <v>2015</v>
      </c>
    </row>
    <row r="756" spans="1:22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 s="5">
        <f t="shared" si="67"/>
        <v>42.346938775510203</v>
      </c>
      <c r="Q756" t="s">
        <v>8319</v>
      </c>
      <c r="R756" t="s">
        <v>8320</v>
      </c>
      <c r="S756" s="12">
        <f t="shared" si="68"/>
        <v>41249.54075231481</v>
      </c>
      <c r="T756" s="12">
        <f t="shared" si="69"/>
        <v>41279.54075231481</v>
      </c>
      <c r="U756">
        <f t="shared" si="70"/>
        <v>2012</v>
      </c>
      <c r="V756">
        <f t="shared" si="71"/>
        <v>2013</v>
      </c>
    </row>
    <row r="757" spans="1:22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 s="5">
        <f t="shared" si="67"/>
        <v>37.466029411764708</v>
      </c>
      <c r="Q757" t="s">
        <v>8319</v>
      </c>
      <c r="R757" t="s">
        <v>8320</v>
      </c>
      <c r="S757" s="12">
        <f t="shared" si="68"/>
        <v>41383.396724537037</v>
      </c>
      <c r="T757" s="12">
        <f t="shared" si="69"/>
        <v>41413.820138888885</v>
      </c>
      <c r="U757">
        <f t="shared" si="70"/>
        <v>2013</v>
      </c>
      <c r="V757">
        <f t="shared" si="71"/>
        <v>2013</v>
      </c>
    </row>
    <row r="758" spans="1:22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 s="5">
        <f t="shared" si="67"/>
        <v>37.454545454545453</v>
      </c>
      <c r="Q758" t="s">
        <v>8319</v>
      </c>
      <c r="R758" t="s">
        <v>8320</v>
      </c>
      <c r="S758" s="12">
        <f t="shared" si="68"/>
        <v>40590.558553240735</v>
      </c>
      <c r="T758" s="12">
        <f t="shared" si="69"/>
        <v>40651.516886574071</v>
      </c>
      <c r="U758">
        <f t="shared" si="70"/>
        <v>2011</v>
      </c>
      <c r="V758">
        <f t="shared" si="71"/>
        <v>2011</v>
      </c>
    </row>
    <row r="759" spans="1:22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5">
        <f t="shared" si="67"/>
        <v>33.055555555555557</v>
      </c>
      <c r="Q759" t="s">
        <v>8319</v>
      </c>
      <c r="R759" t="s">
        <v>8320</v>
      </c>
      <c r="S759" s="12">
        <f t="shared" si="68"/>
        <v>41234.846226851849</v>
      </c>
      <c r="T759" s="12">
        <f t="shared" si="69"/>
        <v>41248.846226851849</v>
      </c>
      <c r="U759">
        <f t="shared" si="70"/>
        <v>2012</v>
      </c>
      <c r="V759">
        <f t="shared" si="71"/>
        <v>2012</v>
      </c>
    </row>
    <row r="760" spans="1:22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5">
        <f t="shared" si="67"/>
        <v>134.21052631578948</v>
      </c>
      <c r="Q760" t="s">
        <v>8319</v>
      </c>
      <c r="R760" t="s">
        <v>8320</v>
      </c>
      <c r="S760" s="12">
        <f t="shared" si="68"/>
        <v>40429.628101851849</v>
      </c>
      <c r="T760" s="12">
        <f t="shared" si="69"/>
        <v>40459.628101851849</v>
      </c>
      <c r="U760">
        <f t="shared" si="70"/>
        <v>2010</v>
      </c>
      <c r="V760">
        <f t="shared" si="71"/>
        <v>2010</v>
      </c>
    </row>
    <row r="761" spans="1:22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 s="5">
        <f t="shared" si="67"/>
        <v>51.474747474747474</v>
      </c>
      <c r="Q761" t="s">
        <v>8319</v>
      </c>
      <c r="R761" t="s">
        <v>8320</v>
      </c>
      <c r="S761" s="12">
        <f t="shared" si="68"/>
        <v>41789.121979166666</v>
      </c>
      <c r="T761" s="12">
        <f t="shared" si="69"/>
        <v>41829.121979166666</v>
      </c>
      <c r="U761">
        <f t="shared" si="70"/>
        <v>2014</v>
      </c>
      <c r="V761">
        <f t="shared" si="71"/>
        <v>2014</v>
      </c>
    </row>
    <row r="762" spans="1:22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5">
        <f t="shared" si="67"/>
        <v>0</v>
      </c>
      <c r="Q762" t="s">
        <v>8319</v>
      </c>
      <c r="R762" t="s">
        <v>8321</v>
      </c>
      <c r="S762" s="12">
        <f t="shared" si="68"/>
        <v>42670.555706018517</v>
      </c>
      <c r="T762" s="12">
        <f t="shared" si="69"/>
        <v>42700.597372685188</v>
      </c>
      <c r="U762">
        <f t="shared" si="70"/>
        <v>2016</v>
      </c>
      <c r="V762">
        <f t="shared" si="71"/>
        <v>2016</v>
      </c>
    </row>
    <row r="763" spans="1:22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 s="5">
        <f t="shared" si="67"/>
        <v>39.166666666666664</v>
      </c>
      <c r="Q763" t="s">
        <v>8319</v>
      </c>
      <c r="R763" t="s">
        <v>8321</v>
      </c>
      <c r="S763" s="12">
        <f t="shared" si="68"/>
        <v>41642.543124999997</v>
      </c>
      <c r="T763" s="12">
        <f t="shared" si="69"/>
        <v>41672.543124999997</v>
      </c>
      <c r="U763">
        <f t="shared" si="70"/>
        <v>2014</v>
      </c>
      <c r="V763">
        <f t="shared" si="71"/>
        <v>2014</v>
      </c>
    </row>
    <row r="764" spans="1:22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5">
        <f t="shared" si="67"/>
        <v>0</v>
      </c>
      <c r="Q764" t="s">
        <v>8319</v>
      </c>
      <c r="R764" t="s">
        <v>8321</v>
      </c>
      <c r="S764" s="12">
        <f t="shared" si="68"/>
        <v>42690.65011574074</v>
      </c>
      <c r="T764" s="12">
        <f t="shared" si="69"/>
        <v>42708.041666666664</v>
      </c>
      <c r="U764">
        <f t="shared" si="70"/>
        <v>2016</v>
      </c>
      <c r="V764">
        <f t="shared" si="71"/>
        <v>2016</v>
      </c>
    </row>
    <row r="765" spans="1:22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 s="5">
        <f t="shared" si="67"/>
        <v>5</v>
      </c>
      <c r="Q765" t="s">
        <v>8319</v>
      </c>
      <c r="R765" t="s">
        <v>8321</v>
      </c>
      <c r="S765" s="12">
        <f t="shared" si="68"/>
        <v>41471.238518518519</v>
      </c>
      <c r="T765" s="12">
        <f t="shared" si="69"/>
        <v>41501.238518518519</v>
      </c>
      <c r="U765">
        <f t="shared" si="70"/>
        <v>2013</v>
      </c>
      <c r="V765">
        <f t="shared" si="71"/>
        <v>2013</v>
      </c>
    </row>
    <row r="766" spans="1:22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5">
        <f t="shared" si="67"/>
        <v>0</v>
      </c>
      <c r="Q766" t="s">
        <v>8319</v>
      </c>
      <c r="R766" t="s">
        <v>8321</v>
      </c>
      <c r="S766" s="12">
        <f t="shared" si="68"/>
        <v>42226.964826388888</v>
      </c>
      <c r="T766" s="12">
        <f t="shared" si="69"/>
        <v>42256.964826388888</v>
      </c>
      <c r="U766">
        <f t="shared" si="70"/>
        <v>2015</v>
      </c>
      <c r="V766">
        <f t="shared" si="71"/>
        <v>2015</v>
      </c>
    </row>
    <row r="767" spans="1:22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 s="5">
        <f t="shared" si="67"/>
        <v>57.295454545454547</v>
      </c>
      <c r="Q767" t="s">
        <v>8319</v>
      </c>
      <c r="R767" t="s">
        <v>8321</v>
      </c>
      <c r="S767" s="12">
        <f t="shared" si="68"/>
        <v>41901.334305555552</v>
      </c>
      <c r="T767" s="12">
        <f t="shared" si="69"/>
        <v>41931.334305555552</v>
      </c>
      <c r="U767">
        <f t="shared" si="70"/>
        <v>2014</v>
      </c>
      <c r="V767">
        <f t="shared" si="71"/>
        <v>2014</v>
      </c>
    </row>
    <row r="768" spans="1:22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5">
        <f t="shared" si="67"/>
        <v>0</v>
      </c>
      <c r="Q768" t="s">
        <v>8319</v>
      </c>
      <c r="R768" t="s">
        <v>8321</v>
      </c>
      <c r="S768" s="12">
        <f t="shared" si="68"/>
        <v>42021.57503472222</v>
      </c>
      <c r="T768" s="12">
        <f t="shared" si="69"/>
        <v>42051.57503472222</v>
      </c>
      <c r="U768">
        <f t="shared" si="70"/>
        <v>2015</v>
      </c>
      <c r="V768">
        <f t="shared" si="71"/>
        <v>2015</v>
      </c>
    </row>
    <row r="769" spans="1:22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 s="5">
        <f t="shared" si="67"/>
        <v>59</v>
      </c>
      <c r="Q769" t="s">
        <v>8319</v>
      </c>
      <c r="R769" t="s">
        <v>8321</v>
      </c>
      <c r="S769" s="12">
        <f t="shared" si="68"/>
        <v>42114.935300925928</v>
      </c>
      <c r="T769" s="12">
        <f t="shared" si="69"/>
        <v>42144.935300925928</v>
      </c>
      <c r="U769">
        <f t="shared" si="70"/>
        <v>2015</v>
      </c>
      <c r="V769">
        <f t="shared" si="71"/>
        <v>2015</v>
      </c>
    </row>
    <row r="770" spans="1:22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5">
        <f t="shared" si="67"/>
        <v>0</v>
      </c>
      <c r="Q770" t="s">
        <v>8319</v>
      </c>
      <c r="R770" t="s">
        <v>8321</v>
      </c>
      <c r="S770" s="12">
        <f t="shared" si="68"/>
        <v>41593.998726851853</v>
      </c>
      <c r="T770" s="12">
        <f t="shared" si="69"/>
        <v>41623.998726851853</v>
      </c>
      <c r="U770">
        <f t="shared" si="70"/>
        <v>2013</v>
      </c>
      <c r="V770">
        <f t="shared" si="71"/>
        <v>2013</v>
      </c>
    </row>
    <row r="771" spans="1:22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(E771/D771)*100</f>
        <v>41.4</v>
      </c>
      <c r="P771" s="5">
        <f t="shared" ref="P771:P834" si="73">IF(E771&gt;0, E771/L771, 0)</f>
        <v>31.846153846153847</v>
      </c>
      <c r="Q771" t="s">
        <v>8319</v>
      </c>
      <c r="R771" t="s">
        <v>8321</v>
      </c>
      <c r="S771" s="12">
        <f t="shared" ref="S771:S834" si="74">(J771/86400)+25569-(5/24)</f>
        <v>41604.788124999999</v>
      </c>
      <c r="T771" s="12">
        <f t="shared" ref="T771:T834" si="75">(I771/86400)+25569-5/24</f>
        <v>41634.788124999999</v>
      </c>
      <c r="U771">
        <f t="shared" ref="U771:U834" si="76">YEAR(S771)</f>
        <v>2013</v>
      </c>
      <c r="V771">
        <f t="shared" ref="V771:V834" si="77">YEAR(T771)</f>
        <v>2013</v>
      </c>
    </row>
    <row r="772" spans="1:22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5">
        <f t="shared" si="73"/>
        <v>0</v>
      </c>
      <c r="Q772" t="s">
        <v>8319</v>
      </c>
      <c r="R772" t="s">
        <v>8321</v>
      </c>
      <c r="S772" s="12">
        <f t="shared" si="74"/>
        <v>41289.791307870364</v>
      </c>
      <c r="T772" s="12">
        <f t="shared" si="75"/>
        <v>41329.791307870364</v>
      </c>
      <c r="U772">
        <f t="shared" si="76"/>
        <v>2013</v>
      </c>
      <c r="V772">
        <f t="shared" si="77"/>
        <v>2013</v>
      </c>
    </row>
    <row r="773" spans="1:22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 s="5">
        <f t="shared" si="73"/>
        <v>10</v>
      </c>
      <c r="Q773" t="s">
        <v>8319</v>
      </c>
      <c r="R773" t="s">
        <v>8321</v>
      </c>
      <c r="S773" s="12">
        <f t="shared" si="74"/>
        <v>42349.615763888891</v>
      </c>
      <c r="T773" s="12">
        <f t="shared" si="75"/>
        <v>42399.615763888891</v>
      </c>
      <c r="U773">
        <f t="shared" si="76"/>
        <v>2015</v>
      </c>
      <c r="V773">
        <f t="shared" si="77"/>
        <v>2016</v>
      </c>
    </row>
    <row r="774" spans="1:22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 s="5">
        <f t="shared" si="73"/>
        <v>50</v>
      </c>
      <c r="Q774" t="s">
        <v>8319</v>
      </c>
      <c r="R774" t="s">
        <v>8321</v>
      </c>
      <c r="S774" s="12">
        <f t="shared" si="74"/>
        <v>40067.848599537036</v>
      </c>
      <c r="T774" s="12">
        <f t="shared" si="75"/>
        <v>40117.957638888889</v>
      </c>
      <c r="U774">
        <f t="shared" si="76"/>
        <v>2009</v>
      </c>
      <c r="V774">
        <f t="shared" si="77"/>
        <v>2009</v>
      </c>
    </row>
    <row r="775" spans="1:22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 s="5">
        <f t="shared" si="73"/>
        <v>16</v>
      </c>
      <c r="Q775" t="s">
        <v>8319</v>
      </c>
      <c r="R775" t="s">
        <v>8321</v>
      </c>
      <c r="S775" s="12">
        <f t="shared" si="74"/>
        <v>42100.527604166666</v>
      </c>
      <c r="T775" s="12">
        <f t="shared" si="75"/>
        <v>42134.750694444439</v>
      </c>
      <c r="U775">
        <f t="shared" si="76"/>
        <v>2015</v>
      </c>
      <c r="V775">
        <f t="shared" si="77"/>
        <v>2015</v>
      </c>
    </row>
    <row r="776" spans="1:22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 s="5">
        <f t="shared" si="73"/>
        <v>39</v>
      </c>
      <c r="Q776" t="s">
        <v>8319</v>
      </c>
      <c r="R776" t="s">
        <v>8321</v>
      </c>
      <c r="S776" s="12">
        <f t="shared" si="74"/>
        <v>41663.571967592587</v>
      </c>
      <c r="T776" s="12">
        <f t="shared" si="75"/>
        <v>41693.571967592587</v>
      </c>
      <c r="U776">
        <f t="shared" si="76"/>
        <v>2014</v>
      </c>
      <c r="V776">
        <f t="shared" si="77"/>
        <v>2014</v>
      </c>
    </row>
    <row r="777" spans="1:22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 s="5">
        <f t="shared" si="73"/>
        <v>34</v>
      </c>
      <c r="Q777" t="s">
        <v>8319</v>
      </c>
      <c r="R777" t="s">
        <v>8321</v>
      </c>
      <c r="S777" s="12">
        <f t="shared" si="74"/>
        <v>40862.851793981477</v>
      </c>
      <c r="T777" s="12">
        <f t="shared" si="75"/>
        <v>40892.851793981477</v>
      </c>
      <c r="U777">
        <f t="shared" si="76"/>
        <v>2011</v>
      </c>
      <c r="V777">
        <f t="shared" si="77"/>
        <v>2011</v>
      </c>
    </row>
    <row r="778" spans="1:22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 s="5">
        <f t="shared" si="73"/>
        <v>63.122807017543863</v>
      </c>
      <c r="Q778" t="s">
        <v>8319</v>
      </c>
      <c r="R778" t="s">
        <v>8321</v>
      </c>
      <c r="S778" s="12">
        <f t="shared" si="74"/>
        <v>42250.477372685178</v>
      </c>
      <c r="T778" s="12">
        <f t="shared" si="75"/>
        <v>42287.999999999993</v>
      </c>
      <c r="U778">
        <f t="shared" si="76"/>
        <v>2015</v>
      </c>
      <c r="V778">
        <f t="shared" si="77"/>
        <v>2015</v>
      </c>
    </row>
    <row r="779" spans="1:22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 s="5">
        <f t="shared" si="73"/>
        <v>7</v>
      </c>
      <c r="Q779" t="s">
        <v>8319</v>
      </c>
      <c r="R779" t="s">
        <v>8321</v>
      </c>
      <c r="S779" s="12">
        <f t="shared" si="74"/>
        <v>41456.772881944438</v>
      </c>
      <c r="T779" s="12">
        <f t="shared" si="75"/>
        <v>41486.772881944438</v>
      </c>
      <c r="U779">
        <f t="shared" si="76"/>
        <v>2013</v>
      </c>
      <c r="V779">
        <f t="shared" si="77"/>
        <v>2013</v>
      </c>
    </row>
    <row r="780" spans="1:22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 s="5">
        <f t="shared" si="73"/>
        <v>2</v>
      </c>
      <c r="Q780" t="s">
        <v>8319</v>
      </c>
      <c r="R780" t="s">
        <v>8321</v>
      </c>
      <c r="S780" s="12">
        <f t="shared" si="74"/>
        <v>41729.493981481479</v>
      </c>
      <c r="T780" s="12">
        <f t="shared" si="75"/>
        <v>41759.493981481479</v>
      </c>
      <c r="U780">
        <f t="shared" si="76"/>
        <v>2014</v>
      </c>
      <c r="V780">
        <f t="shared" si="77"/>
        <v>2014</v>
      </c>
    </row>
    <row r="781" spans="1:22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 s="5">
        <f t="shared" si="73"/>
        <v>66.666666666666671</v>
      </c>
      <c r="Q781" t="s">
        <v>8319</v>
      </c>
      <c r="R781" t="s">
        <v>8321</v>
      </c>
      <c r="S781" s="12">
        <f t="shared" si="74"/>
        <v>40436.475752314815</v>
      </c>
      <c r="T781" s="12">
        <f t="shared" si="75"/>
        <v>40465.958333333328</v>
      </c>
      <c r="U781">
        <f t="shared" si="76"/>
        <v>2010</v>
      </c>
      <c r="V781">
        <f t="shared" si="77"/>
        <v>2010</v>
      </c>
    </row>
    <row r="782" spans="1:22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5">
        <f t="shared" si="73"/>
        <v>38.518518518518519</v>
      </c>
      <c r="Q782" t="s">
        <v>8322</v>
      </c>
      <c r="R782" t="s">
        <v>8323</v>
      </c>
      <c r="S782" s="12">
        <f t="shared" si="74"/>
        <v>40636.465567129628</v>
      </c>
      <c r="T782" s="12">
        <f t="shared" si="75"/>
        <v>40666.465567129628</v>
      </c>
      <c r="U782">
        <f t="shared" si="76"/>
        <v>2011</v>
      </c>
      <c r="V782">
        <f t="shared" si="77"/>
        <v>2011</v>
      </c>
    </row>
    <row r="783" spans="1:22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 s="5">
        <f t="shared" si="73"/>
        <v>42.609200000000001</v>
      </c>
      <c r="Q783" t="s">
        <v>8322</v>
      </c>
      <c r="R783" t="s">
        <v>8323</v>
      </c>
      <c r="S783" s="12">
        <f t="shared" si="74"/>
        <v>41402.792523148142</v>
      </c>
      <c r="T783" s="12">
        <f t="shared" si="75"/>
        <v>41432.792523148142</v>
      </c>
      <c r="U783">
        <f t="shared" si="76"/>
        <v>2013</v>
      </c>
      <c r="V783">
        <f t="shared" si="77"/>
        <v>2013</v>
      </c>
    </row>
    <row r="784" spans="1:22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5">
        <f t="shared" si="73"/>
        <v>50</v>
      </c>
      <c r="Q784" t="s">
        <v>8322</v>
      </c>
      <c r="R784" t="s">
        <v>8323</v>
      </c>
      <c r="S784" s="12">
        <f t="shared" si="74"/>
        <v>41116.549791666665</v>
      </c>
      <c r="T784" s="12">
        <f t="shared" si="75"/>
        <v>41146.549791666665</v>
      </c>
      <c r="U784">
        <f t="shared" si="76"/>
        <v>2012</v>
      </c>
      <c r="V784">
        <f t="shared" si="77"/>
        <v>2012</v>
      </c>
    </row>
    <row r="785" spans="1:22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 s="5">
        <f t="shared" si="73"/>
        <v>63.485714285714288</v>
      </c>
      <c r="Q785" t="s">
        <v>8322</v>
      </c>
      <c r="R785" t="s">
        <v>8323</v>
      </c>
      <c r="S785" s="12">
        <f t="shared" si="74"/>
        <v>40987.565381944441</v>
      </c>
      <c r="T785" s="12">
        <f t="shared" si="75"/>
        <v>41026.708333333328</v>
      </c>
      <c r="U785">
        <f t="shared" si="76"/>
        <v>2012</v>
      </c>
      <c r="V785">
        <f t="shared" si="77"/>
        <v>2012</v>
      </c>
    </row>
    <row r="786" spans="1:22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 s="5">
        <f t="shared" si="73"/>
        <v>102.5</v>
      </c>
      <c r="Q786" t="s">
        <v>8322</v>
      </c>
      <c r="R786" t="s">
        <v>8323</v>
      </c>
      <c r="S786" s="12">
        <f t="shared" si="74"/>
        <v>41674.941192129627</v>
      </c>
      <c r="T786" s="12">
        <f t="shared" si="75"/>
        <v>41714.899525462963</v>
      </c>
      <c r="U786">
        <f t="shared" si="76"/>
        <v>2014</v>
      </c>
      <c r="V786">
        <f t="shared" si="77"/>
        <v>2014</v>
      </c>
    </row>
    <row r="787" spans="1:22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 s="5">
        <f t="shared" si="73"/>
        <v>31.142758620689655</v>
      </c>
      <c r="Q787" t="s">
        <v>8322</v>
      </c>
      <c r="R787" t="s">
        <v>8323</v>
      </c>
      <c r="S787" s="12">
        <f t="shared" si="74"/>
        <v>41303.38559027778</v>
      </c>
      <c r="T787" s="12">
        <f t="shared" si="75"/>
        <v>41333.38559027778</v>
      </c>
      <c r="U787">
        <f t="shared" si="76"/>
        <v>2013</v>
      </c>
      <c r="V787">
        <f t="shared" si="77"/>
        <v>2013</v>
      </c>
    </row>
    <row r="788" spans="1:22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 s="5">
        <f t="shared" si="73"/>
        <v>162.27272727272728</v>
      </c>
      <c r="Q788" t="s">
        <v>8322</v>
      </c>
      <c r="R788" t="s">
        <v>8323</v>
      </c>
      <c r="S788" s="12">
        <f t="shared" si="74"/>
        <v>40982.847615740735</v>
      </c>
      <c r="T788" s="12">
        <f t="shared" si="75"/>
        <v>41040.449305555558</v>
      </c>
      <c r="U788">
        <f t="shared" si="76"/>
        <v>2012</v>
      </c>
      <c r="V788">
        <f t="shared" si="77"/>
        <v>2012</v>
      </c>
    </row>
    <row r="789" spans="1:22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 s="5">
        <f t="shared" si="73"/>
        <v>80.588235294117652</v>
      </c>
      <c r="Q789" t="s">
        <v>8322</v>
      </c>
      <c r="R789" t="s">
        <v>8323</v>
      </c>
      <c r="S789" s="12">
        <f t="shared" si="74"/>
        <v>41549.419282407405</v>
      </c>
      <c r="T789" s="12">
        <f t="shared" si="75"/>
        <v>41579.419282407405</v>
      </c>
      <c r="U789">
        <f t="shared" si="76"/>
        <v>2013</v>
      </c>
      <c r="V789">
        <f t="shared" si="77"/>
        <v>2013</v>
      </c>
    </row>
    <row r="790" spans="1:22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 s="5">
        <f t="shared" si="73"/>
        <v>59.85441176470588</v>
      </c>
      <c r="Q790" t="s">
        <v>8322</v>
      </c>
      <c r="R790" t="s">
        <v>8323</v>
      </c>
      <c r="S790" s="12">
        <f t="shared" si="74"/>
        <v>41058.798472222217</v>
      </c>
      <c r="T790" s="12">
        <f t="shared" si="75"/>
        <v>41096.957638888889</v>
      </c>
      <c r="U790">
        <f t="shared" si="76"/>
        <v>2012</v>
      </c>
      <c r="V790">
        <f t="shared" si="77"/>
        <v>2012</v>
      </c>
    </row>
    <row r="791" spans="1:22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 s="5">
        <f t="shared" si="73"/>
        <v>132.85714285714286</v>
      </c>
      <c r="Q791" t="s">
        <v>8322</v>
      </c>
      <c r="R791" t="s">
        <v>8323</v>
      </c>
      <c r="S791" s="12">
        <f t="shared" si="74"/>
        <v>41276.977777777771</v>
      </c>
      <c r="T791" s="12">
        <f t="shared" si="75"/>
        <v>41295.124305555553</v>
      </c>
      <c r="U791">
        <f t="shared" si="76"/>
        <v>2013</v>
      </c>
      <c r="V791">
        <f t="shared" si="77"/>
        <v>2013</v>
      </c>
    </row>
    <row r="792" spans="1:22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 s="5">
        <f t="shared" si="73"/>
        <v>92.547820512820508</v>
      </c>
      <c r="Q792" t="s">
        <v>8322</v>
      </c>
      <c r="R792" t="s">
        <v>8323</v>
      </c>
      <c r="S792" s="12">
        <f t="shared" si="74"/>
        <v>41275.839571759258</v>
      </c>
      <c r="T792" s="12">
        <f t="shared" si="75"/>
        <v>41305.839571759258</v>
      </c>
      <c r="U792">
        <f t="shared" si="76"/>
        <v>2013</v>
      </c>
      <c r="V792">
        <f t="shared" si="77"/>
        <v>2013</v>
      </c>
    </row>
    <row r="793" spans="1:22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 s="5">
        <f t="shared" si="73"/>
        <v>60.859375</v>
      </c>
      <c r="Q793" t="s">
        <v>8322</v>
      </c>
      <c r="R793" t="s">
        <v>8323</v>
      </c>
      <c r="S793" s="12">
        <f t="shared" si="74"/>
        <v>41557.572291666664</v>
      </c>
      <c r="T793" s="12">
        <f t="shared" si="75"/>
        <v>41591.040972222218</v>
      </c>
      <c r="U793">
        <f t="shared" si="76"/>
        <v>2013</v>
      </c>
      <c r="V793">
        <f t="shared" si="77"/>
        <v>2013</v>
      </c>
    </row>
    <row r="794" spans="1:22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 s="5">
        <f t="shared" si="73"/>
        <v>41.851833333333339</v>
      </c>
      <c r="Q794" t="s">
        <v>8322</v>
      </c>
      <c r="R794" t="s">
        <v>8323</v>
      </c>
      <c r="S794" s="12">
        <f t="shared" si="74"/>
        <v>41555.665312499994</v>
      </c>
      <c r="T794" s="12">
        <f t="shared" si="75"/>
        <v>41585.706979166665</v>
      </c>
      <c r="U794">
        <f t="shared" si="76"/>
        <v>2013</v>
      </c>
      <c r="V794">
        <f t="shared" si="77"/>
        <v>2013</v>
      </c>
    </row>
    <row r="795" spans="1:22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 s="5">
        <f t="shared" si="73"/>
        <v>88.325937499999995</v>
      </c>
      <c r="Q795" t="s">
        <v>8322</v>
      </c>
      <c r="R795" t="s">
        <v>8323</v>
      </c>
      <c r="S795" s="12">
        <f t="shared" si="74"/>
        <v>41442.532916666663</v>
      </c>
      <c r="T795" s="12">
        <f t="shared" si="75"/>
        <v>41457.999305555553</v>
      </c>
      <c r="U795">
        <f t="shared" si="76"/>
        <v>2013</v>
      </c>
      <c r="V795">
        <f t="shared" si="77"/>
        <v>2013</v>
      </c>
    </row>
    <row r="796" spans="1:22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 s="5">
        <f t="shared" si="73"/>
        <v>158.96226415094338</v>
      </c>
      <c r="Q796" t="s">
        <v>8322</v>
      </c>
      <c r="R796" t="s">
        <v>8323</v>
      </c>
      <c r="S796" s="12">
        <f t="shared" si="74"/>
        <v>40735.906678240739</v>
      </c>
      <c r="T796" s="12">
        <f t="shared" si="75"/>
        <v>40791.504166666666</v>
      </c>
      <c r="U796">
        <f t="shared" si="76"/>
        <v>2011</v>
      </c>
      <c r="V796">
        <f t="shared" si="77"/>
        <v>2011</v>
      </c>
    </row>
    <row r="797" spans="1:22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 s="5">
        <f t="shared" si="73"/>
        <v>85.054347826086953</v>
      </c>
      <c r="Q797" t="s">
        <v>8322</v>
      </c>
      <c r="R797" t="s">
        <v>8323</v>
      </c>
      <c r="S797" s="12">
        <f t="shared" si="74"/>
        <v>40963.404699074068</v>
      </c>
      <c r="T797" s="12">
        <f t="shared" si="75"/>
        <v>41005.999305555553</v>
      </c>
      <c r="U797">
        <f t="shared" si="76"/>
        <v>2012</v>
      </c>
      <c r="V797">
        <f t="shared" si="77"/>
        <v>2012</v>
      </c>
    </row>
    <row r="798" spans="1:22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 s="5">
        <f t="shared" si="73"/>
        <v>112.61111111111111</v>
      </c>
      <c r="Q798" t="s">
        <v>8322</v>
      </c>
      <c r="R798" t="s">
        <v>8323</v>
      </c>
      <c r="S798" s="12">
        <f t="shared" si="74"/>
        <v>41502.674594907403</v>
      </c>
      <c r="T798" s="12">
        <f t="shared" si="75"/>
        <v>41532.673611111109</v>
      </c>
      <c r="U798">
        <f t="shared" si="76"/>
        <v>2013</v>
      </c>
      <c r="V798">
        <f t="shared" si="77"/>
        <v>2013</v>
      </c>
    </row>
    <row r="799" spans="1:22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 s="5">
        <f t="shared" si="73"/>
        <v>45.436619718309856</v>
      </c>
      <c r="Q799" t="s">
        <v>8322</v>
      </c>
      <c r="R799" t="s">
        <v>8323</v>
      </c>
      <c r="S799" s="12">
        <f t="shared" si="74"/>
        <v>40996.785740740735</v>
      </c>
      <c r="T799" s="12">
        <f t="shared" si="75"/>
        <v>41027.958333333328</v>
      </c>
      <c r="U799">
        <f t="shared" si="76"/>
        <v>2012</v>
      </c>
      <c r="V799">
        <f t="shared" si="77"/>
        <v>2012</v>
      </c>
    </row>
    <row r="800" spans="1:22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 s="5">
        <f t="shared" si="73"/>
        <v>46.218390804597703</v>
      </c>
      <c r="Q800" t="s">
        <v>8322</v>
      </c>
      <c r="R800" t="s">
        <v>8323</v>
      </c>
      <c r="S800" s="12">
        <f t="shared" si="74"/>
        <v>41882.381793981483</v>
      </c>
      <c r="T800" s="12">
        <f t="shared" si="75"/>
        <v>41912.381793981483</v>
      </c>
      <c r="U800">
        <f t="shared" si="76"/>
        <v>2014</v>
      </c>
      <c r="V800">
        <f t="shared" si="77"/>
        <v>2014</v>
      </c>
    </row>
    <row r="801" spans="1:22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 s="5">
        <f t="shared" si="73"/>
        <v>178.60714285714286</v>
      </c>
      <c r="Q801" t="s">
        <v>8322</v>
      </c>
      <c r="R801" t="s">
        <v>8323</v>
      </c>
      <c r="S801" s="12">
        <f t="shared" si="74"/>
        <v>40996.458865740737</v>
      </c>
      <c r="T801" s="12">
        <f t="shared" si="75"/>
        <v>41026.458865740737</v>
      </c>
      <c r="U801">
        <f t="shared" si="76"/>
        <v>2012</v>
      </c>
      <c r="V801">
        <f t="shared" si="77"/>
        <v>2012</v>
      </c>
    </row>
    <row r="802" spans="1:22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 s="5">
        <f t="shared" si="73"/>
        <v>40.75</v>
      </c>
      <c r="Q802" t="s">
        <v>8322</v>
      </c>
      <c r="R802" t="s">
        <v>8323</v>
      </c>
      <c r="S802" s="12">
        <f t="shared" si="74"/>
        <v>41863.225162037037</v>
      </c>
      <c r="T802" s="12">
        <f t="shared" si="75"/>
        <v>41893.225162037037</v>
      </c>
      <c r="U802">
        <f t="shared" si="76"/>
        <v>2014</v>
      </c>
      <c r="V802">
        <f t="shared" si="77"/>
        <v>2014</v>
      </c>
    </row>
    <row r="803" spans="1:22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 s="5">
        <f t="shared" si="73"/>
        <v>43.733921568627444</v>
      </c>
      <c r="Q803" t="s">
        <v>8322</v>
      </c>
      <c r="R803" t="s">
        <v>8323</v>
      </c>
      <c r="S803" s="12">
        <f t="shared" si="74"/>
        <v>40695.587037037032</v>
      </c>
      <c r="T803" s="12">
        <f t="shared" si="75"/>
        <v>40725.587037037032</v>
      </c>
      <c r="U803">
        <f t="shared" si="76"/>
        <v>2011</v>
      </c>
      <c r="V803">
        <f t="shared" si="77"/>
        <v>2011</v>
      </c>
    </row>
    <row r="804" spans="1:22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 s="5">
        <f t="shared" si="73"/>
        <v>81.066666666666663</v>
      </c>
      <c r="Q804" t="s">
        <v>8322</v>
      </c>
      <c r="R804" t="s">
        <v>8323</v>
      </c>
      <c r="S804" s="12">
        <f t="shared" si="74"/>
        <v>41122.813935185179</v>
      </c>
      <c r="T804" s="12">
        <f t="shared" si="75"/>
        <v>41168.961805555555</v>
      </c>
      <c r="U804">
        <f t="shared" si="76"/>
        <v>2012</v>
      </c>
      <c r="V804">
        <f t="shared" si="77"/>
        <v>2012</v>
      </c>
    </row>
    <row r="805" spans="1:22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 s="5">
        <f t="shared" si="73"/>
        <v>74.60526315789474</v>
      </c>
      <c r="Q805" t="s">
        <v>8322</v>
      </c>
      <c r="R805" t="s">
        <v>8323</v>
      </c>
      <c r="S805" s="12">
        <f t="shared" si="74"/>
        <v>40665.741643518515</v>
      </c>
      <c r="T805" s="12">
        <f t="shared" si="75"/>
        <v>40691.833333333328</v>
      </c>
      <c r="U805">
        <f t="shared" si="76"/>
        <v>2011</v>
      </c>
      <c r="V805">
        <f t="shared" si="77"/>
        <v>2011</v>
      </c>
    </row>
    <row r="806" spans="1:22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5">
        <f t="shared" si="73"/>
        <v>305.55555555555554</v>
      </c>
      <c r="Q806" t="s">
        <v>8322</v>
      </c>
      <c r="R806" t="s">
        <v>8323</v>
      </c>
      <c r="S806" s="12">
        <f t="shared" si="74"/>
        <v>40729.897291666661</v>
      </c>
      <c r="T806" s="12">
        <f t="shared" si="75"/>
        <v>40746.957638888889</v>
      </c>
      <c r="U806">
        <f t="shared" si="76"/>
        <v>2011</v>
      </c>
      <c r="V806">
        <f t="shared" si="77"/>
        <v>2011</v>
      </c>
    </row>
    <row r="807" spans="1:22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5">
        <f t="shared" si="73"/>
        <v>58.333333333333336</v>
      </c>
      <c r="Q807" t="s">
        <v>8322</v>
      </c>
      <c r="R807" t="s">
        <v>8323</v>
      </c>
      <c r="S807" s="12">
        <f t="shared" si="74"/>
        <v>40690.614722222221</v>
      </c>
      <c r="T807" s="12">
        <f t="shared" si="75"/>
        <v>40740.75</v>
      </c>
      <c r="U807">
        <f t="shared" si="76"/>
        <v>2011</v>
      </c>
      <c r="V807">
        <f t="shared" si="77"/>
        <v>2011</v>
      </c>
    </row>
    <row r="808" spans="1:22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 s="5">
        <f t="shared" si="73"/>
        <v>117.67605633802818</v>
      </c>
      <c r="Q808" t="s">
        <v>8322</v>
      </c>
      <c r="R808" t="s">
        <v>8323</v>
      </c>
      <c r="S808" s="12">
        <f t="shared" si="74"/>
        <v>40763.483090277776</v>
      </c>
      <c r="T808" s="12">
        <f t="shared" si="75"/>
        <v>40793.483090277776</v>
      </c>
      <c r="U808">
        <f t="shared" si="76"/>
        <v>2011</v>
      </c>
      <c r="V808">
        <f t="shared" si="77"/>
        <v>2011</v>
      </c>
    </row>
    <row r="809" spans="1:22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 s="5">
        <f t="shared" si="73"/>
        <v>73.771929824561397</v>
      </c>
      <c r="Q809" t="s">
        <v>8322</v>
      </c>
      <c r="R809" t="s">
        <v>8323</v>
      </c>
      <c r="S809" s="12">
        <f t="shared" si="74"/>
        <v>42759.420266203706</v>
      </c>
      <c r="T809" s="12">
        <f t="shared" si="75"/>
        <v>42794.874999999993</v>
      </c>
      <c r="U809">
        <f t="shared" si="76"/>
        <v>2017</v>
      </c>
      <c r="V809">
        <f t="shared" si="77"/>
        <v>2017</v>
      </c>
    </row>
    <row r="810" spans="1:22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5">
        <f t="shared" si="73"/>
        <v>104.65116279069767</v>
      </c>
      <c r="Q810" t="s">
        <v>8322</v>
      </c>
      <c r="R810" t="s">
        <v>8323</v>
      </c>
      <c r="S810" s="12">
        <f t="shared" si="74"/>
        <v>41961.892199074071</v>
      </c>
      <c r="T810" s="12">
        <f t="shared" si="75"/>
        <v>41994.999305555553</v>
      </c>
      <c r="U810">
        <f t="shared" si="76"/>
        <v>2014</v>
      </c>
      <c r="V810">
        <f t="shared" si="77"/>
        <v>2014</v>
      </c>
    </row>
    <row r="811" spans="1:22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 s="5">
        <f t="shared" si="73"/>
        <v>79.82692307692308</v>
      </c>
      <c r="Q811" t="s">
        <v>8322</v>
      </c>
      <c r="R811" t="s">
        <v>8323</v>
      </c>
      <c r="S811" s="12">
        <f t="shared" si="74"/>
        <v>41628.625347222223</v>
      </c>
      <c r="T811" s="12">
        <f t="shared" si="75"/>
        <v>41658.625347222223</v>
      </c>
      <c r="U811">
        <f t="shared" si="76"/>
        <v>2013</v>
      </c>
      <c r="V811">
        <f t="shared" si="77"/>
        <v>2014</v>
      </c>
    </row>
    <row r="812" spans="1:22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5">
        <f t="shared" si="73"/>
        <v>58.333333333333336</v>
      </c>
      <c r="Q812" t="s">
        <v>8322</v>
      </c>
      <c r="R812" t="s">
        <v>8323</v>
      </c>
      <c r="S812" s="12">
        <f t="shared" si="74"/>
        <v>41122.847939814812</v>
      </c>
      <c r="T812" s="12">
        <f t="shared" si="75"/>
        <v>41152.847939814812</v>
      </c>
      <c r="U812">
        <f t="shared" si="76"/>
        <v>2012</v>
      </c>
      <c r="V812">
        <f t="shared" si="77"/>
        <v>2012</v>
      </c>
    </row>
    <row r="813" spans="1:22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5">
        <f t="shared" si="73"/>
        <v>86.666666666666671</v>
      </c>
      <c r="Q813" t="s">
        <v>8322</v>
      </c>
      <c r="R813" t="s">
        <v>8323</v>
      </c>
      <c r="S813" s="12">
        <f t="shared" si="74"/>
        <v>41443.435208333329</v>
      </c>
      <c r="T813" s="12">
        <f t="shared" si="75"/>
        <v>41465.494444444441</v>
      </c>
      <c r="U813">
        <f t="shared" si="76"/>
        <v>2013</v>
      </c>
      <c r="V813">
        <f t="shared" si="77"/>
        <v>2013</v>
      </c>
    </row>
    <row r="814" spans="1:22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 s="5">
        <f t="shared" si="73"/>
        <v>27.606060606060606</v>
      </c>
      <c r="Q814" t="s">
        <v>8322</v>
      </c>
      <c r="R814" t="s">
        <v>8323</v>
      </c>
      <c r="S814" s="12">
        <f t="shared" si="74"/>
        <v>41281.809629629628</v>
      </c>
      <c r="T814" s="12">
        <f t="shared" si="75"/>
        <v>41334.373611111107</v>
      </c>
      <c r="U814">
        <f t="shared" si="76"/>
        <v>2013</v>
      </c>
      <c r="V814">
        <f t="shared" si="77"/>
        <v>2013</v>
      </c>
    </row>
    <row r="815" spans="1:22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 s="5">
        <f t="shared" si="73"/>
        <v>24.999375000000001</v>
      </c>
      <c r="Q815" t="s">
        <v>8322</v>
      </c>
      <c r="R815" t="s">
        <v>8323</v>
      </c>
      <c r="S815" s="12">
        <f t="shared" si="74"/>
        <v>41080.751909722218</v>
      </c>
      <c r="T815" s="12">
        <f t="shared" si="75"/>
        <v>41110.751909722218</v>
      </c>
      <c r="U815">
        <f t="shared" si="76"/>
        <v>2012</v>
      </c>
      <c r="V815">
        <f t="shared" si="77"/>
        <v>2012</v>
      </c>
    </row>
    <row r="816" spans="1:22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 s="5">
        <f t="shared" si="73"/>
        <v>45.464285714285715</v>
      </c>
      <c r="Q816" t="s">
        <v>8322</v>
      </c>
      <c r="R816" t="s">
        <v>8323</v>
      </c>
      <c r="S816" s="12">
        <f t="shared" si="74"/>
        <v>40679.534733796296</v>
      </c>
      <c r="T816" s="12">
        <f t="shared" si="75"/>
        <v>40694.544444444444</v>
      </c>
      <c r="U816">
        <f t="shared" si="76"/>
        <v>2011</v>
      </c>
      <c r="V816">
        <f t="shared" si="77"/>
        <v>2011</v>
      </c>
    </row>
    <row r="817" spans="1:22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5">
        <f t="shared" si="73"/>
        <v>99.534883720930239</v>
      </c>
      <c r="Q817" t="s">
        <v>8322</v>
      </c>
      <c r="R817" t="s">
        <v>8323</v>
      </c>
      <c r="S817" s="12">
        <f t="shared" si="74"/>
        <v>41914.70952546296</v>
      </c>
      <c r="T817" s="12">
        <f t="shared" si="75"/>
        <v>41944.70952546296</v>
      </c>
      <c r="U817">
        <f t="shared" si="76"/>
        <v>2014</v>
      </c>
      <c r="V817">
        <f t="shared" si="77"/>
        <v>2014</v>
      </c>
    </row>
    <row r="818" spans="1:22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 s="5">
        <f t="shared" si="73"/>
        <v>39.31</v>
      </c>
      <c r="Q818" t="s">
        <v>8322</v>
      </c>
      <c r="R818" t="s">
        <v>8323</v>
      </c>
      <c r="S818" s="12">
        <f t="shared" si="74"/>
        <v>41341.662534722222</v>
      </c>
      <c r="T818" s="12">
        <f t="shared" si="75"/>
        <v>41373.0625</v>
      </c>
      <c r="U818">
        <f t="shared" si="76"/>
        <v>2013</v>
      </c>
      <c r="V818">
        <f t="shared" si="77"/>
        <v>2013</v>
      </c>
    </row>
    <row r="819" spans="1:22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 s="5">
        <f t="shared" si="73"/>
        <v>89.419999999999987</v>
      </c>
      <c r="Q819" t="s">
        <v>8322</v>
      </c>
      <c r="R819" t="s">
        <v>8323</v>
      </c>
      <c r="S819" s="12">
        <f t="shared" si="74"/>
        <v>40925.391331018516</v>
      </c>
      <c r="T819" s="12">
        <f t="shared" si="75"/>
        <v>40978.999305555553</v>
      </c>
      <c r="U819">
        <f t="shared" si="76"/>
        <v>2012</v>
      </c>
      <c r="V819">
        <f t="shared" si="77"/>
        <v>2012</v>
      </c>
    </row>
    <row r="820" spans="1:22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 s="5">
        <f t="shared" si="73"/>
        <v>28.684210526315791</v>
      </c>
      <c r="Q820" t="s">
        <v>8322</v>
      </c>
      <c r="R820" t="s">
        <v>8323</v>
      </c>
      <c r="S820" s="12">
        <f t="shared" si="74"/>
        <v>41120.67454861111</v>
      </c>
      <c r="T820" s="12">
        <f t="shared" si="75"/>
        <v>41128.500694444439</v>
      </c>
      <c r="U820">
        <f t="shared" si="76"/>
        <v>2012</v>
      </c>
      <c r="V820">
        <f t="shared" si="77"/>
        <v>2012</v>
      </c>
    </row>
    <row r="821" spans="1:22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 s="5">
        <f t="shared" si="73"/>
        <v>31.071428571428573</v>
      </c>
      <c r="Q821" t="s">
        <v>8322</v>
      </c>
      <c r="R821" t="s">
        <v>8323</v>
      </c>
      <c r="S821" s="12">
        <f t="shared" si="74"/>
        <v>41619.789976851847</v>
      </c>
      <c r="T821" s="12">
        <f t="shared" si="75"/>
        <v>41628.988888888889</v>
      </c>
      <c r="U821">
        <f t="shared" si="76"/>
        <v>2013</v>
      </c>
      <c r="V821">
        <f t="shared" si="77"/>
        <v>2013</v>
      </c>
    </row>
    <row r="822" spans="1:22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 s="5">
        <f t="shared" si="73"/>
        <v>70.55263157894737</v>
      </c>
      <c r="Q822" t="s">
        <v>8322</v>
      </c>
      <c r="R822" t="s">
        <v>8323</v>
      </c>
      <c r="S822" s="12">
        <f t="shared" si="74"/>
        <v>41768.633587962962</v>
      </c>
      <c r="T822" s="12">
        <f t="shared" si="75"/>
        <v>41799</v>
      </c>
      <c r="U822">
        <f t="shared" si="76"/>
        <v>2014</v>
      </c>
      <c r="V822">
        <f t="shared" si="77"/>
        <v>2014</v>
      </c>
    </row>
    <row r="823" spans="1:22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5">
        <f t="shared" si="73"/>
        <v>224.12820512820514</v>
      </c>
      <c r="Q823" t="s">
        <v>8322</v>
      </c>
      <c r="R823" t="s">
        <v>8323</v>
      </c>
      <c r="S823" s="12">
        <f t="shared" si="74"/>
        <v>42093.71371527778</v>
      </c>
      <c r="T823" s="12">
        <f t="shared" si="75"/>
        <v>42127.959027777775</v>
      </c>
      <c r="U823">
        <f t="shared" si="76"/>
        <v>2015</v>
      </c>
      <c r="V823">
        <f t="shared" si="77"/>
        <v>2015</v>
      </c>
    </row>
    <row r="824" spans="1:22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 s="5">
        <f t="shared" si="73"/>
        <v>51.811594202898547</v>
      </c>
      <c r="Q824" t="s">
        <v>8322</v>
      </c>
      <c r="R824" t="s">
        <v>8323</v>
      </c>
      <c r="S824" s="12">
        <f t="shared" si="74"/>
        <v>41157.739004629628</v>
      </c>
      <c r="T824" s="12">
        <f t="shared" si="75"/>
        <v>41187.739004629628</v>
      </c>
      <c r="U824">
        <f t="shared" si="76"/>
        <v>2012</v>
      </c>
      <c r="V824">
        <f t="shared" si="77"/>
        <v>2012</v>
      </c>
    </row>
    <row r="825" spans="1:22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 s="5">
        <f t="shared" si="73"/>
        <v>43.515151515151516</v>
      </c>
      <c r="Q825" t="s">
        <v>8322</v>
      </c>
      <c r="R825" t="s">
        <v>8323</v>
      </c>
      <c r="S825" s="12">
        <f t="shared" si="74"/>
        <v>42055.764490740738</v>
      </c>
      <c r="T825" s="12">
        <f t="shared" si="75"/>
        <v>42085.722824074073</v>
      </c>
      <c r="U825">
        <f t="shared" si="76"/>
        <v>2015</v>
      </c>
      <c r="V825">
        <f t="shared" si="77"/>
        <v>2015</v>
      </c>
    </row>
    <row r="826" spans="1:22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 s="5">
        <f t="shared" si="73"/>
        <v>39.816666666666663</v>
      </c>
      <c r="Q826" t="s">
        <v>8322</v>
      </c>
      <c r="R826" t="s">
        <v>8323</v>
      </c>
      <c r="S826" s="12">
        <f t="shared" si="74"/>
        <v>40250.033773148149</v>
      </c>
      <c r="T826" s="12">
        <f t="shared" si="75"/>
        <v>40286.082638888889</v>
      </c>
      <c r="U826">
        <f t="shared" si="76"/>
        <v>2010</v>
      </c>
      <c r="V826">
        <f t="shared" si="77"/>
        <v>2010</v>
      </c>
    </row>
    <row r="827" spans="1:22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 s="5">
        <f t="shared" si="73"/>
        <v>126.8080808080808</v>
      </c>
      <c r="Q827" t="s">
        <v>8322</v>
      </c>
      <c r="R827" t="s">
        <v>8323</v>
      </c>
      <c r="S827" s="12">
        <f t="shared" si="74"/>
        <v>41186.098194444443</v>
      </c>
      <c r="T827" s="12">
        <f t="shared" si="75"/>
        <v>41211.098194444443</v>
      </c>
      <c r="U827">
        <f t="shared" si="76"/>
        <v>2012</v>
      </c>
      <c r="V827">
        <f t="shared" si="77"/>
        <v>2012</v>
      </c>
    </row>
    <row r="828" spans="1:22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 s="5">
        <f t="shared" si="73"/>
        <v>113.87755102040816</v>
      </c>
      <c r="Q828" t="s">
        <v>8322</v>
      </c>
      <c r="R828" t="s">
        <v>8323</v>
      </c>
      <c r="S828" s="12">
        <f t="shared" si="74"/>
        <v>40972.830208333333</v>
      </c>
      <c r="T828" s="12">
        <f t="shared" si="75"/>
        <v>40993.788541666661</v>
      </c>
      <c r="U828">
        <f t="shared" si="76"/>
        <v>2012</v>
      </c>
      <c r="V828">
        <f t="shared" si="77"/>
        <v>2012</v>
      </c>
    </row>
    <row r="829" spans="1:22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 s="5">
        <f t="shared" si="73"/>
        <v>28.181818181818183</v>
      </c>
      <c r="Q829" t="s">
        <v>8322</v>
      </c>
      <c r="R829" t="s">
        <v>8323</v>
      </c>
      <c r="S829" s="12">
        <f t="shared" si="74"/>
        <v>40927.265127314815</v>
      </c>
      <c r="T829" s="12">
        <f t="shared" si="75"/>
        <v>40953.617361111108</v>
      </c>
      <c r="U829">
        <f t="shared" si="76"/>
        <v>2012</v>
      </c>
      <c r="V829">
        <f t="shared" si="77"/>
        <v>2012</v>
      </c>
    </row>
    <row r="830" spans="1:22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5">
        <f t="shared" si="73"/>
        <v>36.60526315789474</v>
      </c>
      <c r="Q830" t="s">
        <v>8322</v>
      </c>
      <c r="R830" t="s">
        <v>8323</v>
      </c>
      <c r="S830" s="12">
        <f t="shared" si="74"/>
        <v>41072.842384259253</v>
      </c>
      <c r="T830" s="12">
        <f t="shared" si="75"/>
        <v>41085.474999999999</v>
      </c>
      <c r="U830">
        <f t="shared" si="76"/>
        <v>2012</v>
      </c>
      <c r="V830">
        <f t="shared" si="77"/>
        <v>2012</v>
      </c>
    </row>
    <row r="831" spans="1:22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5">
        <f t="shared" si="73"/>
        <v>32.5</v>
      </c>
      <c r="Q831" t="s">
        <v>8322</v>
      </c>
      <c r="R831" t="s">
        <v>8323</v>
      </c>
      <c r="S831" s="12">
        <f t="shared" si="74"/>
        <v>42504.593055555553</v>
      </c>
      <c r="T831" s="12">
        <f t="shared" si="75"/>
        <v>42564.593055555553</v>
      </c>
      <c r="U831">
        <f t="shared" si="76"/>
        <v>2016</v>
      </c>
      <c r="V831">
        <f t="shared" si="77"/>
        <v>2016</v>
      </c>
    </row>
    <row r="832" spans="1:22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 s="5">
        <f t="shared" si="73"/>
        <v>60.65625</v>
      </c>
      <c r="Q832" t="s">
        <v>8322</v>
      </c>
      <c r="R832" t="s">
        <v>8323</v>
      </c>
      <c r="S832" s="12">
        <f t="shared" si="74"/>
        <v>41325.317418981482</v>
      </c>
      <c r="T832" s="12">
        <f t="shared" si="75"/>
        <v>41355.27575231481</v>
      </c>
      <c r="U832">
        <f t="shared" si="76"/>
        <v>2013</v>
      </c>
      <c r="V832">
        <f t="shared" si="77"/>
        <v>2013</v>
      </c>
    </row>
    <row r="833" spans="1:22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 s="5">
        <f t="shared" si="73"/>
        <v>175</v>
      </c>
      <c r="Q833" t="s">
        <v>8322</v>
      </c>
      <c r="R833" t="s">
        <v>8323</v>
      </c>
      <c r="S833" s="12">
        <f t="shared" si="74"/>
        <v>40996.438587962963</v>
      </c>
      <c r="T833" s="12">
        <f t="shared" si="75"/>
        <v>41026.438587962963</v>
      </c>
      <c r="U833">
        <f t="shared" si="76"/>
        <v>2012</v>
      </c>
      <c r="V833">
        <f t="shared" si="77"/>
        <v>2012</v>
      </c>
    </row>
    <row r="834" spans="1:22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100.60706666666665</v>
      </c>
      <c r="P834" s="5">
        <f t="shared" si="73"/>
        <v>97.993896103896105</v>
      </c>
      <c r="Q834" t="s">
        <v>8322</v>
      </c>
      <c r="R834" t="s">
        <v>8323</v>
      </c>
      <c r="S834" s="12">
        <f t="shared" si="74"/>
        <v>40869.466840277775</v>
      </c>
      <c r="T834" s="12">
        <f t="shared" si="75"/>
        <v>40929.134027777771</v>
      </c>
      <c r="U834">
        <f t="shared" si="76"/>
        <v>2011</v>
      </c>
      <c r="V834">
        <f t="shared" si="77"/>
        <v>2012</v>
      </c>
    </row>
    <row r="835" spans="1:22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(E835/D835)*100</f>
        <v>101.66666666666666</v>
      </c>
      <c r="P835" s="5">
        <f t="shared" ref="P835:P898" si="79">IF(E835&gt;0, E835/L835, 0)</f>
        <v>148.78048780487805</v>
      </c>
      <c r="Q835" t="s">
        <v>8322</v>
      </c>
      <c r="R835" t="s">
        <v>8323</v>
      </c>
      <c r="S835" s="12">
        <f t="shared" ref="S835:S898" si="80">(J835/86400)+25569-(5/24)</f>
        <v>41718.669849537036</v>
      </c>
      <c r="T835" s="12">
        <f t="shared" ref="T835:T898" si="81">(I835/86400)+25569-5/24</f>
        <v>41748.669849537036</v>
      </c>
      <c r="U835">
        <f t="shared" ref="U835:U898" si="82">YEAR(S835)</f>
        <v>2014</v>
      </c>
      <c r="V835">
        <f t="shared" ref="V835:V898" si="83">YEAR(T835)</f>
        <v>2014</v>
      </c>
    </row>
    <row r="836" spans="1:22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 s="5">
        <f t="shared" si="79"/>
        <v>96.08</v>
      </c>
      <c r="Q836" t="s">
        <v>8322</v>
      </c>
      <c r="R836" t="s">
        <v>8323</v>
      </c>
      <c r="S836" s="12">
        <f t="shared" si="80"/>
        <v>41422.614490740736</v>
      </c>
      <c r="T836" s="12">
        <f t="shared" si="81"/>
        <v>41455.957638888889</v>
      </c>
      <c r="U836">
        <f t="shared" si="82"/>
        <v>2013</v>
      </c>
      <c r="V836">
        <f t="shared" si="83"/>
        <v>2013</v>
      </c>
    </row>
    <row r="837" spans="1:22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 s="5">
        <f t="shared" si="79"/>
        <v>58.625</v>
      </c>
      <c r="Q837" t="s">
        <v>8322</v>
      </c>
      <c r="R837" t="s">
        <v>8323</v>
      </c>
      <c r="S837" s="12">
        <f t="shared" si="80"/>
        <v>41005.249513888884</v>
      </c>
      <c r="T837" s="12">
        <f t="shared" si="81"/>
        <v>41047.916666666664</v>
      </c>
      <c r="U837">
        <f t="shared" si="82"/>
        <v>2012</v>
      </c>
      <c r="V837">
        <f t="shared" si="83"/>
        <v>2012</v>
      </c>
    </row>
    <row r="838" spans="1:22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 s="5">
        <f t="shared" si="79"/>
        <v>109.70695652173914</v>
      </c>
      <c r="Q838" t="s">
        <v>8322</v>
      </c>
      <c r="R838" t="s">
        <v>8323</v>
      </c>
      <c r="S838" s="12">
        <f t="shared" si="80"/>
        <v>41523.848587962959</v>
      </c>
      <c r="T838" s="12">
        <f t="shared" si="81"/>
        <v>41553.848587962959</v>
      </c>
      <c r="U838">
        <f t="shared" si="82"/>
        <v>2013</v>
      </c>
      <c r="V838">
        <f t="shared" si="83"/>
        <v>2013</v>
      </c>
    </row>
    <row r="839" spans="1:22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 s="5">
        <f t="shared" si="79"/>
        <v>49.112903225806448</v>
      </c>
      <c r="Q839" t="s">
        <v>8322</v>
      </c>
      <c r="R839" t="s">
        <v>8323</v>
      </c>
      <c r="S839" s="12">
        <f t="shared" si="80"/>
        <v>41730.79006944444</v>
      </c>
      <c r="T839" s="12">
        <f t="shared" si="81"/>
        <v>41760.79006944444</v>
      </c>
      <c r="U839">
        <f t="shared" si="82"/>
        <v>2014</v>
      </c>
      <c r="V839">
        <f t="shared" si="83"/>
        <v>2014</v>
      </c>
    </row>
    <row r="840" spans="1:22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 s="5">
        <f t="shared" si="79"/>
        <v>47.672131147540981</v>
      </c>
      <c r="Q840" t="s">
        <v>8322</v>
      </c>
      <c r="R840" t="s">
        <v>8323</v>
      </c>
      <c r="S840" s="12">
        <f t="shared" si="80"/>
        <v>40895.689641203702</v>
      </c>
      <c r="T840" s="12">
        <f t="shared" si="81"/>
        <v>40925.689641203702</v>
      </c>
      <c r="U840">
        <f t="shared" si="82"/>
        <v>2011</v>
      </c>
      <c r="V840">
        <f t="shared" si="83"/>
        <v>2012</v>
      </c>
    </row>
    <row r="841" spans="1:22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 s="5">
        <f t="shared" si="79"/>
        <v>60.737812499999997</v>
      </c>
      <c r="Q841" t="s">
        <v>8322</v>
      </c>
      <c r="R841" t="s">
        <v>8323</v>
      </c>
      <c r="S841" s="12">
        <f t="shared" si="80"/>
        <v>41144.555046296293</v>
      </c>
      <c r="T841" s="12">
        <f t="shared" si="81"/>
        <v>41174.555046296293</v>
      </c>
      <c r="U841">
        <f t="shared" si="82"/>
        <v>2012</v>
      </c>
      <c r="V841">
        <f t="shared" si="83"/>
        <v>2012</v>
      </c>
    </row>
    <row r="842" spans="1:22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 s="5">
        <f t="shared" si="79"/>
        <v>63.37715789473684</v>
      </c>
      <c r="Q842" t="s">
        <v>8322</v>
      </c>
      <c r="R842" t="s">
        <v>8324</v>
      </c>
      <c r="S842" s="12">
        <f t="shared" si="80"/>
        <v>42607.018368055556</v>
      </c>
      <c r="T842" s="12">
        <f t="shared" si="81"/>
        <v>42637.018368055556</v>
      </c>
      <c r="U842">
        <f t="shared" si="82"/>
        <v>2016</v>
      </c>
      <c r="V842">
        <f t="shared" si="83"/>
        <v>2016</v>
      </c>
    </row>
    <row r="843" spans="1:22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 s="5">
        <f t="shared" si="79"/>
        <v>53.893617021276597</v>
      </c>
      <c r="Q843" t="s">
        <v>8322</v>
      </c>
      <c r="R843" t="s">
        <v>8324</v>
      </c>
      <c r="S843" s="12">
        <f t="shared" si="80"/>
        <v>41923.630358796298</v>
      </c>
      <c r="T843" s="12">
        <f t="shared" si="81"/>
        <v>41953.672025462962</v>
      </c>
      <c r="U843">
        <f t="shared" si="82"/>
        <v>2014</v>
      </c>
      <c r="V843">
        <f t="shared" si="83"/>
        <v>2014</v>
      </c>
    </row>
    <row r="844" spans="1:22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 s="5">
        <f t="shared" si="79"/>
        <v>66.871794871794876</v>
      </c>
      <c r="Q844" t="s">
        <v>8322</v>
      </c>
      <c r="R844" t="s">
        <v>8324</v>
      </c>
      <c r="S844" s="12">
        <f t="shared" si="80"/>
        <v>41526.384062499994</v>
      </c>
      <c r="T844" s="12">
        <f t="shared" si="81"/>
        <v>41560.957638888889</v>
      </c>
      <c r="U844">
        <f t="shared" si="82"/>
        <v>2013</v>
      </c>
      <c r="V844">
        <f t="shared" si="83"/>
        <v>2013</v>
      </c>
    </row>
    <row r="845" spans="1:22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 s="5">
        <f t="shared" si="79"/>
        <v>63.102362204724407</v>
      </c>
      <c r="Q845" t="s">
        <v>8322</v>
      </c>
      <c r="R845" t="s">
        <v>8324</v>
      </c>
      <c r="S845" s="12">
        <f t="shared" si="80"/>
        <v>42695.049537037034</v>
      </c>
      <c r="T845" s="12">
        <f t="shared" si="81"/>
        <v>42712.124999999993</v>
      </c>
      <c r="U845">
        <f t="shared" si="82"/>
        <v>2016</v>
      </c>
      <c r="V845">
        <f t="shared" si="83"/>
        <v>2016</v>
      </c>
    </row>
    <row r="846" spans="1:22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 s="5">
        <f t="shared" si="79"/>
        <v>36.628930817610062</v>
      </c>
      <c r="Q846" t="s">
        <v>8322</v>
      </c>
      <c r="R846" t="s">
        <v>8324</v>
      </c>
      <c r="S846" s="12">
        <f t="shared" si="80"/>
        <v>41905.476296296292</v>
      </c>
      <c r="T846" s="12">
        <f t="shared" si="81"/>
        <v>41943.999305555553</v>
      </c>
      <c r="U846">
        <f t="shared" si="82"/>
        <v>2014</v>
      </c>
      <c r="V846">
        <f t="shared" si="83"/>
        <v>2014</v>
      </c>
    </row>
    <row r="847" spans="1:22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 s="5">
        <f t="shared" si="79"/>
        <v>34.005706214689269</v>
      </c>
      <c r="Q847" t="s">
        <v>8322</v>
      </c>
      <c r="R847" t="s">
        <v>8324</v>
      </c>
      <c r="S847" s="12">
        <f t="shared" si="80"/>
        <v>42577.997638888883</v>
      </c>
      <c r="T847" s="12">
        <f t="shared" si="81"/>
        <v>42617.957638888889</v>
      </c>
      <c r="U847">
        <f t="shared" si="82"/>
        <v>2016</v>
      </c>
      <c r="V847">
        <f t="shared" si="83"/>
        <v>2016</v>
      </c>
    </row>
    <row r="848" spans="1:22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 s="5">
        <f t="shared" si="79"/>
        <v>28.553404255319148</v>
      </c>
      <c r="Q848" t="s">
        <v>8322</v>
      </c>
      <c r="R848" t="s">
        <v>8324</v>
      </c>
      <c r="S848" s="12">
        <f t="shared" si="80"/>
        <v>41694.183506944442</v>
      </c>
      <c r="T848" s="12">
        <f t="shared" si="81"/>
        <v>41708.375</v>
      </c>
      <c r="U848">
        <f t="shared" si="82"/>
        <v>2014</v>
      </c>
      <c r="V848">
        <f t="shared" si="83"/>
        <v>2014</v>
      </c>
    </row>
    <row r="849" spans="1:22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5">
        <f t="shared" si="79"/>
        <v>10</v>
      </c>
      <c r="Q849" t="s">
        <v>8322</v>
      </c>
      <c r="R849" t="s">
        <v>8324</v>
      </c>
      <c r="S849" s="12">
        <f t="shared" si="80"/>
        <v>42165.59</v>
      </c>
      <c r="T849" s="12">
        <f t="shared" si="81"/>
        <v>42195.59</v>
      </c>
      <c r="U849">
        <f t="shared" si="82"/>
        <v>2015</v>
      </c>
      <c r="V849">
        <f t="shared" si="83"/>
        <v>2015</v>
      </c>
    </row>
    <row r="850" spans="1:22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5">
        <f t="shared" si="79"/>
        <v>18.75</v>
      </c>
      <c r="Q850" t="s">
        <v>8322</v>
      </c>
      <c r="R850" t="s">
        <v>8324</v>
      </c>
      <c r="S850" s="12">
        <f t="shared" si="80"/>
        <v>42078.583715277775</v>
      </c>
      <c r="T850" s="12">
        <f t="shared" si="81"/>
        <v>42108.583715277775</v>
      </c>
      <c r="U850">
        <f t="shared" si="82"/>
        <v>2015</v>
      </c>
      <c r="V850">
        <f t="shared" si="83"/>
        <v>2015</v>
      </c>
    </row>
    <row r="851" spans="1:22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 s="5">
        <f t="shared" si="79"/>
        <v>41.704347826086959</v>
      </c>
      <c r="Q851" t="s">
        <v>8322</v>
      </c>
      <c r="R851" t="s">
        <v>8324</v>
      </c>
      <c r="S851" s="12">
        <f t="shared" si="80"/>
        <v>42050.94055555555</v>
      </c>
      <c r="T851" s="12">
        <f t="shared" si="81"/>
        <v>42078.898888888885</v>
      </c>
      <c r="U851">
        <f t="shared" si="82"/>
        <v>2015</v>
      </c>
      <c r="V851">
        <f t="shared" si="83"/>
        <v>2015</v>
      </c>
    </row>
    <row r="852" spans="1:22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 s="5">
        <f t="shared" si="79"/>
        <v>46.669172932330824</v>
      </c>
      <c r="Q852" t="s">
        <v>8322</v>
      </c>
      <c r="R852" t="s">
        <v>8324</v>
      </c>
      <c r="S852" s="12">
        <f t="shared" si="80"/>
        <v>42452.619409722225</v>
      </c>
      <c r="T852" s="12">
        <f t="shared" si="81"/>
        <v>42484.999305555553</v>
      </c>
      <c r="U852">
        <f t="shared" si="82"/>
        <v>2016</v>
      </c>
      <c r="V852">
        <f t="shared" si="83"/>
        <v>2016</v>
      </c>
    </row>
    <row r="853" spans="1:22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 s="5">
        <f t="shared" si="79"/>
        <v>37.271428571428572</v>
      </c>
      <c r="Q853" t="s">
        <v>8322</v>
      </c>
      <c r="R853" t="s">
        <v>8324</v>
      </c>
      <c r="S853" s="12">
        <f t="shared" si="80"/>
        <v>42522.671909722216</v>
      </c>
      <c r="T853" s="12">
        <f t="shared" si="81"/>
        <v>42582.614583333336</v>
      </c>
      <c r="U853">
        <f t="shared" si="82"/>
        <v>2016</v>
      </c>
      <c r="V853">
        <f t="shared" si="83"/>
        <v>2016</v>
      </c>
    </row>
    <row r="854" spans="1:22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 s="5">
        <f t="shared" si="79"/>
        <v>59.258064516129032</v>
      </c>
      <c r="Q854" t="s">
        <v>8322</v>
      </c>
      <c r="R854" t="s">
        <v>8324</v>
      </c>
      <c r="S854" s="12">
        <f t="shared" si="80"/>
        <v>42656.59716435185</v>
      </c>
      <c r="T854" s="12">
        <f t="shared" si="81"/>
        <v>42667.666666666664</v>
      </c>
      <c r="U854">
        <f t="shared" si="82"/>
        <v>2016</v>
      </c>
      <c r="V854">
        <f t="shared" si="83"/>
        <v>2016</v>
      </c>
    </row>
    <row r="855" spans="1:22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5">
        <f t="shared" si="79"/>
        <v>30</v>
      </c>
      <c r="Q855" t="s">
        <v>8322</v>
      </c>
      <c r="R855" t="s">
        <v>8324</v>
      </c>
      <c r="S855" s="12">
        <f t="shared" si="80"/>
        <v>42021.62394675926</v>
      </c>
      <c r="T855" s="12">
        <f t="shared" si="81"/>
        <v>42051.62394675926</v>
      </c>
      <c r="U855">
        <f t="shared" si="82"/>
        <v>2015</v>
      </c>
      <c r="V855">
        <f t="shared" si="83"/>
        <v>2015</v>
      </c>
    </row>
    <row r="856" spans="1:22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 s="5">
        <f t="shared" si="79"/>
        <v>65.8623246492986</v>
      </c>
      <c r="Q856" t="s">
        <v>8322</v>
      </c>
      <c r="R856" t="s">
        <v>8324</v>
      </c>
      <c r="S856" s="12">
        <f t="shared" si="80"/>
        <v>42702.004004629627</v>
      </c>
      <c r="T856" s="12">
        <f t="shared" si="81"/>
        <v>42732.004004629627</v>
      </c>
      <c r="U856">
        <f t="shared" si="82"/>
        <v>2016</v>
      </c>
      <c r="V856">
        <f t="shared" si="83"/>
        <v>2016</v>
      </c>
    </row>
    <row r="857" spans="1:22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 s="5">
        <f t="shared" si="79"/>
        <v>31.914893617021278</v>
      </c>
      <c r="Q857" t="s">
        <v>8322</v>
      </c>
      <c r="R857" t="s">
        <v>8324</v>
      </c>
      <c r="S857" s="12">
        <f t="shared" si="80"/>
        <v>42544.916863425919</v>
      </c>
      <c r="T857" s="12">
        <f t="shared" si="81"/>
        <v>42574.916863425919</v>
      </c>
      <c r="U857">
        <f t="shared" si="82"/>
        <v>2016</v>
      </c>
      <c r="V857">
        <f t="shared" si="83"/>
        <v>2016</v>
      </c>
    </row>
    <row r="858" spans="1:22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 s="5">
        <f t="shared" si="79"/>
        <v>19.464285714285715</v>
      </c>
      <c r="Q858" t="s">
        <v>8322</v>
      </c>
      <c r="R858" t="s">
        <v>8324</v>
      </c>
      <c r="S858" s="12">
        <f t="shared" si="80"/>
        <v>42609.103657407402</v>
      </c>
      <c r="T858" s="12">
        <f t="shared" si="81"/>
        <v>42668.583333333336</v>
      </c>
      <c r="U858">
        <f t="shared" si="82"/>
        <v>2016</v>
      </c>
      <c r="V858">
        <f t="shared" si="83"/>
        <v>2016</v>
      </c>
    </row>
    <row r="859" spans="1:22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5">
        <f t="shared" si="79"/>
        <v>50</v>
      </c>
      <c r="Q859" t="s">
        <v>8322</v>
      </c>
      <c r="R859" t="s">
        <v>8324</v>
      </c>
      <c r="S859" s="12">
        <f t="shared" si="80"/>
        <v>42291.373043981475</v>
      </c>
      <c r="T859" s="12">
        <f t="shared" si="81"/>
        <v>42333.414710648147</v>
      </c>
      <c r="U859">
        <f t="shared" si="82"/>
        <v>2015</v>
      </c>
      <c r="V859">
        <f t="shared" si="83"/>
        <v>2015</v>
      </c>
    </row>
    <row r="860" spans="1:22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 s="5">
        <f t="shared" si="79"/>
        <v>22.737763157894737</v>
      </c>
      <c r="Q860" t="s">
        <v>8322</v>
      </c>
      <c r="R860" t="s">
        <v>8324</v>
      </c>
      <c r="S860" s="12">
        <f t="shared" si="80"/>
        <v>42079.537245370368</v>
      </c>
      <c r="T860" s="12">
        <f t="shared" si="81"/>
        <v>42109.749305555553</v>
      </c>
      <c r="U860">
        <f t="shared" si="82"/>
        <v>2015</v>
      </c>
      <c r="V860">
        <f t="shared" si="83"/>
        <v>2015</v>
      </c>
    </row>
    <row r="861" spans="1:22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 s="5">
        <f t="shared" si="79"/>
        <v>42.724489795918366</v>
      </c>
      <c r="Q861" t="s">
        <v>8322</v>
      </c>
      <c r="R861" t="s">
        <v>8324</v>
      </c>
      <c r="S861" s="12">
        <f t="shared" si="80"/>
        <v>42128.611898148149</v>
      </c>
      <c r="T861" s="12">
        <f t="shared" si="81"/>
        <v>42158.791666666664</v>
      </c>
      <c r="U861">
        <f t="shared" si="82"/>
        <v>2015</v>
      </c>
      <c r="V861">
        <f t="shared" si="83"/>
        <v>2015</v>
      </c>
    </row>
    <row r="862" spans="1:22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 s="5">
        <f t="shared" si="79"/>
        <v>52.916666666666664</v>
      </c>
      <c r="Q862" t="s">
        <v>8322</v>
      </c>
      <c r="R862" t="s">
        <v>8325</v>
      </c>
      <c r="S862" s="12">
        <f t="shared" si="80"/>
        <v>41570.274456018517</v>
      </c>
      <c r="T862" s="12">
        <f t="shared" si="81"/>
        <v>41600.316122685181</v>
      </c>
      <c r="U862">
        <f t="shared" si="82"/>
        <v>2013</v>
      </c>
      <c r="V862">
        <f t="shared" si="83"/>
        <v>2013</v>
      </c>
    </row>
    <row r="863" spans="1:22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 s="5">
        <f t="shared" si="79"/>
        <v>50.5</v>
      </c>
      <c r="Q863" t="s">
        <v>8322</v>
      </c>
      <c r="R863" t="s">
        <v>8325</v>
      </c>
      <c r="S863" s="12">
        <f t="shared" si="80"/>
        <v>42599.756990740738</v>
      </c>
      <c r="T863" s="12">
        <f t="shared" si="81"/>
        <v>42629.756990740738</v>
      </c>
      <c r="U863">
        <f t="shared" si="82"/>
        <v>2016</v>
      </c>
      <c r="V863">
        <f t="shared" si="83"/>
        <v>2016</v>
      </c>
    </row>
    <row r="864" spans="1:22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 s="5">
        <f t="shared" si="79"/>
        <v>42.5</v>
      </c>
      <c r="Q864" t="s">
        <v>8322</v>
      </c>
      <c r="R864" t="s">
        <v>8325</v>
      </c>
      <c r="S864" s="12">
        <f t="shared" si="80"/>
        <v>41559.346620370365</v>
      </c>
      <c r="T864" s="12">
        <f t="shared" si="81"/>
        <v>41589.388287037036</v>
      </c>
      <c r="U864">
        <f t="shared" si="82"/>
        <v>2013</v>
      </c>
      <c r="V864">
        <f t="shared" si="83"/>
        <v>2013</v>
      </c>
    </row>
    <row r="865" spans="1:22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 s="5">
        <f t="shared" si="79"/>
        <v>18</v>
      </c>
      <c r="Q865" t="s">
        <v>8322</v>
      </c>
      <c r="R865" t="s">
        <v>8325</v>
      </c>
      <c r="S865" s="12">
        <f t="shared" si="80"/>
        <v>40920.909328703703</v>
      </c>
      <c r="T865" s="12">
        <f t="shared" si="81"/>
        <v>40950.909328703703</v>
      </c>
      <c r="U865">
        <f t="shared" si="82"/>
        <v>2012</v>
      </c>
      <c r="V865">
        <f t="shared" si="83"/>
        <v>2012</v>
      </c>
    </row>
    <row r="866" spans="1:22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 s="5">
        <f t="shared" si="79"/>
        <v>34.177215189873415</v>
      </c>
      <c r="Q866" t="s">
        <v>8322</v>
      </c>
      <c r="R866" t="s">
        <v>8325</v>
      </c>
      <c r="S866" s="12">
        <f t="shared" si="80"/>
        <v>41540.898587962962</v>
      </c>
      <c r="T866" s="12">
        <f t="shared" si="81"/>
        <v>41563.207638888889</v>
      </c>
      <c r="U866">
        <f t="shared" si="82"/>
        <v>2013</v>
      </c>
      <c r="V866">
        <f t="shared" si="83"/>
        <v>2013</v>
      </c>
    </row>
    <row r="867" spans="1:22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 s="5">
        <f t="shared" si="79"/>
        <v>22.5</v>
      </c>
      <c r="Q867" t="s">
        <v>8322</v>
      </c>
      <c r="R867" t="s">
        <v>8325</v>
      </c>
      <c r="S867" s="12">
        <f t="shared" si="80"/>
        <v>41230.564780092587</v>
      </c>
      <c r="T867" s="12">
        <f t="shared" si="81"/>
        <v>41290.564780092587</v>
      </c>
      <c r="U867">
        <f t="shared" si="82"/>
        <v>2012</v>
      </c>
      <c r="V867">
        <f t="shared" si="83"/>
        <v>2013</v>
      </c>
    </row>
    <row r="868" spans="1:22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 s="5">
        <f t="shared" si="79"/>
        <v>58.18181818181818</v>
      </c>
      <c r="Q868" t="s">
        <v>8322</v>
      </c>
      <c r="R868" t="s">
        <v>8325</v>
      </c>
      <c r="S868" s="12">
        <f t="shared" si="80"/>
        <v>42025.429606481477</v>
      </c>
      <c r="T868" s="12">
        <f t="shared" si="81"/>
        <v>42063.423611111109</v>
      </c>
      <c r="U868">
        <f t="shared" si="82"/>
        <v>2015</v>
      </c>
      <c r="V868">
        <f t="shared" si="83"/>
        <v>2015</v>
      </c>
    </row>
    <row r="869" spans="1:22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 s="5">
        <f t="shared" si="79"/>
        <v>109.18181818181819</v>
      </c>
      <c r="Q869" t="s">
        <v>8322</v>
      </c>
      <c r="R869" t="s">
        <v>8325</v>
      </c>
      <c r="S869" s="12">
        <f t="shared" si="80"/>
        <v>40087.897060185183</v>
      </c>
      <c r="T869" s="12">
        <f t="shared" si="81"/>
        <v>40147.999305555553</v>
      </c>
      <c r="U869">
        <f t="shared" si="82"/>
        <v>2009</v>
      </c>
      <c r="V869">
        <f t="shared" si="83"/>
        <v>2009</v>
      </c>
    </row>
    <row r="870" spans="1:22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 s="5">
        <f t="shared" si="79"/>
        <v>50</v>
      </c>
      <c r="Q870" t="s">
        <v>8322</v>
      </c>
      <c r="R870" t="s">
        <v>8325</v>
      </c>
      <c r="S870" s="12">
        <f t="shared" si="80"/>
        <v>41615.819421296292</v>
      </c>
      <c r="T870" s="12">
        <f t="shared" si="81"/>
        <v>41645.819421296292</v>
      </c>
      <c r="U870">
        <f t="shared" si="82"/>
        <v>2013</v>
      </c>
      <c r="V870">
        <f t="shared" si="83"/>
        <v>2014</v>
      </c>
    </row>
    <row r="871" spans="1:22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 s="5">
        <f t="shared" si="79"/>
        <v>346.66666666666669</v>
      </c>
      <c r="Q871" t="s">
        <v>8322</v>
      </c>
      <c r="R871" t="s">
        <v>8325</v>
      </c>
      <c r="S871" s="12">
        <f t="shared" si="80"/>
        <v>41342.637233796289</v>
      </c>
      <c r="T871" s="12">
        <f t="shared" si="81"/>
        <v>41372.595567129625</v>
      </c>
      <c r="U871">
        <f t="shared" si="82"/>
        <v>2013</v>
      </c>
      <c r="V871">
        <f t="shared" si="83"/>
        <v>2013</v>
      </c>
    </row>
    <row r="872" spans="1:22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 s="5">
        <f t="shared" si="79"/>
        <v>12.4</v>
      </c>
      <c r="Q872" t="s">
        <v>8322</v>
      </c>
      <c r="R872" t="s">
        <v>8325</v>
      </c>
      <c r="S872" s="12">
        <f t="shared" si="80"/>
        <v>41487.813923611109</v>
      </c>
      <c r="T872" s="12">
        <f t="shared" si="81"/>
        <v>41517.813923611109</v>
      </c>
      <c r="U872">
        <f t="shared" si="82"/>
        <v>2013</v>
      </c>
      <c r="V872">
        <f t="shared" si="83"/>
        <v>2013</v>
      </c>
    </row>
    <row r="873" spans="1:22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 s="5">
        <f t="shared" si="79"/>
        <v>27.083333333333332</v>
      </c>
      <c r="Q873" t="s">
        <v>8322</v>
      </c>
      <c r="R873" t="s">
        <v>8325</v>
      </c>
      <c r="S873" s="12">
        <f t="shared" si="80"/>
        <v>41577.352951388886</v>
      </c>
      <c r="T873" s="12">
        <f t="shared" si="81"/>
        <v>41607.394618055558</v>
      </c>
      <c r="U873">
        <f t="shared" si="82"/>
        <v>2013</v>
      </c>
      <c r="V873">
        <f t="shared" si="83"/>
        <v>2013</v>
      </c>
    </row>
    <row r="874" spans="1:22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 s="5">
        <f t="shared" si="79"/>
        <v>32.5</v>
      </c>
      <c r="Q874" t="s">
        <v>8322</v>
      </c>
      <c r="R874" t="s">
        <v>8325</v>
      </c>
      <c r="S874" s="12">
        <f t="shared" si="80"/>
        <v>40567.617210648146</v>
      </c>
      <c r="T874" s="12">
        <f t="shared" si="81"/>
        <v>40612.617210648146</v>
      </c>
      <c r="U874">
        <f t="shared" si="82"/>
        <v>2011</v>
      </c>
      <c r="V874">
        <f t="shared" si="83"/>
        <v>2011</v>
      </c>
    </row>
    <row r="875" spans="1:22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 s="5">
        <f t="shared" si="79"/>
        <v>9</v>
      </c>
      <c r="Q875" t="s">
        <v>8322</v>
      </c>
      <c r="R875" t="s">
        <v>8325</v>
      </c>
      <c r="S875" s="12">
        <f t="shared" si="80"/>
        <v>41183.958796296291</v>
      </c>
      <c r="T875" s="12">
        <f t="shared" si="81"/>
        <v>41224.000462962962</v>
      </c>
      <c r="U875">
        <f t="shared" si="82"/>
        <v>2012</v>
      </c>
      <c r="V875">
        <f t="shared" si="83"/>
        <v>2012</v>
      </c>
    </row>
    <row r="876" spans="1:22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 s="5">
        <f t="shared" si="79"/>
        <v>34.761904761904759</v>
      </c>
      <c r="Q876" t="s">
        <v>8322</v>
      </c>
      <c r="R876" t="s">
        <v>8325</v>
      </c>
      <c r="S876" s="12">
        <f t="shared" si="80"/>
        <v>41368.375393518516</v>
      </c>
      <c r="T876" s="12">
        <f t="shared" si="81"/>
        <v>41398.375393518516</v>
      </c>
      <c r="U876">
        <f t="shared" si="82"/>
        <v>2013</v>
      </c>
      <c r="V876">
        <f t="shared" si="83"/>
        <v>2013</v>
      </c>
    </row>
    <row r="877" spans="1:22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5">
        <f t="shared" si="79"/>
        <v>0</v>
      </c>
      <c r="Q877" t="s">
        <v>8322</v>
      </c>
      <c r="R877" t="s">
        <v>8325</v>
      </c>
      <c r="S877" s="12">
        <f t="shared" si="80"/>
        <v>42248.515405092585</v>
      </c>
      <c r="T877" s="12">
        <f t="shared" si="81"/>
        <v>42268.515405092585</v>
      </c>
      <c r="U877">
        <f t="shared" si="82"/>
        <v>2015</v>
      </c>
      <c r="V877">
        <f t="shared" si="83"/>
        <v>2015</v>
      </c>
    </row>
    <row r="878" spans="1:22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 s="5">
        <f t="shared" si="79"/>
        <v>28.577777777777779</v>
      </c>
      <c r="Q878" t="s">
        <v>8322</v>
      </c>
      <c r="R878" t="s">
        <v>8325</v>
      </c>
      <c r="S878" s="12">
        <f t="shared" si="80"/>
        <v>41276.288506944438</v>
      </c>
      <c r="T878" s="12">
        <f t="shared" si="81"/>
        <v>41309.288506944438</v>
      </c>
      <c r="U878">
        <f t="shared" si="82"/>
        <v>2013</v>
      </c>
      <c r="V878">
        <f t="shared" si="83"/>
        <v>2013</v>
      </c>
    </row>
    <row r="879" spans="1:22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 s="5">
        <f t="shared" si="79"/>
        <v>46.586206896551722</v>
      </c>
      <c r="Q879" t="s">
        <v>8322</v>
      </c>
      <c r="R879" t="s">
        <v>8325</v>
      </c>
      <c r="S879" s="12">
        <f t="shared" si="80"/>
        <v>41597.580555555549</v>
      </c>
      <c r="T879" s="12">
        <f t="shared" si="81"/>
        <v>41627.580555555549</v>
      </c>
      <c r="U879">
        <f t="shared" si="82"/>
        <v>2013</v>
      </c>
      <c r="V879">
        <f t="shared" si="83"/>
        <v>2013</v>
      </c>
    </row>
    <row r="880" spans="1:22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 s="5">
        <f t="shared" si="79"/>
        <v>32.5</v>
      </c>
      <c r="Q880" t="s">
        <v>8322</v>
      </c>
      <c r="R880" t="s">
        <v>8325</v>
      </c>
      <c r="S880" s="12">
        <f t="shared" si="80"/>
        <v>40505.024583333332</v>
      </c>
      <c r="T880" s="12">
        <f t="shared" si="81"/>
        <v>40535.024583333332</v>
      </c>
      <c r="U880">
        <f t="shared" si="82"/>
        <v>2010</v>
      </c>
      <c r="V880">
        <f t="shared" si="83"/>
        <v>2010</v>
      </c>
    </row>
    <row r="881" spans="1:22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 s="5">
        <f t="shared" si="79"/>
        <v>21.466666666666665</v>
      </c>
      <c r="Q881" t="s">
        <v>8322</v>
      </c>
      <c r="R881" t="s">
        <v>8325</v>
      </c>
      <c r="S881" s="12">
        <f t="shared" si="80"/>
        <v>41037.621585648143</v>
      </c>
      <c r="T881" s="12">
        <f t="shared" si="81"/>
        <v>41058.621585648143</v>
      </c>
      <c r="U881">
        <f t="shared" si="82"/>
        <v>2012</v>
      </c>
      <c r="V881">
        <f t="shared" si="83"/>
        <v>2012</v>
      </c>
    </row>
    <row r="882" spans="1:22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 s="5">
        <f t="shared" si="79"/>
        <v>14.125</v>
      </c>
      <c r="Q882" t="s">
        <v>8322</v>
      </c>
      <c r="R882" t="s">
        <v>8326</v>
      </c>
      <c r="S882" s="12">
        <f t="shared" si="80"/>
        <v>41179.112708333334</v>
      </c>
      <c r="T882" s="12">
        <f t="shared" si="81"/>
        <v>41212.112708333334</v>
      </c>
      <c r="U882">
        <f t="shared" si="82"/>
        <v>2012</v>
      </c>
      <c r="V882">
        <f t="shared" si="83"/>
        <v>2012</v>
      </c>
    </row>
    <row r="883" spans="1:22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 s="5">
        <f t="shared" si="79"/>
        <v>30</v>
      </c>
      <c r="Q883" t="s">
        <v>8322</v>
      </c>
      <c r="R883" t="s">
        <v>8326</v>
      </c>
      <c r="S883" s="12">
        <f t="shared" si="80"/>
        <v>40877.042662037034</v>
      </c>
      <c r="T883" s="12">
        <f t="shared" si="81"/>
        <v>40922.042662037034</v>
      </c>
      <c r="U883">
        <f t="shared" si="82"/>
        <v>2011</v>
      </c>
      <c r="V883">
        <f t="shared" si="83"/>
        <v>2012</v>
      </c>
    </row>
    <row r="884" spans="1:22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 s="5">
        <f t="shared" si="79"/>
        <v>21.571428571428573</v>
      </c>
      <c r="Q884" t="s">
        <v>8322</v>
      </c>
      <c r="R884" t="s">
        <v>8326</v>
      </c>
      <c r="S884" s="12">
        <f t="shared" si="80"/>
        <v>40759.652199074073</v>
      </c>
      <c r="T884" s="12">
        <f t="shared" si="81"/>
        <v>40792.652199074073</v>
      </c>
      <c r="U884">
        <f t="shared" si="82"/>
        <v>2011</v>
      </c>
      <c r="V884">
        <f t="shared" si="83"/>
        <v>2011</v>
      </c>
    </row>
    <row r="885" spans="1:22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 s="5">
        <f t="shared" si="79"/>
        <v>83.375</v>
      </c>
      <c r="Q885" t="s">
        <v>8322</v>
      </c>
      <c r="R885" t="s">
        <v>8326</v>
      </c>
      <c r="S885" s="12">
        <f t="shared" si="80"/>
        <v>42371.727256944439</v>
      </c>
      <c r="T885" s="12">
        <f t="shared" si="81"/>
        <v>42431.727256944439</v>
      </c>
      <c r="U885">
        <f t="shared" si="82"/>
        <v>2016</v>
      </c>
      <c r="V885">
        <f t="shared" si="83"/>
        <v>2016</v>
      </c>
    </row>
    <row r="886" spans="1:22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5">
        <f t="shared" si="79"/>
        <v>10</v>
      </c>
      <c r="Q886" t="s">
        <v>8322</v>
      </c>
      <c r="R886" t="s">
        <v>8326</v>
      </c>
      <c r="S886" s="12">
        <f t="shared" si="80"/>
        <v>40981.594282407408</v>
      </c>
      <c r="T886" s="12">
        <f t="shared" si="81"/>
        <v>41040.896527777775</v>
      </c>
      <c r="U886">
        <f t="shared" si="82"/>
        <v>2012</v>
      </c>
      <c r="V886">
        <f t="shared" si="83"/>
        <v>2012</v>
      </c>
    </row>
    <row r="887" spans="1:22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5">
        <f t="shared" si="79"/>
        <v>35.714285714285715</v>
      </c>
      <c r="Q887" t="s">
        <v>8322</v>
      </c>
      <c r="R887" t="s">
        <v>8326</v>
      </c>
      <c r="S887" s="12">
        <f t="shared" si="80"/>
        <v>42713.732766203706</v>
      </c>
      <c r="T887" s="12">
        <f t="shared" si="81"/>
        <v>42734.732766203706</v>
      </c>
      <c r="U887">
        <f t="shared" si="82"/>
        <v>2016</v>
      </c>
      <c r="V887">
        <f t="shared" si="83"/>
        <v>2016</v>
      </c>
    </row>
    <row r="888" spans="1:22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5">
        <f t="shared" si="79"/>
        <v>29.285714285714285</v>
      </c>
      <c r="Q888" t="s">
        <v>8322</v>
      </c>
      <c r="R888" t="s">
        <v>8326</v>
      </c>
      <c r="S888" s="12">
        <f t="shared" si="80"/>
        <v>42603.662187499998</v>
      </c>
      <c r="T888" s="12">
        <f t="shared" si="81"/>
        <v>42628.662187499998</v>
      </c>
      <c r="U888">
        <f t="shared" si="82"/>
        <v>2016</v>
      </c>
      <c r="V888">
        <f t="shared" si="83"/>
        <v>2016</v>
      </c>
    </row>
    <row r="889" spans="1:22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5">
        <f t="shared" si="79"/>
        <v>0</v>
      </c>
      <c r="Q889" t="s">
        <v>8322</v>
      </c>
      <c r="R889" t="s">
        <v>8326</v>
      </c>
      <c r="S889" s="12">
        <f t="shared" si="80"/>
        <v>41026.75063657407</v>
      </c>
      <c r="T889" s="12">
        <f t="shared" si="81"/>
        <v>41056.75063657407</v>
      </c>
      <c r="U889">
        <f t="shared" si="82"/>
        <v>2012</v>
      </c>
      <c r="V889">
        <f t="shared" si="83"/>
        <v>2012</v>
      </c>
    </row>
    <row r="890" spans="1:22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 s="5">
        <f t="shared" si="79"/>
        <v>18</v>
      </c>
      <c r="Q890" t="s">
        <v>8322</v>
      </c>
      <c r="R890" t="s">
        <v>8326</v>
      </c>
      <c r="S890" s="12">
        <f t="shared" si="80"/>
        <v>40751.544965277775</v>
      </c>
      <c r="T890" s="12">
        <f t="shared" si="81"/>
        <v>40787.041666666664</v>
      </c>
      <c r="U890">
        <f t="shared" si="82"/>
        <v>2011</v>
      </c>
      <c r="V890">
        <f t="shared" si="83"/>
        <v>2011</v>
      </c>
    </row>
    <row r="891" spans="1:22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 s="5">
        <f t="shared" si="79"/>
        <v>73.760000000000005</v>
      </c>
      <c r="Q891" t="s">
        <v>8322</v>
      </c>
      <c r="R891" t="s">
        <v>8326</v>
      </c>
      <c r="S891" s="12">
        <f t="shared" si="80"/>
        <v>41887.575729166667</v>
      </c>
      <c r="T891" s="12">
        <f t="shared" si="81"/>
        <v>41917.575729166667</v>
      </c>
      <c r="U891">
        <f t="shared" si="82"/>
        <v>2014</v>
      </c>
      <c r="V891">
        <f t="shared" si="83"/>
        <v>2014</v>
      </c>
    </row>
    <row r="892" spans="1:22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 s="5">
        <f t="shared" si="79"/>
        <v>31.25</v>
      </c>
      <c r="Q892" t="s">
        <v>8322</v>
      </c>
      <c r="R892" t="s">
        <v>8326</v>
      </c>
      <c r="S892" s="12">
        <f t="shared" si="80"/>
        <v>41569.490497685183</v>
      </c>
      <c r="T892" s="12">
        <f t="shared" si="81"/>
        <v>41599.532164351847</v>
      </c>
      <c r="U892">
        <f t="shared" si="82"/>
        <v>2013</v>
      </c>
      <c r="V892">
        <f t="shared" si="83"/>
        <v>2013</v>
      </c>
    </row>
    <row r="893" spans="1:22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 s="5">
        <f t="shared" si="79"/>
        <v>28.888888888888889</v>
      </c>
      <c r="Q893" t="s">
        <v>8322</v>
      </c>
      <c r="R893" t="s">
        <v>8326</v>
      </c>
      <c r="S893" s="12">
        <f t="shared" si="80"/>
        <v>41841.823263888888</v>
      </c>
      <c r="T893" s="12">
        <f t="shared" si="81"/>
        <v>41871.823263888888</v>
      </c>
      <c r="U893">
        <f t="shared" si="82"/>
        <v>2014</v>
      </c>
      <c r="V893">
        <f t="shared" si="83"/>
        <v>2014</v>
      </c>
    </row>
    <row r="894" spans="1:22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 s="5">
        <f t="shared" si="79"/>
        <v>143.8235294117647</v>
      </c>
      <c r="Q894" t="s">
        <v>8322</v>
      </c>
      <c r="R894" t="s">
        <v>8326</v>
      </c>
      <c r="S894" s="12">
        <f t="shared" si="80"/>
        <v>40303.991701388884</v>
      </c>
      <c r="T894" s="12">
        <f t="shared" si="81"/>
        <v>40390.958333333328</v>
      </c>
      <c r="U894">
        <f t="shared" si="82"/>
        <v>2010</v>
      </c>
      <c r="V894">
        <f t="shared" si="83"/>
        <v>2010</v>
      </c>
    </row>
    <row r="895" spans="1:22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5">
        <f t="shared" si="79"/>
        <v>40</v>
      </c>
      <c r="Q895" t="s">
        <v>8322</v>
      </c>
      <c r="R895" t="s">
        <v>8326</v>
      </c>
      <c r="S895" s="12">
        <f t="shared" si="80"/>
        <v>42065.689386574071</v>
      </c>
      <c r="T895" s="12">
        <f t="shared" si="81"/>
        <v>42095.647719907407</v>
      </c>
      <c r="U895">
        <f t="shared" si="82"/>
        <v>2015</v>
      </c>
      <c r="V895">
        <f t="shared" si="83"/>
        <v>2015</v>
      </c>
    </row>
    <row r="896" spans="1:22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 s="5">
        <f t="shared" si="79"/>
        <v>147.81132075471697</v>
      </c>
      <c r="Q896" t="s">
        <v>8322</v>
      </c>
      <c r="R896" t="s">
        <v>8326</v>
      </c>
      <c r="S896" s="12">
        <f t="shared" si="80"/>
        <v>42496.773263888885</v>
      </c>
      <c r="T896" s="12">
        <f t="shared" si="81"/>
        <v>42526.773263888885</v>
      </c>
      <c r="U896">
        <f t="shared" si="82"/>
        <v>2016</v>
      </c>
      <c r="V896">
        <f t="shared" si="83"/>
        <v>2016</v>
      </c>
    </row>
    <row r="897" spans="1:22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 s="5">
        <f t="shared" si="79"/>
        <v>27.857142857142858</v>
      </c>
      <c r="Q897" t="s">
        <v>8322</v>
      </c>
      <c r="R897" t="s">
        <v>8326</v>
      </c>
      <c r="S897" s="12">
        <f t="shared" si="80"/>
        <v>40430.919317129628</v>
      </c>
      <c r="T897" s="12">
        <f t="shared" si="81"/>
        <v>40475.919317129628</v>
      </c>
      <c r="U897">
        <f t="shared" si="82"/>
        <v>2010</v>
      </c>
      <c r="V897">
        <f t="shared" si="83"/>
        <v>2010</v>
      </c>
    </row>
    <row r="898" spans="1:22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5">
        <f t="shared" si="79"/>
        <v>44.444444444444443</v>
      </c>
      <c r="Q898" t="s">
        <v>8322</v>
      </c>
      <c r="R898" t="s">
        <v>8326</v>
      </c>
      <c r="S898" s="12">
        <f t="shared" si="80"/>
        <v>42218.66465277777</v>
      </c>
      <c r="T898" s="12">
        <f t="shared" si="81"/>
        <v>42243.958333333336</v>
      </c>
      <c r="U898">
        <f t="shared" si="82"/>
        <v>2015</v>
      </c>
      <c r="V898">
        <f t="shared" si="83"/>
        <v>2015</v>
      </c>
    </row>
    <row r="899" spans="1:22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(E899/D899)*100</f>
        <v>0</v>
      </c>
      <c r="P899" s="5">
        <f t="shared" ref="P899:P962" si="85">IF(E899&gt;0, E899/L899, 0)</f>
        <v>0</v>
      </c>
      <c r="Q899" t="s">
        <v>8322</v>
      </c>
      <c r="R899" t="s">
        <v>8326</v>
      </c>
      <c r="S899" s="12">
        <f t="shared" ref="S899:S962" si="86">(J899/86400)+25569-(5/24)</f>
        <v>41211.480416666665</v>
      </c>
      <c r="T899" s="12">
        <f t="shared" ref="T899:T962" si="87">(I899/86400)+25569-5/24</f>
        <v>41241.52208333333</v>
      </c>
      <c r="U899">
        <f t="shared" ref="U899:U962" si="88">YEAR(S899)</f>
        <v>2012</v>
      </c>
      <c r="V899">
        <f t="shared" ref="V899:V962" si="89">YEAR(T899)</f>
        <v>2012</v>
      </c>
    </row>
    <row r="900" spans="1:22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 s="5">
        <f t="shared" si="85"/>
        <v>35</v>
      </c>
      <c r="Q900" t="s">
        <v>8322</v>
      </c>
      <c r="R900" t="s">
        <v>8326</v>
      </c>
      <c r="S900" s="12">
        <f t="shared" si="86"/>
        <v>40878.549884259257</v>
      </c>
      <c r="T900" s="12">
        <f t="shared" si="87"/>
        <v>40923.549884259257</v>
      </c>
      <c r="U900">
        <f t="shared" si="88"/>
        <v>2011</v>
      </c>
      <c r="V900">
        <f t="shared" si="89"/>
        <v>2012</v>
      </c>
    </row>
    <row r="901" spans="1:22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 s="5">
        <f t="shared" si="85"/>
        <v>35</v>
      </c>
      <c r="Q901" t="s">
        <v>8322</v>
      </c>
      <c r="R901" t="s">
        <v>8326</v>
      </c>
      <c r="S901" s="12">
        <f t="shared" si="86"/>
        <v>40645.890763888885</v>
      </c>
      <c r="T901" s="12">
        <f t="shared" si="87"/>
        <v>40690.890763888885</v>
      </c>
      <c r="U901">
        <f t="shared" si="88"/>
        <v>2011</v>
      </c>
      <c r="V901">
        <f t="shared" si="89"/>
        <v>2011</v>
      </c>
    </row>
    <row r="902" spans="1:22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 s="5">
        <f t="shared" si="85"/>
        <v>10.5</v>
      </c>
      <c r="Q902" t="s">
        <v>8322</v>
      </c>
      <c r="R902" t="s">
        <v>8325</v>
      </c>
      <c r="S902" s="12">
        <f t="shared" si="86"/>
        <v>42429.641226851854</v>
      </c>
      <c r="T902" s="12">
        <f t="shared" si="87"/>
        <v>42459.599560185183</v>
      </c>
      <c r="U902">
        <f t="shared" si="88"/>
        <v>2016</v>
      </c>
      <c r="V902">
        <f t="shared" si="89"/>
        <v>2016</v>
      </c>
    </row>
    <row r="903" spans="1:22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5">
        <f t="shared" si="85"/>
        <v>0</v>
      </c>
      <c r="Q903" t="s">
        <v>8322</v>
      </c>
      <c r="R903" t="s">
        <v>8325</v>
      </c>
      <c r="S903" s="12">
        <f t="shared" si="86"/>
        <v>40291.603171296294</v>
      </c>
      <c r="T903" s="12">
        <f t="shared" si="87"/>
        <v>40337.59097222222</v>
      </c>
      <c r="U903">
        <f t="shared" si="88"/>
        <v>2010</v>
      </c>
      <c r="V903">
        <f t="shared" si="89"/>
        <v>2010</v>
      </c>
    </row>
    <row r="904" spans="1:22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 s="5">
        <f t="shared" si="85"/>
        <v>30</v>
      </c>
      <c r="Q904" t="s">
        <v>8322</v>
      </c>
      <c r="R904" t="s">
        <v>8325</v>
      </c>
      <c r="S904" s="12">
        <f t="shared" si="86"/>
        <v>41829.757199074069</v>
      </c>
      <c r="T904" s="12">
        <f t="shared" si="87"/>
        <v>41881.4375</v>
      </c>
      <c r="U904">
        <f t="shared" si="88"/>
        <v>2014</v>
      </c>
      <c r="V904">
        <f t="shared" si="89"/>
        <v>2014</v>
      </c>
    </row>
    <row r="905" spans="1:22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 s="5">
        <f t="shared" si="85"/>
        <v>40</v>
      </c>
      <c r="Q905" t="s">
        <v>8322</v>
      </c>
      <c r="R905" t="s">
        <v>8325</v>
      </c>
      <c r="S905" s="12">
        <f t="shared" si="86"/>
        <v>41149.587731481479</v>
      </c>
      <c r="T905" s="12">
        <f t="shared" si="87"/>
        <v>41174.892361111109</v>
      </c>
      <c r="U905">
        <f t="shared" si="88"/>
        <v>2012</v>
      </c>
      <c r="V905">
        <f t="shared" si="89"/>
        <v>2012</v>
      </c>
    </row>
    <row r="906" spans="1:22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 s="5">
        <f t="shared" si="85"/>
        <v>50.333333333333336</v>
      </c>
      <c r="Q906" t="s">
        <v>8322</v>
      </c>
      <c r="R906" t="s">
        <v>8325</v>
      </c>
      <c r="S906" s="12">
        <f t="shared" si="86"/>
        <v>42341.87195601852</v>
      </c>
      <c r="T906" s="12">
        <f t="shared" si="87"/>
        <v>42371.87195601852</v>
      </c>
      <c r="U906">
        <f t="shared" si="88"/>
        <v>2015</v>
      </c>
      <c r="V906">
        <f t="shared" si="89"/>
        <v>2016</v>
      </c>
    </row>
    <row r="907" spans="1:22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 s="5">
        <f t="shared" si="85"/>
        <v>32.666666666666664</v>
      </c>
      <c r="Q907" t="s">
        <v>8322</v>
      </c>
      <c r="R907" t="s">
        <v>8325</v>
      </c>
      <c r="S907" s="12">
        <f t="shared" si="86"/>
        <v>40507.031550925924</v>
      </c>
      <c r="T907" s="12">
        <f t="shared" si="87"/>
        <v>40567.031550925924</v>
      </c>
      <c r="U907">
        <f t="shared" si="88"/>
        <v>2010</v>
      </c>
      <c r="V907">
        <f t="shared" si="89"/>
        <v>2011</v>
      </c>
    </row>
    <row r="908" spans="1:22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5">
        <f t="shared" si="85"/>
        <v>0</v>
      </c>
      <c r="Q908" t="s">
        <v>8322</v>
      </c>
      <c r="R908" t="s">
        <v>8325</v>
      </c>
      <c r="S908" s="12">
        <f t="shared" si="86"/>
        <v>41680.981365740736</v>
      </c>
      <c r="T908" s="12">
        <f t="shared" si="87"/>
        <v>41710.939699074072</v>
      </c>
      <c r="U908">
        <f t="shared" si="88"/>
        <v>2014</v>
      </c>
      <c r="V908">
        <f t="shared" si="89"/>
        <v>2014</v>
      </c>
    </row>
    <row r="909" spans="1:22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5">
        <f t="shared" si="85"/>
        <v>0</v>
      </c>
      <c r="Q909" t="s">
        <v>8322</v>
      </c>
      <c r="R909" t="s">
        <v>8325</v>
      </c>
      <c r="S909" s="12">
        <f t="shared" si="86"/>
        <v>40766.9840625</v>
      </c>
      <c r="T909" s="12">
        <f t="shared" si="87"/>
        <v>40796.9840625</v>
      </c>
      <c r="U909">
        <f t="shared" si="88"/>
        <v>2011</v>
      </c>
      <c r="V909">
        <f t="shared" si="89"/>
        <v>2011</v>
      </c>
    </row>
    <row r="910" spans="1:22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5">
        <f t="shared" si="85"/>
        <v>0</v>
      </c>
      <c r="Q910" t="s">
        <v>8322</v>
      </c>
      <c r="R910" t="s">
        <v>8325</v>
      </c>
      <c r="S910" s="12">
        <f t="shared" si="86"/>
        <v>40340.593229166661</v>
      </c>
      <c r="T910" s="12">
        <f t="shared" si="87"/>
        <v>40385.999305555553</v>
      </c>
      <c r="U910">
        <f t="shared" si="88"/>
        <v>2010</v>
      </c>
      <c r="V910">
        <f t="shared" si="89"/>
        <v>2010</v>
      </c>
    </row>
    <row r="911" spans="1:22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 s="5">
        <f t="shared" si="85"/>
        <v>65</v>
      </c>
      <c r="Q911" t="s">
        <v>8322</v>
      </c>
      <c r="R911" t="s">
        <v>8325</v>
      </c>
      <c r="S911" s="12">
        <f t="shared" si="86"/>
        <v>41081.481944444444</v>
      </c>
      <c r="T911" s="12">
        <f t="shared" si="87"/>
        <v>41112.958333333328</v>
      </c>
      <c r="U911">
        <f t="shared" si="88"/>
        <v>2012</v>
      </c>
      <c r="V911">
        <f t="shared" si="89"/>
        <v>2012</v>
      </c>
    </row>
    <row r="912" spans="1:22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 s="5">
        <f t="shared" si="85"/>
        <v>24.6</v>
      </c>
      <c r="Q912" t="s">
        <v>8322</v>
      </c>
      <c r="R912" t="s">
        <v>8325</v>
      </c>
      <c r="S912" s="12">
        <f t="shared" si="86"/>
        <v>42737.337025462963</v>
      </c>
      <c r="T912" s="12">
        <f t="shared" si="87"/>
        <v>42797.337025462963</v>
      </c>
      <c r="U912">
        <f t="shared" si="88"/>
        <v>2017</v>
      </c>
      <c r="V912">
        <f t="shared" si="89"/>
        <v>2017</v>
      </c>
    </row>
    <row r="913" spans="1:22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5">
        <f t="shared" si="85"/>
        <v>0</v>
      </c>
      <c r="Q913" t="s">
        <v>8322</v>
      </c>
      <c r="R913" t="s">
        <v>8325</v>
      </c>
      <c r="S913" s="12">
        <f t="shared" si="86"/>
        <v>41641.796817129631</v>
      </c>
      <c r="T913" s="12">
        <f t="shared" si="87"/>
        <v>41662.796817129631</v>
      </c>
      <c r="U913">
        <f t="shared" si="88"/>
        <v>2014</v>
      </c>
      <c r="V913">
        <f t="shared" si="89"/>
        <v>2014</v>
      </c>
    </row>
    <row r="914" spans="1:22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 s="5">
        <f t="shared" si="85"/>
        <v>15</v>
      </c>
      <c r="Q914" t="s">
        <v>8322</v>
      </c>
      <c r="R914" t="s">
        <v>8325</v>
      </c>
      <c r="S914" s="12">
        <f t="shared" si="86"/>
        <v>41193.901006944441</v>
      </c>
      <c r="T914" s="12">
        <f t="shared" si="87"/>
        <v>41253.942673611113</v>
      </c>
      <c r="U914">
        <f t="shared" si="88"/>
        <v>2012</v>
      </c>
      <c r="V914">
        <f t="shared" si="89"/>
        <v>2012</v>
      </c>
    </row>
    <row r="915" spans="1:22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 s="5">
        <f t="shared" si="85"/>
        <v>82.583333333333329</v>
      </c>
      <c r="Q915" t="s">
        <v>8322</v>
      </c>
      <c r="R915" t="s">
        <v>8325</v>
      </c>
      <c r="S915" s="12">
        <f t="shared" si="86"/>
        <v>41003.930775462963</v>
      </c>
      <c r="T915" s="12">
        <f t="shared" si="87"/>
        <v>41033.930775462963</v>
      </c>
      <c r="U915">
        <f t="shared" si="88"/>
        <v>2012</v>
      </c>
      <c r="V915">
        <f t="shared" si="89"/>
        <v>2012</v>
      </c>
    </row>
    <row r="916" spans="1:22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5">
        <f t="shared" si="85"/>
        <v>0</v>
      </c>
      <c r="Q916" t="s">
        <v>8322</v>
      </c>
      <c r="R916" t="s">
        <v>8325</v>
      </c>
      <c r="S916" s="12">
        <f t="shared" si="86"/>
        <v>41116.554942129624</v>
      </c>
      <c r="T916" s="12">
        <f t="shared" si="87"/>
        <v>41146.554942129624</v>
      </c>
      <c r="U916">
        <f t="shared" si="88"/>
        <v>2012</v>
      </c>
      <c r="V916">
        <f t="shared" si="89"/>
        <v>2012</v>
      </c>
    </row>
    <row r="917" spans="1:22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 s="5">
        <f t="shared" si="85"/>
        <v>41.666666666666664</v>
      </c>
      <c r="Q917" t="s">
        <v>8322</v>
      </c>
      <c r="R917" t="s">
        <v>8325</v>
      </c>
      <c r="S917" s="12">
        <f t="shared" si="86"/>
        <v>40937.471226851849</v>
      </c>
      <c r="T917" s="12">
        <f t="shared" si="87"/>
        <v>40968.999305555553</v>
      </c>
      <c r="U917">
        <f t="shared" si="88"/>
        <v>2012</v>
      </c>
      <c r="V917">
        <f t="shared" si="89"/>
        <v>2012</v>
      </c>
    </row>
    <row r="918" spans="1:22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5">
        <f t="shared" si="85"/>
        <v>0</v>
      </c>
      <c r="Q918" t="s">
        <v>8322</v>
      </c>
      <c r="R918" t="s">
        <v>8325</v>
      </c>
      <c r="S918" s="12">
        <f t="shared" si="86"/>
        <v>40434.645069444443</v>
      </c>
      <c r="T918" s="12">
        <f t="shared" si="87"/>
        <v>40473</v>
      </c>
      <c r="U918">
        <f t="shared" si="88"/>
        <v>2010</v>
      </c>
      <c r="V918">
        <f t="shared" si="89"/>
        <v>2010</v>
      </c>
    </row>
    <row r="919" spans="1:22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 s="5">
        <f t="shared" si="85"/>
        <v>30</v>
      </c>
      <c r="Q919" t="s">
        <v>8322</v>
      </c>
      <c r="R919" t="s">
        <v>8325</v>
      </c>
      <c r="S919" s="12">
        <f t="shared" si="86"/>
        <v>41802.735300925924</v>
      </c>
      <c r="T919" s="12">
        <f t="shared" si="87"/>
        <v>41833.895833333328</v>
      </c>
      <c r="U919">
        <f t="shared" si="88"/>
        <v>2014</v>
      </c>
      <c r="V919">
        <f t="shared" si="89"/>
        <v>2014</v>
      </c>
    </row>
    <row r="920" spans="1:22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 s="5">
        <f t="shared" si="85"/>
        <v>19.600000000000001</v>
      </c>
      <c r="Q920" t="s">
        <v>8322</v>
      </c>
      <c r="R920" t="s">
        <v>8325</v>
      </c>
      <c r="S920" s="12">
        <f t="shared" si="86"/>
        <v>41944.707881944443</v>
      </c>
      <c r="T920" s="12">
        <f t="shared" si="87"/>
        <v>41974.749548611107</v>
      </c>
      <c r="U920">
        <f t="shared" si="88"/>
        <v>2014</v>
      </c>
      <c r="V920">
        <f t="shared" si="89"/>
        <v>2014</v>
      </c>
    </row>
    <row r="921" spans="1:22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 s="5">
        <f t="shared" si="85"/>
        <v>100</v>
      </c>
      <c r="Q921" t="s">
        <v>8322</v>
      </c>
      <c r="R921" t="s">
        <v>8325</v>
      </c>
      <c r="S921" s="12">
        <f t="shared" si="86"/>
        <v>41227.433391203704</v>
      </c>
      <c r="T921" s="12">
        <f t="shared" si="87"/>
        <v>41262.433391203704</v>
      </c>
      <c r="U921">
        <f t="shared" si="88"/>
        <v>2012</v>
      </c>
      <c r="V921">
        <f t="shared" si="89"/>
        <v>2012</v>
      </c>
    </row>
    <row r="922" spans="1:22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5">
        <f t="shared" si="85"/>
        <v>0</v>
      </c>
      <c r="Q922" t="s">
        <v>8322</v>
      </c>
      <c r="R922" t="s">
        <v>8325</v>
      </c>
      <c r="S922" s="12">
        <f t="shared" si="86"/>
        <v>41562.463217592587</v>
      </c>
      <c r="T922" s="12">
        <f t="shared" si="87"/>
        <v>41592.504884259259</v>
      </c>
      <c r="U922">
        <f t="shared" si="88"/>
        <v>2013</v>
      </c>
      <c r="V922">
        <f t="shared" si="89"/>
        <v>2013</v>
      </c>
    </row>
    <row r="923" spans="1:22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 s="5">
        <f t="shared" si="85"/>
        <v>231.75</v>
      </c>
      <c r="Q923" t="s">
        <v>8322</v>
      </c>
      <c r="R923" t="s">
        <v>8325</v>
      </c>
      <c r="S923" s="12">
        <f t="shared" si="86"/>
        <v>40846.962685185186</v>
      </c>
      <c r="T923" s="12">
        <f t="shared" si="87"/>
        <v>40889.004351851851</v>
      </c>
      <c r="U923">
        <f t="shared" si="88"/>
        <v>2011</v>
      </c>
      <c r="V923">
        <f t="shared" si="89"/>
        <v>2011</v>
      </c>
    </row>
    <row r="924" spans="1:22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 s="5">
        <f t="shared" si="85"/>
        <v>189.33333333333334</v>
      </c>
      <c r="Q924" t="s">
        <v>8322</v>
      </c>
      <c r="R924" t="s">
        <v>8325</v>
      </c>
      <c r="S924" s="12">
        <f t="shared" si="86"/>
        <v>41878.32167824074</v>
      </c>
      <c r="T924" s="12">
        <f t="shared" si="87"/>
        <v>41913.32167824074</v>
      </c>
      <c r="U924">
        <f t="shared" si="88"/>
        <v>2014</v>
      </c>
      <c r="V924">
        <f t="shared" si="89"/>
        <v>2014</v>
      </c>
    </row>
    <row r="925" spans="1:22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 s="5">
        <f t="shared" si="85"/>
        <v>55</v>
      </c>
      <c r="Q925" t="s">
        <v>8322</v>
      </c>
      <c r="R925" t="s">
        <v>8325</v>
      </c>
      <c r="S925" s="12">
        <f t="shared" si="86"/>
        <v>41934.751423611109</v>
      </c>
      <c r="T925" s="12">
        <f t="shared" si="87"/>
        <v>41964.793090277781</v>
      </c>
      <c r="U925">
        <f t="shared" si="88"/>
        <v>2014</v>
      </c>
      <c r="V925">
        <f t="shared" si="89"/>
        <v>2014</v>
      </c>
    </row>
    <row r="926" spans="1:22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 s="5">
        <f t="shared" si="85"/>
        <v>21.8</v>
      </c>
      <c r="Q926" t="s">
        <v>8322</v>
      </c>
      <c r="R926" t="s">
        <v>8325</v>
      </c>
      <c r="S926" s="12">
        <f t="shared" si="86"/>
        <v>41288.734594907401</v>
      </c>
      <c r="T926" s="12">
        <f t="shared" si="87"/>
        <v>41318.734594907401</v>
      </c>
      <c r="U926">
        <f t="shared" si="88"/>
        <v>2013</v>
      </c>
      <c r="V926">
        <f t="shared" si="89"/>
        <v>2013</v>
      </c>
    </row>
    <row r="927" spans="1:22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 s="5">
        <f t="shared" si="85"/>
        <v>32</v>
      </c>
      <c r="Q927" t="s">
        <v>8322</v>
      </c>
      <c r="R927" t="s">
        <v>8325</v>
      </c>
      <c r="S927" s="12">
        <f t="shared" si="86"/>
        <v>41575.672581018516</v>
      </c>
      <c r="T927" s="12">
        <f t="shared" si="87"/>
        <v>41605.71424768518</v>
      </c>
      <c r="U927">
        <f t="shared" si="88"/>
        <v>2013</v>
      </c>
      <c r="V927">
        <f t="shared" si="89"/>
        <v>2013</v>
      </c>
    </row>
    <row r="928" spans="1:22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5">
        <f t="shared" si="85"/>
        <v>0</v>
      </c>
      <c r="Q928" t="s">
        <v>8322</v>
      </c>
      <c r="R928" t="s">
        <v>8325</v>
      </c>
      <c r="S928" s="12">
        <f t="shared" si="86"/>
        <v>40337.811689814815</v>
      </c>
      <c r="T928" s="12">
        <f t="shared" si="87"/>
        <v>40367.736111111109</v>
      </c>
      <c r="U928">
        <f t="shared" si="88"/>
        <v>2010</v>
      </c>
      <c r="V928">
        <f t="shared" si="89"/>
        <v>2010</v>
      </c>
    </row>
    <row r="929" spans="1:22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5">
        <f t="shared" si="85"/>
        <v>0</v>
      </c>
      <c r="Q929" t="s">
        <v>8322</v>
      </c>
      <c r="R929" t="s">
        <v>8325</v>
      </c>
      <c r="S929" s="12">
        <f t="shared" si="86"/>
        <v>41013.614525462959</v>
      </c>
      <c r="T929" s="12">
        <f t="shared" si="87"/>
        <v>41043.614525462959</v>
      </c>
      <c r="U929">
        <f t="shared" si="88"/>
        <v>2012</v>
      </c>
      <c r="V929">
        <f t="shared" si="89"/>
        <v>2012</v>
      </c>
    </row>
    <row r="930" spans="1:22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 s="5">
        <f t="shared" si="85"/>
        <v>56.25</v>
      </c>
      <c r="Q930" t="s">
        <v>8322</v>
      </c>
      <c r="R930" t="s">
        <v>8325</v>
      </c>
      <c r="S930" s="12">
        <f t="shared" si="86"/>
        <v>41180.654085648144</v>
      </c>
      <c r="T930" s="12">
        <f t="shared" si="87"/>
        <v>41230.791666666664</v>
      </c>
      <c r="U930">
        <f t="shared" si="88"/>
        <v>2012</v>
      </c>
      <c r="V930">
        <f t="shared" si="89"/>
        <v>2012</v>
      </c>
    </row>
    <row r="931" spans="1:22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5">
        <f t="shared" si="85"/>
        <v>0</v>
      </c>
      <c r="Q931" t="s">
        <v>8322</v>
      </c>
      <c r="R931" t="s">
        <v>8325</v>
      </c>
      <c r="S931" s="12">
        <f t="shared" si="86"/>
        <v>40978.029733796291</v>
      </c>
      <c r="T931" s="12">
        <f t="shared" si="87"/>
        <v>41007.988067129627</v>
      </c>
      <c r="U931">
        <f t="shared" si="88"/>
        <v>2012</v>
      </c>
      <c r="V931">
        <f t="shared" si="89"/>
        <v>2012</v>
      </c>
    </row>
    <row r="932" spans="1:22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 s="5">
        <f t="shared" si="85"/>
        <v>69</v>
      </c>
      <c r="Q932" t="s">
        <v>8322</v>
      </c>
      <c r="R932" t="s">
        <v>8325</v>
      </c>
      <c r="S932" s="12">
        <f t="shared" si="86"/>
        <v>40312.707245370366</v>
      </c>
      <c r="T932" s="12">
        <f t="shared" si="87"/>
        <v>40354.688888888886</v>
      </c>
      <c r="U932">
        <f t="shared" si="88"/>
        <v>2010</v>
      </c>
      <c r="V932">
        <f t="shared" si="89"/>
        <v>2010</v>
      </c>
    </row>
    <row r="933" spans="1:22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 s="5">
        <f t="shared" si="85"/>
        <v>18.714285714285715</v>
      </c>
      <c r="Q933" t="s">
        <v>8322</v>
      </c>
      <c r="R933" t="s">
        <v>8325</v>
      </c>
      <c r="S933" s="12">
        <f t="shared" si="86"/>
        <v>41680.151643518519</v>
      </c>
      <c r="T933" s="12">
        <f t="shared" si="87"/>
        <v>41714.708333333328</v>
      </c>
      <c r="U933">
        <f t="shared" si="88"/>
        <v>2014</v>
      </c>
      <c r="V933">
        <f t="shared" si="89"/>
        <v>2014</v>
      </c>
    </row>
    <row r="934" spans="1:22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 s="5">
        <f t="shared" si="85"/>
        <v>46.033333333333331</v>
      </c>
      <c r="Q934" t="s">
        <v>8322</v>
      </c>
      <c r="R934" t="s">
        <v>8325</v>
      </c>
      <c r="S934" s="12">
        <f t="shared" si="86"/>
        <v>41310.760937499996</v>
      </c>
      <c r="T934" s="12">
        <f t="shared" si="87"/>
        <v>41355.719270833331</v>
      </c>
      <c r="U934">
        <f t="shared" si="88"/>
        <v>2013</v>
      </c>
      <c r="V934">
        <f t="shared" si="89"/>
        <v>2013</v>
      </c>
    </row>
    <row r="935" spans="1:22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5">
        <f t="shared" si="85"/>
        <v>60</v>
      </c>
      <c r="Q935" t="s">
        <v>8322</v>
      </c>
      <c r="R935" t="s">
        <v>8325</v>
      </c>
      <c r="S935" s="12">
        <f t="shared" si="86"/>
        <v>41710.960752314808</v>
      </c>
      <c r="T935" s="12">
        <f t="shared" si="87"/>
        <v>41770.960752314808</v>
      </c>
      <c r="U935">
        <f t="shared" si="88"/>
        <v>2014</v>
      </c>
      <c r="V935">
        <f t="shared" si="89"/>
        <v>2014</v>
      </c>
    </row>
    <row r="936" spans="1:22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 s="5">
        <f t="shared" si="85"/>
        <v>50.666666666666664</v>
      </c>
      <c r="Q936" t="s">
        <v>8322</v>
      </c>
      <c r="R936" t="s">
        <v>8325</v>
      </c>
      <c r="S936" s="12">
        <f t="shared" si="86"/>
        <v>41733.528749999998</v>
      </c>
      <c r="T936" s="12">
        <f t="shared" si="87"/>
        <v>41763.041666666664</v>
      </c>
      <c r="U936">
        <f t="shared" si="88"/>
        <v>2014</v>
      </c>
      <c r="V936">
        <f t="shared" si="89"/>
        <v>2014</v>
      </c>
    </row>
    <row r="937" spans="1:22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 s="5">
        <f t="shared" si="85"/>
        <v>25</v>
      </c>
      <c r="Q937" t="s">
        <v>8322</v>
      </c>
      <c r="R937" t="s">
        <v>8325</v>
      </c>
      <c r="S937" s="12">
        <f t="shared" si="86"/>
        <v>42368.125335648147</v>
      </c>
      <c r="T937" s="12">
        <f t="shared" si="87"/>
        <v>42398.125335648147</v>
      </c>
      <c r="U937">
        <f t="shared" si="88"/>
        <v>2015</v>
      </c>
      <c r="V937">
        <f t="shared" si="89"/>
        <v>2016</v>
      </c>
    </row>
    <row r="938" spans="1:22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5">
        <f t="shared" si="85"/>
        <v>0</v>
      </c>
      <c r="Q938" t="s">
        <v>8322</v>
      </c>
      <c r="R938" t="s">
        <v>8325</v>
      </c>
      <c r="S938" s="12">
        <f t="shared" si="86"/>
        <v>40882.815844907404</v>
      </c>
      <c r="T938" s="12">
        <f t="shared" si="87"/>
        <v>40926.625</v>
      </c>
      <c r="U938">
        <f t="shared" si="88"/>
        <v>2011</v>
      </c>
      <c r="V938">
        <f t="shared" si="89"/>
        <v>2012</v>
      </c>
    </row>
    <row r="939" spans="1:22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 s="5">
        <f t="shared" si="85"/>
        <v>20</v>
      </c>
      <c r="Q939" t="s">
        <v>8322</v>
      </c>
      <c r="R939" t="s">
        <v>8325</v>
      </c>
      <c r="S939" s="12">
        <f t="shared" si="86"/>
        <v>41551.589780092589</v>
      </c>
      <c r="T939" s="12">
        <f t="shared" si="87"/>
        <v>41581.631446759253</v>
      </c>
      <c r="U939">
        <f t="shared" si="88"/>
        <v>2013</v>
      </c>
      <c r="V939">
        <f t="shared" si="89"/>
        <v>2013</v>
      </c>
    </row>
    <row r="940" spans="1:22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 s="5">
        <f t="shared" si="85"/>
        <v>25</v>
      </c>
      <c r="Q940" t="s">
        <v>8322</v>
      </c>
      <c r="R940" t="s">
        <v>8325</v>
      </c>
      <c r="S940" s="12">
        <f t="shared" si="86"/>
        <v>41124.27138888889</v>
      </c>
      <c r="T940" s="12">
        <f t="shared" si="87"/>
        <v>41154.27138888889</v>
      </c>
      <c r="U940">
        <f t="shared" si="88"/>
        <v>2012</v>
      </c>
      <c r="V940">
        <f t="shared" si="89"/>
        <v>2012</v>
      </c>
    </row>
    <row r="941" spans="1:22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 s="5">
        <f t="shared" si="85"/>
        <v>20</v>
      </c>
      <c r="Q941" t="s">
        <v>8322</v>
      </c>
      <c r="R941" t="s">
        <v>8325</v>
      </c>
      <c r="S941" s="12">
        <f t="shared" si="86"/>
        <v>41416.554837962962</v>
      </c>
      <c r="T941" s="12">
        <f t="shared" si="87"/>
        <v>41455.623611111107</v>
      </c>
      <c r="U941">
        <f t="shared" si="88"/>
        <v>2013</v>
      </c>
      <c r="V941">
        <f t="shared" si="89"/>
        <v>2013</v>
      </c>
    </row>
    <row r="942" spans="1:22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 s="5">
        <f t="shared" si="85"/>
        <v>110.28571428571429</v>
      </c>
      <c r="Q942" t="s">
        <v>8316</v>
      </c>
      <c r="R942" t="s">
        <v>8318</v>
      </c>
      <c r="S942" s="12">
        <f t="shared" si="86"/>
        <v>42181.800069444442</v>
      </c>
      <c r="T942" s="12">
        <f t="shared" si="87"/>
        <v>42226.800069444442</v>
      </c>
      <c r="U942">
        <f t="shared" si="88"/>
        <v>2015</v>
      </c>
      <c r="V942">
        <f t="shared" si="89"/>
        <v>2015</v>
      </c>
    </row>
    <row r="943" spans="1:22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 s="5">
        <f t="shared" si="85"/>
        <v>37.451612903225808</v>
      </c>
      <c r="Q943" t="s">
        <v>8316</v>
      </c>
      <c r="R943" t="s">
        <v>8318</v>
      </c>
      <c r="S943" s="12">
        <f t="shared" si="86"/>
        <v>42745.888252314813</v>
      </c>
      <c r="T943" s="12">
        <f t="shared" si="87"/>
        <v>42775.888252314813</v>
      </c>
      <c r="U943">
        <f t="shared" si="88"/>
        <v>2017</v>
      </c>
      <c r="V943">
        <f t="shared" si="89"/>
        <v>2017</v>
      </c>
    </row>
    <row r="944" spans="1:22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 s="5">
        <f t="shared" si="85"/>
        <v>41.75</v>
      </c>
      <c r="Q944" t="s">
        <v>8316</v>
      </c>
      <c r="R944" t="s">
        <v>8318</v>
      </c>
      <c r="S944" s="12">
        <f t="shared" si="86"/>
        <v>42382.634953703702</v>
      </c>
      <c r="T944" s="12">
        <f t="shared" si="87"/>
        <v>42418.634953703702</v>
      </c>
      <c r="U944">
        <f t="shared" si="88"/>
        <v>2016</v>
      </c>
      <c r="V944">
        <f t="shared" si="89"/>
        <v>2016</v>
      </c>
    </row>
    <row r="945" spans="1:22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 s="5">
        <f t="shared" si="85"/>
        <v>24.083333333333332</v>
      </c>
      <c r="Q945" t="s">
        <v>8316</v>
      </c>
      <c r="R945" t="s">
        <v>8318</v>
      </c>
      <c r="S945" s="12">
        <f t="shared" si="86"/>
        <v>42673.459548611114</v>
      </c>
      <c r="T945" s="12">
        <f t="shared" si="87"/>
        <v>42703.501215277771</v>
      </c>
      <c r="U945">
        <f t="shared" si="88"/>
        <v>2016</v>
      </c>
      <c r="V945">
        <f t="shared" si="89"/>
        <v>2016</v>
      </c>
    </row>
    <row r="946" spans="1:22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 s="5">
        <f t="shared" si="85"/>
        <v>69.40625</v>
      </c>
      <c r="Q946" t="s">
        <v>8316</v>
      </c>
      <c r="R946" t="s">
        <v>8318</v>
      </c>
      <c r="S946" s="12">
        <f t="shared" si="86"/>
        <v>42444.375578703701</v>
      </c>
      <c r="T946" s="12">
        <f t="shared" si="87"/>
        <v>42478.374999999993</v>
      </c>
      <c r="U946">
        <f t="shared" si="88"/>
        <v>2016</v>
      </c>
      <c r="V946">
        <f t="shared" si="89"/>
        <v>2016</v>
      </c>
    </row>
    <row r="947" spans="1:22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 s="5">
        <f t="shared" si="85"/>
        <v>155.25</v>
      </c>
      <c r="Q947" t="s">
        <v>8316</v>
      </c>
      <c r="R947" t="s">
        <v>8318</v>
      </c>
      <c r="S947" s="12">
        <f t="shared" si="86"/>
        <v>42732.66465277777</v>
      </c>
      <c r="T947" s="12">
        <f t="shared" si="87"/>
        <v>42784.790972222218</v>
      </c>
      <c r="U947">
        <f t="shared" si="88"/>
        <v>2016</v>
      </c>
      <c r="V947">
        <f t="shared" si="89"/>
        <v>2017</v>
      </c>
    </row>
    <row r="948" spans="1:22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 s="5">
        <f t="shared" si="85"/>
        <v>57.2</v>
      </c>
      <c r="Q948" t="s">
        <v>8316</v>
      </c>
      <c r="R948" t="s">
        <v>8318</v>
      </c>
      <c r="S948" s="12">
        <f t="shared" si="86"/>
        <v>42592.542222222219</v>
      </c>
      <c r="T948" s="12">
        <f t="shared" si="87"/>
        <v>42622.542222222219</v>
      </c>
      <c r="U948">
        <f t="shared" si="88"/>
        <v>2016</v>
      </c>
      <c r="V948">
        <f t="shared" si="89"/>
        <v>2016</v>
      </c>
    </row>
    <row r="949" spans="1:22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5">
        <f t="shared" si="85"/>
        <v>0</v>
      </c>
      <c r="Q949" t="s">
        <v>8316</v>
      </c>
      <c r="R949" t="s">
        <v>8318</v>
      </c>
      <c r="S949" s="12">
        <f t="shared" si="86"/>
        <v>42491.57298611111</v>
      </c>
      <c r="T949" s="12">
        <f t="shared" si="87"/>
        <v>42551.57298611111</v>
      </c>
      <c r="U949">
        <f t="shared" si="88"/>
        <v>2016</v>
      </c>
      <c r="V949">
        <f t="shared" si="89"/>
        <v>2016</v>
      </c>
    </row>
    <row r="950" spans="1:22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5">
        <f t="shared" si="85"/>
        <v>60</v>
      </c>
      <c r="Q950" t="s">
        <v>8316</v>
      </c>
      <c r="R950" t="s">
        <v>8318</v>
      </c>
      <c r="S950" s="12">
        <f t="shared" si="86"/>
        <v>42411.619953703703</v>
      </c>
      <c r="T950" s="12">
        <f t="shared" si="87"/>
        <v>42441.619953703703</v>
      </c>
      <c r="U950">
        <f t="shared" si="88"/>
        <v>2016</v>
      </c>
      <c r="V950">
        <f t="shared" si="89"/>
        <v>2016</v>
      </c>
    </row>
    <row r="951" spans="1:22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 s="5">
        <f t="shared" si="85"/>
        <v>39</v>
      </c>
      <c r="Q951" t="s">
        <v>8316</v>
      </c>
      <c r="R951" t="s">
        <v>8318</v>
      </c>
      <c r="S951" s="12">
        <f t="shared" si="86"/>
        <v>42360.835370370369</v>
      </c>
      <c r="T951" s="12">
        <f t="shared" si="87"/>
        <v>42420.835370370369</v>
      </c>
      <c r="U951">
        <f t="shared" si="88"/>
        <v>2015</v>
      </c>
      <c r="V951">
        <f t="shared" si="89"/>
        <v>2016</v>
      </c>
    </row>
    <row r="952" spans="1:22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 s="5">
        <f t="shared" si="85"/>
        <v>58.416666666666664</v>
      </c>
      <c r="Q952" t="s">
        <v>8316</v>
      </c>
      <c r="R952" t="s">
        <v>8318</v>
      </c>
      <c r="S952" s="12">
        <f t="shared" si="86"/>
        <v>42356.54237268518</v>
      </c>
      <c r="T952" s="12">
        <f t="shared" si="87"/>
        <v>42386.54237268518</v>
      </c>
      <c r="U952">
        <f t="shared" si="88"/>
        <v>2015</v>
      </c>
      <c r="V952">
        <f t="shared" si="89"/>
        <v>2016</v>
      </c>
    </row>
    <row r="953" spans="1:22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 s="5">
        <f t="shared" si="85"/>
        <v>158.63636363636363</v>
      </c>
      <c r="Q953" t="s">
        <v>8316</v>
      </c>
      <c r="R953" t="s">
        <v>8318</v>
      </c>
      <c r="S953" s="12">
        <f t="shared" si="86"/>
        <v>42480.445277777777</v>
      </c>
      <c r="T953" s="12">
        <f t="shared" si="87"/>
        <v>42525.445277777777</v>
      </c>
      <c r="U953">
        <f t="shared" si="88"/>
        <v>2016</v>
      </c>
      <c r="V953">
        <f t="shared" si="89"/>
        <v>2016</v>
      </c>
    </row>
    <row r="954" spans="1:22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 s="5">
        <f t="shared" si="85"/>
        <v>99.857142857142861</v>
      </c>
      <c r="Q954" t="s">
        <v>8316</v>
      </c>
      <c r="R954" t="s">
        <v>8318</v>
      </c>
      <c r="S954" s="12">
        <f t="shared" si="86"/>
        <v>42662.405231481483</v>
      </c>
      <c r="T954" s="12">
        <f t="shared" si="87"/>
        <v>42692.44689814814</v>
      </c>
      <c r="U954">
        <f t="shared" si="88"/>
        <v>2016</v>
      </c>
      <c r="V954">
        <f t="shared" si="89"/>
        <v>2016</v>
      </c>
    </row>
    <row r="955" spans="1:22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 s="5">
        <f t="shared" si="85"/>
        <v>25.2</v>
      </c>
      <c r="Q955" t="s">
        <v>8316</v>
      </c>
      <c r="R955" t="s">
        <v>8318</v>
      </c>
      <c r="S955" s="12">
        <f t="shared" si="86"/>
        <v>41998.956006944441</v>
      </c>
      <c r="T955" s="12">
        <f t="shared" si="87"/>
        <v>42028.956006944441</v>
      </c>
      <c r="U955">
        <f t="shared" si="88"/>
        <v>2014</v>
      </c>
      <c r="V955">
        <f t="shared" si="89"/>
        <v>2015</v>
      </c>
    </row>
    <row r="956" spans="1:22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 s="5">
        <f t="shared" si="85"/>
        <v>89.191780821917803</v>
      </c>
      <c r="Q956" t="s">
        <v>8316</v>
      </c>
      <c r="R956" t="s">
        <v>8318</v>
      </c>
      <c r="S956" s="12">
        <f t="shared" si="86"/>
        <v>42194.625451388885</v>
      </c>
      <c r="T956" s="12">
        <f t="shared" si="87"/>
        <v>42236.625451388885</v>
      </c>
      <c r="U956">
        <f t="shared" si="88"/>
        <v>2015</v>
      </c>
      <c r="V956">
        <f t="shared" si="89"/>
        <v>2015</v>
      </c>
    </row>
    <row r="957" spans="1:22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 s="5">
        <f t="shared" si="85"/>
        <v>182.6236559139785</v>
      </c>
      <c r="Q957" t="s">
        <v>8316</v>
      </c>
      <c r="R957" t="s">
        <v>8318</v>
      </c>
      <c r="S957" s="12">
        <f t="shared" si="86"/>
        <v>42586.086805555555</v>
      </c>
      <c r="T957" s="12">
        <f t="shared" si="87"/>
        <v>42626.086805555555</v>
      </c>
      <c r="U957">
        <f t="shared" si="88"/>
        <v>2016</v>
      </c>
      <c r="V957">
        <f t="shared" si="89"/>
        <v>2016</v>
      </c>
    </row>
    <row r="958" spans="1:22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 s="5">
        <f t="shared" si="85"/>
        <v>50.647058823529413</v>
      </c>
      <c r="Q958" t="s">
        <v>8316</v>
      </c>
      <c r="R958" t="s">
        <v>8318</v>
      </c>
      <c r="S958" s="12">
        <f t="shared" si="86"/>
        <v>42060.705543981479</v>
      </c>
      <c r="T958" s="12">
        <f t="shared" si="87"/>
        <v>42120.663877314808</v>
      </c>
      <c r="U958">
        <f t="shared" si="88"/>
        <v>2015</v>
      </c>
      <c r="V958">
        <f t="shared" si="89"/>
        <v>2015</v>
      </c>
    </row>
    <row r="959" spans="1:22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 s="5">
        <f t="shared" si="85"/>
        <v>33.285714285714285</v>
      </c>
      <c r="Q959" t="s">
        <v>8316</v>
      </c>
      <c r="R959" t="s">
        <v>8318</v>
      </c>
      <c r="S959" s="12">
        <f t="shared" si="86"/>
        <v>42660.344131944446</v>
      </c>
      <c r="T959" s="12">
        <f t="shared" si="87"/>
        <v>42691.385798611103</v>
      </c>
      <c r="U959">
        <f t="shared" si="88"/>
        <v>2016</v>
      </c>
      <c r="V959">
        <f t="shared" si="89"/>
        <v>2016</v>
      </c>
    </row>
    <row r="960" spans="1:22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 s="5">
        <f t="shared" si="85"/>
        <v>51.823529411764703</v>
      </c>
      <c r="Q960" t="s">
        <v>8316</v>
      </c>
      <c r="R960" t="s">
        <v>8318</v>
      </c>
      <c r="S960" s="12">
        <f t="shared" si="86"/>
        <v>42082.594479166662</v>
      </c>
      <c r="T960" s="12">
        <f t="shared" si="87"/>
        <v>42103.999305555553</v>
      </c>
      <c r="U960">
        <f t="shared" si="88"/>
        <v>2015</v>
      </c>
      <c r="V960">
        <f t="shared" si="89"/>
        <v>2015</v>
      </c>
    </row>
    <row r="961" spans="1:22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 s="5">
        <f t="shared" si="85"/>
        <v>113.62573099415205</v>
      </c>
      <c r="Q961" t="s">
        <v>8316</v>
      </c>
      <c r="R961" t="s">
        <v>8318</v>
      </c>
      <c r="S961" s="12">
        <f t="shared" si="86"/>
        <v>41992.96603009259</v>
      </c>
      <c r="T961" s="12">
        <f t="shared" si="87"/>
        <v>42022.96603009259</v>
      </c>
      <c r="U961">
        <f t="shared" si="88"/>
        <v>2014</v>
      </c>
      <c r="V961">
        <f t="shared" si="89"/>
        <v>2015</v>
      </c>
    </row>
    <row r="962" spans="1:22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46.100628930817614</v>
      </c>
      <c r="P962" s="5">
        <f t="shared" si="85"/>
        <v>136.46276595744681</v>
      </c>
      <c r="Q962" t="s">
        <v>8316</v>
      </c>
      <c r="R962" t="s">
        <v>8318</v>
      </c>
      <c r="S962" s="12">
        <f t="shared" si="86"/>
        <v>42766.41846064815</v>
      </c>
      <c r="T962" s="12">
        <f t="shared" si="87"/>
        <v>42808.376793981479</v>
      </c>
      <c r="U962">
        <f t="shared" si="88"/>
        <v>2017</v>
      </c>
      <c r="V962">
        <f t="shared" si="89"/>
        <v>2017</v>
      </c>
    </row>
    <row r="963" spans="1:22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(E963/D963)*100</f>
        <v>42.188421052631583</v>
      </c>
      <c r="P963" s="5">
        <f t="shared" ref="P963:P1026" si="91">IF(E963&gt;0, E963/L963, 0)</f>
        <v>364.35454545454547</v>
      </c>
      <c r="Q963" t="s">
        <v>8316</v>
      </c>
      <c r="R963" t="s">
        <v>8318</v>
      </c>
      <c r="S963" s="12">
        <f t="shared" ref="S963:S1026" si="92">(J963/86400)+25569-(5/24)</f>
        <v>42740.485358796293</v>
      </c>
      <c r="T963" s="12">
        <f t="shared" ref="T963:T1026" si="93">(I963/86400)+25569-5/24</f>
        <v>42786.583333333336</v>
      </c>
      <c r="U963">
        <f t="shared" ref="U963:U1026" si="94">YEAR(S963)</f>
        <v>2017</v>
      </c>
      <c r="V963">
        <f t="shared" ref="V963:V1026" si="95">YEAR(T963)</f>
        <v>2017</v>
      </c>
    </row>
    <row r="964" spans="1:22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 s="5">
        <f t="shared" si="91"/>
        <v>19.243243243243242</v>
      </c>
      <c r="Q964" t="s">
        <v>8316</v>
      </c>
      <c r="R964" t="s">
        <v>8318</v>
      </c>
      <c r="S964" s="12">
        <f t="shared" si="92"/>
        <v>42373.504085648143</v>
      </c>
      <c r="T964" s="12">
        <f t="shared" si="93"/>
        <v>42411.504085648143</v>
      </c>
      <c r="U964">
        <f t="shared" si="94"/>
        <v>2016</v>
      </c>
      <c r="V964">
        <f t="shared" si="95"/>
        <v>2016</v>
      </c>
    </row>
    <row r="965" spans="1:22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 s="5">
        <f t="shared" si="91"/>
        <v>41.888888888888886</v>
      </c>
      <c r="Q965" t="s">
        <v>8316</v>
      </c>
      <c r="R965" t="s">
        <v>8318</v>
      </c>
      <c r="S965" s="12">
        <f t="shared" si="92"/>
        <v>42625.427303240744</v>
      </c>
      <c r="T965" s="12">
        <f t="shared" si="93"/>
        <v>42660.427303240744</v>
      </c>
      <c r="U965">
        <f t="shared" si="94"/>
        <v>2016</v>
      </c>
      <c r="V965">
        <f t="shared" si="95"/>
        <v>2016</v>
      </c>
    </row>
    <row r="966" spans="1:22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 s="5">
        <f t="shared" si="91"/>
        <v>30.310344827586206</v>
      </c>
      <c r="Q966" t="s">
        <v>8316</v>
      </c>
      <c r="R966" t="s">
        <v>8318</v>
      </c>
      <c r="S966" s="12">
        <f t="shared" si="92"/>
        <v>42208.420358796291</v>
      </c>
      <c r="T966" s="12">
        <f t="shared" si="93"/>
        <v>42248.420358796291</v>
      </c>
      <c r="U966">
        <f t="shared" si="94"/>
        <v>2015</v>
      </c>
      <c r="V966">
        <f t="shared" si="95"/>
        <v>2015</v>
      </c>
    </row>
    <row r="967" spans="1:22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 s="5">
        <f t="shared" si="91"/>
        <v>49.666666666666664</v>
      </c>
      <c r="Q967" t="s">
        <v>8316</v>
      </c>
      <c r="R967" t="s">
        <v>8318</v>
      </c>
      <c r="S967" s="12">
        <f t="shared" si="92"/>
        <v>42636.808402777773</v>
      </c>
      <c r="T967" s="12">
        <f t="shared" si="93"/>
        <v>42668.957638888889</v>
      </c>
      <c r="U967">
        <f t="shared" si="94"/>
        <v>2016</v>
      </c>
      <c r="V967">
        <f t="shared" si="95"/>
        <v>2016</v>
      </c>
    </row>
    <row r="968" spans="1:22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 s="5">
        <f t="shared" si="91"/>
        <v>59.2</v>
      </c>
      <c r="Q968" t="s">
        <v>8316</v>
      </c>
      <c r="R968" t="s">
        <v>8318</v>
      </c>
      <c r="S968" s="12">
        <f t="shared" si="92"/>
        <v>42619.427453703705</v>
      </c>
      <c r="T968" s="12">
        <f t="shared" si="93"/>
        <v>42649.427453703705</v>
      </c>
      <c r="U968">
        <f t="shared" si="94"/>
        <v>2016</v>
      </c>
      <c r="V968">
        <f t="shared" si="95"/>
        <v>2016</v>
      </c>
    </row>
    <row r="969" spans="1:22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 s="5">
        <f t="shared" si="91"/>
        <v>43.97530864197531</v>
      </c>
      <c r="Q969" t="s">
        <v>8316</v>
      </c>
      <c r="R969" t="s">
        <v>8318</v>
      </c>
      <c r="S969" s="12">
        <f t="shared" si="92"/>
        <v>42422.045995370368</v>
      </c>
      <c r="T969" s="12">
        <f t="shared" si="93"/>
        <v>42482.004328703704</v>
      </c>
      <c r="U969">
        <f t="shared" si="94"/>
        <v>2016</v>
      </c>
      <c r="V969">
        <f t="shared" si="95"/>
        <v>2016</v>
      </c>
    </row>
    <row r="970" spans="1:22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 s="5">
        <f t="shared" si="91"/>
        <v>26.5</v>
      </c>
      <c r="Q970" t="s">
        <v>8316</v>
      </c>
      <c r="R970" t="s">
        <v>8318</v>
      </c>
      <c r="S970" s="12">
        <f t="shared" si="92"/>
        <v>41836.639282407406</v>
      </c>
      <c r="T970" s="12">
        <f t="shared" si="93"/>
        <v>41866.639282407406</v>
      </c>
      <c r="U970">
        <f t="shared" si="94"/>
        <v>2014</v>
      </c>
      <c r="V970">
        <f t="shared" si="95"/>
        <v>2014</v>
      </c>
    </row>
    <row r="971" spans="1:22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 s="5">
        <f t="shared" si="91"/>
        <v>1272.7272727272727</v>
      </c>
      <c r="Q971" t="s">
        <v>8316</v>
      </c>
      <c r="R971" t="s">
        <v>8318</v>
      </c>
      <c r="S971" s="12">
        <f t="shared" si="92"/>
        <v>42742.094988425924</v>
      </c>
      <c r="T971" s="12">
        <f t="shared" si="93"/>
        <v>42775.094988425924</v>
      </c>
      <c r="U971">
        <f t="shared" si="94"/>
        <v>2017</v>
      </c>
      <c r="V971">
        <f t="shared" si="95"/>
        <v>2017</v>
      </c>
    </row>
    <row r="972" spans="1:22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 s="5">
        <f t="shared" si="91"/>
        <v>164</v>
      </c>
      <c r="Q972" t="s">
        <v>8316</v>
      </c>
      <c r="R972" t="s">
        <v>8318</v>
      </c>
      <c r="S972" s="12">
        <f t="shared" si="92"/>
        <v>42721.012187499997</v>
      </c>
      <c r="T972" s="12">
        <f t="shared" si="93"/>
        <v>42757.999305555553</v>
      </c>
      <c r="U972">
        <f t="shared" si="94"/>
        <v>2016</v>
      </c>
      <c r="V972">
        <f t="shared" si="95"/>
        <v>2017</v>
      </c>
    </row>
    <row r="973" spans="1:22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 s="5">
        <f t="shared" si="91"/>
        <v>45.2</v>
      </c>
      <c r="Q973" t="s">
        <v>8316</v>
      </c>
      <c r="R973" t="s">
        <v>8318</v>
      </c>
      <c r="S973" s="12">
        <f t="shared" si="92"/>
        <v>42111.500694444439</v>
      </c>
      <c r="T973" s="12">
        <f t="shared" si="93"/>
        <v>42156.500694444439</v>
      </c>
      <c r="U973">
        <f t="shared" si="94"/>
        <v>2015</v>
      </c>
      <c r="V973">
        <f t="shared" si="95"/>
        <v>2015</v>
      </c>
    </row>
    <row r="974" spans="1:22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 s="5">
        <f t="shared" si="91"/>
        <v>153.88888888888889</v>
      </c>
      <c r="Q974" t="s">
        <v>8316</v>
      </c>
      <c r="R974" t="s">
        <v>8318</v>
      </c>
      <c r="S974" s="12">
        <f t="shared" si="92"/>
        <v>41856.657384259255</v>
      </c>
      <c r="T974" s="12">
        <f t="shared" si="93"/>
        <v>41886.082638888889</v>
      </c>
      <c r="U974">
        <f t="shared" si="94"/>
        <v>2014</v>
      </c>
      <c r="V974">
        <f t="shared" si="95"/>
        <v>2014</v>
      </c>
    </row>
    <row r="975" spans="1:22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 s="5">
        <f t="shared" si="91"/>
        <v>51.375</v>
      </c>
      <c r="Q975" t="s">
        <v>8316</v>
      </c>
      <c r="R975" t="s">
        <v>8318</v>
      </c>
      <c r="S975" s="12">
        <f t="shared" si="92"/>
        <v>42256.806631944441</v>
      </c>
      <c r="T975" s="12">
        <f t="shared" si="93"/>
        <v>42316.848298611112</v>
      </c>
      <c r="U975">
        <f t="shared" si="94"/>
        <v>2015</v>
      </c>
      <c r="V975">
        <f t="shared" si="95"/>
        <v>2015</v>
      </c>
    </row>
    <row r="976" spans="1:22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 s="5">
        <f t="shared" si="91"/>
        <v>93.333333333333329</v>
      </c>
      <c r="Q976" t="s">
        <v>8316</v>
      </c>
      <c r="R976" t="s">
        <v>8318</v>
      </c>
      <c r="S976" s="12">
        <f t="shared" si="92"/>
        <v>42424.541157407402</v>
      </c>
      <c r="T976" s="12">
        <f t="shared" si="93"/>
        <v>42454.499490740738</v>
      </c>
      <c r="U976">
        <f t="shared" si="94"/>
        <v>2016</v>
      </c>
      <c r="V976">
        <f t="shared" si="95"/>
        <v>2016</v>
      </c>
    </row>
    <row r="977" spans="1:22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 s="5">
        <f t="shared" si="91"/>
        <v>108.625</v>
      </c>
      <c r="Q977" t="s">
        <v>8316</v>
      </c>
      <c r="R977" t="s">
        <v>8318</v>
      </c>
      <c r="S977" s="12">
        <f t="shared" si="92"/>
        <v>42489.488252314812</v>
      </c>
      <c r="T977" s="12">
        <f t="shared" si="93"/>
        <v>42549.488252314812</v>
      </c>
      <c r="U977">
        <f t="shared" si="94"/>
        <v>2016</v>
      </c>
      <c r="V977">
        <f t="shared" si="95"/>
        <v>2016</v>
      </c>
    </row>
    <row r="978" spans="1:22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 s="5">
        <f t="shared" si="91"/>
        <v>160.5</v>
      </c>
      <c r="Q978" t="s">
        <v>8316</v>
      </c>
      <c r="R978" t="s">
        <v>8318</v>
      </c>
      <c r="S978" s="12">
        <f t="shared" si="92"/>
        <v>42184.850659722222</v>
      </c>
      <c r="T978" s="12">
        <f t="shared" si="93"/>
        <v>42229.850659722222</v>
      </c>
      <c r="U978">
        <f t="shared" si="94"/>
        <v>2015</v>
      </c>
      <c r="V978">
        <f t="shared" si="95"/>
        <v>2015</v>
      </c>
    </row>
    <row r="979" spans="1:22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 s="5">
        <f t="shared" si="91"/>
        <v>75.75</v>
      </c>
      <c r="Q979" t="s">
        <v>8316</v>
      </c>
      <c r="R979" t="s">
        <v>8318</v>
      </c>
      <c r="S979" s="12">
        <f t="shared" si="92"/>
        <v>42391.733761574076</v>
      </c>
      <c r="T979" s="12">
        <f t="shared" si="93"/>
        <v>42421.733761574076</v>
      </c>
      <c r="U979">
        <f t="shared" si="94"/>
        <v>2016</v>
      </c>
      <c r="V979">
        <f t="shared" si="95"/>
        <v>2016</v>
      </c>
    </row>
    <row r="980" spans="1:22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 s="5">
        <f t="shared" si="91"/>
        <v>790.83739837398377</v>
      </c>
      <c r="Q980" t="s">
        <v>8316</v>
      </c>
      <c r="R980" t="s">
        <v>8318</v>
      </c>
      <c r="S980" s="12">
        <f t="shared" si="92"/>
        <v>42395.100706018515</v>
      </c>
      <c r="T980" s="12">
        <f t="shared" si="93"/>
        <v>42425.100706018515</v>
      </c>
      <c r="U980">
        <f t="shared" si="94"/>
        <v>2016</v>
      </c>
      <c r="V980">
        <f t="shared" si="95"/>
        <v>2016</v>
      </c>
    </row>
    <row r="981" spans="1:22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 s="5">
        <f t="shared" si="91"/>
        <v>301.93916666666667</v>
      </c>
      <c r="Q981" t="s">
        <v>8316</v>
      </c>
      <c r="R981" t="s">
        <v>8318</v>
      </c>
      <c r="S981" s="12">
        <f t="shared" si="92"/>
        <v>42506.208657407406</v>
      </c>
      <c r="T981" s="12">
        <f t="shared" si="93"/>
        <v>42541.582638888889</v>
      </c>
      <c r="U981">
        <f t="shared" si="94"/>
        <v>2016</v>
      </c>
      <c r="V981">
        <f t="shared" si="95"/>
        <v>2016</v>
      </c>
    </row>
    <row r="982" spans="1:22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 s="5">
        <f t="shared" si="91"/>
        <v>47.935483870967744</v>
      </c>
      <c r="Q982" t="s">
        <v>8316</v>
      </c>
      <c r="R982" t="s">
        <v>8318</v>
      </c>
      <c r="S982" s="12">
        <f t="shared" si="92"/>
        <v>41928.695856481478</v>
      </c>
      <c r="T982" s="12">
        <f t="shared" si="93"/>
        <v>41973.737523148149</v>
      </c>
      <c r="U982">
        <f t="shared" si="94"/>
        <v>2014</v>
      </c>
      <c r="V982">
        <f t="shared" si="95"/>
        <v>2014</v>
      </c>
    </row>
    <row r="983" spans="1:22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 s="5">
        <f t="shared" si="91"/>
        <v>2.75</v>
      </c>
      <c r="Q983" t="s">
        <v>8316</v>
      </c>
      <c r="R983" t="s">
        <v>8318</v>
      </c>
      <c r="S983" s="12">
        <f t="shared" si="92"/>
        <v>41830.738680555551</v>
      </c>
      <c r="T983" s="12">
        <f t="shared" si="93"/>
        <v>41860.738680555551</v>
      </c>
      <c r="U983">
        <f t="shared" si="94"/>
        <v>2014</v>
      </c>
      <c r="V983">
        <f t="shared" si="95"/>
        <v>2014</v>
      </c>
    </row>
    <row r="984" spans="1:22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 s="5">
        <f t="shared" si="91"/>
        <v>1</v>
      </c>
      <c r="Q984" t="s">
        <v>8316</v>
      </c>
      <c r="R984" t="s">
        <v>8318</v>
      </c>
      <c r="S984" s="12">
        <f t="shared" si="92"/>
        <v>42615.544976851852</v>
      </c>
      <c r="T984" s="12">
        <f t="shared" si="93"/>
        <v>42645.544976851852</v>
      </c>
      <c r="U984">
        <f t="shared" si="94"/>
        <v>2016</v>
      </c>
      <c r="V984">
        <f t="shared" si="95"/>
        <v>2016</v>
      </c>
    </row>
    <row r="985" spans="1:22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 s="5">
        <f t="shared" si="91"/>
        <v>171.79329608938548</v>
      </c>
      <c r="Q985" t="s">
        <v>8316</v>
      </c>
      <c r="R985" t="s">
        <v>8318</v>
      </c>
      <c r="S985" s="12">
        <f t="shared" si="92"/>
        <v>42574.459317129622</v>
      </c>
      <c r="T985" s="12">
        <f t="shared" si="93"/>
        <v>42605.662499999999</v>
      </c>
      <c r="U985">
        <f t="shared" si="94"/>
        <v>2016</v>
      </c>
      <c r="V985">
        <f t="shared" si="95"/>
        <v>2016</v>
      </c>
    </row>
    <row r="986" spans="1:22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 s="5">
        <f t="shared" si="91"/>
        <v>35.333333333333336</v>
      </c>
      <c r="Q986" t="s">
        <v>8316</v>
      </c>
      <c r="R986" t="s">
        <v>8318</v>
      </c>
      <c r="S986" s="12">
        <f t="shared" si="92"/>
        <v>42060.907499999994</v>
      </c>
      <c r="T986" s="12">
        <f t="shared" si="93"/>
        <v>42090.86583333333</v>
      </c>
      <c r="U986">
        <f t="shared" si="94"/>
        <v>2015</v>
      </c>
      <c r="V986">
        <f t="shared" si="95"/>
        <v>2015</v>
      </c>
    </row>
    <row r="987" spans="1:22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 s="5">
        <f t="shared" si="91"/>
        <v>82.086956521739125</v>
      </c>
      <c r="Q987" t="s">
        <v>8316</v>
      </c>
      <c r="R987" t="s">
        <v>8318</v>
      </c>
      <c r="S987" s="12">
        <f t="shared" si="92"/>
        <v>42339.759375000001</v>
      </c>
      <c r="T987" s="12">
        <f t="shared" si="93"/>
        <v>42369.749999999993</v>
      </c>
      <c r="U987">
        <f t="shared" si="94"/>
        <v>2015</v>
      </c>
      <c r="V987">
        <f t="shared" si="95"/>
        <v>2015</v>
      </c>
    </row>
    <row r="988" spans="1:22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 s="5">
        <f t="shared" si="91"/>
        <v>110.8695652173913</v>
      </c>
      <c r="Q988" t="s">
        <v>8316</v>
      </c>
      <c r="R988" t="s">
        <v>8318</v>
      </c>
      <c r="S988" s="12">
        <f t="shared" si="92"/>
        <v>42324.559027777774</v>
      </c>
      <c r="T988" s="12">
        <f t="shared" si="93"/>
        <v>42378.791666666664</v>
      </c>
      <c r="U988">
        <f t="shared" si="94"/>
        <v>2015</v>
      </c>
      <c r="V988">
        <f t="shared" si="95"/>
        <v>2016</v>
      </c>
    </row>
    <row r="989" spans="1:22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 s="5">
        <f t="shared" si="91"/>
        <v>161.21951219512195</v>
      </c>
      <c r="Q989" t="s">
        <v>8316</v>
      </c>
      <c r="R989" t="s">
        <v>8318</v>
      </c>
      <c r="S989" s="12">
        <f t="shared" si="92"/>
        <v>41773.086226851847</v>
      </c>
      <c r="T989" s="12">
        <f t="shared" si="93"/>
        <v>41813.086226851847</v>
      </c>
      <c r="U989">
        <f t="shared" si="94"/>
        <v>2014</v>
      </c>
      <c r="V989">
        <f t="shared" si="95"/>
        <v>2014</v>
      </c>
    </row>
    <row r="990" spans="1:22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5">
        <f t="shared" si="91"/>
        <v>0</v>
      </c>
      <c r="Q990" t="s">
        <v>8316</v>
      </c>
      <c r="R990" t="s">
        <v>8318</v>
      </c>
      <c r="S990" s="12">
        <f t="shared" si="92"/>
        <v>42614.148437499993</v>
      </c>
      <c r="T990" s="12">
        <f t="shared" si="93"/>
        <v>42644.148437499993</v>
      </c>
      <c r="U990">
        <f t="shared" si="94"/>
        <v>2016</v>
      </c>
      <c r="V990">
        <f t="shared" si="95"/>
        <v>2016</v>
      </c>
    </row>
    <row r="991" spans="1:22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 s="5">
        <f t="shared" si="91"/>
        <v>52.40625</v>
      </c>
      <c r="Q991" t="s">
        <v>8316</v>
      </c>
      <c r="R991" t="s">
        <v>8318</v>
      </c>
      <c r="S991" s="12">
        <f t="shared" si="92"/>
        <v>42611.725636574069</v>
      </c>
      <c r="T991" s="12">
        <f t="shared" si="93"/>
        <v>42641.725636574069</v>
      </c>
      <c r="U991">
        <f t="shared" si="94"/>
        <v>2016</v>
      </c>
      <c r="V991">
        <f t="shared" si="95"/>
        <v>2016</v>
      </c>
    </row>
    <row r="992" spans="1:22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 s="5">
        <f t="shared" si="91"/>
        <v>13</v>
      </c>
      <c r="Q992" t="s">
        <v>8316</v>
      </c>
      <c r="R992" t="s">
        <v>8318</v>
      </c>
      <c r="S992" s="12">
        <f t="shared" si="92"/>
        <v>41855.575972222221</v>
      </c>
      <c r="T992" s="12">
        <f t="shared" si="93"/>
        <v>41885.575972222221</v>
      </c>
      <c r="U992">
        <f t="shared" si="94"/>
        <v>2014</v>
      </c>
      <c r="V992">
        <f t="shared" si="95"/>
        <v>2014</v>
      </c>
    </row>
    <row r="993" spans="1:22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 s="5">
        <f t="shared" si="91"/>
        <v>30.285714285714285</v>
      </c>
      <c r="Q993" t="s">
        <v>8316</v>
      </c>
      <c r="R993" t="s">
        <v>8318</v>
      </c>
      <c r="S993" s="12">
        <f t="shared" si="92"/>
        <v>42538.548472222225</v>
      </c>
      <c r="T993" s="12">
        <f t="shared" si="93"/>
        <v>42563.57708333333</v>
      </c>
      <c r="U993">
        <f t="shared" si="94"/>
        <v>2016</v>
      </c>
      <c r="V993">
        <f t="shared" si="95"/>
        <v>2016</v>
      </c>
    </row>
    <row r="994" spans="1:22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 s="5">
        <f t="shared" si="91"/>
        <v>116.75</v>
      </c>
      <c r="Q994" t="s">
        <v>8316</v>
      </c>
      <c r="R994" t="s">
        <v>8318</v>
      </c>
      <c r="S994" s="12">
        <f t="shared" si="92"/>
        <v>42437.71665509259</v>
      </c>
      <c r="T994" s="12">
        <f t="shared" si="93"/>
        <v>42497.674988425926</v>
      </c>
      <c r="U994">
        <f t="shared" si="94"/>
        <v>2016</v>
      </c>
      <c r="V994">
        <f t="shared" si="95"/>
        <v>2016</v>
      </c>
    </row>
    <row r="995" spans="1:22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 s="5">
        <f t="shared" si="91"/>
        <v>89.59693877551021</v>
      </c>
      <c r="Q995" t="s">
        <v>8316</v>
      </c>
      <c r="R995" t="s">
        <v>8318</v>
      </c>
      <c r="S995" s="12">
        <f t="shared" si="92"/>
        <v>42652.756574074076</v>
      </c>
      <c r="T995" s="12">
        <f t="shared" si="93"/>
        <v>42685.999999999993</v>
      </c>
      <c r="U995">
        <f t="shared" si="94"/>
        <v>2016</v>
      </c>
      <c r="V995">
        <f t="shared" si="95"/>
        <v>2016</v>
      </c>
    </row>
    <row r="996" spans="1:22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 s="5">
        <f t="shared" si="91"/>
        <v>424.45454545454544</v>
      </c>
      <c r="Q996" t="s">
        <v>8316</v>
      </c>
      <c r="R996" t="s">
        <v>8318</v>
      </c>
      <c r="S996" s="12">
        <f t="shared" si="92"/>
        <v>41921.054745370369</v>
      </c>
      <c r="T996" s="12">
        <f t="shared" si="93"/>
        <v>41973.749305555553</v>
      </c>
      <c r="U996">
        <f t="shared" si="94"/>
        <v>2014</v>
      </c>
      <c r="V996">
        <f t="shared" si="95"/>
        <v>2014</v>
      </c>
    </row>
    <row r="997" spans="1:22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 s="5">
        <f t="shared" si="91"/>
        <v>80.666666666666671</v>
      </c>
      <c r="Q997" t="s">
        <v>8316</v>
      </c>
      <c r="R997" t="s">
        <v>8318</v>
      </c>
      <c r="S997" s="12">
        <f t="shared" si="92"/>
        <v>41947.732407407406</v>
      </c>
      <c r="T997" s="12">
        <f t="shared" si="93"/>
        <v>41972.458333333336</v>
      </c>
      <c r="U997">
        <f t="shared" si="94"/>
        <v>2014</v>
      </c>
      <c r="V997">
        <f t="shared" si="95"/>
        <v>2014</v>
      </c>
    </row>
    <row r="998" spans="1:22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 s="5">
        <f t="shared" si="91"/>
        <v>13</v>
      </c>
      <c r="Q998" t="s">
        <v>8316</v>
      </c>
      <c r="R998" t="s">
        <v>8318</v>
      </c>
      <c r="S998" s="12">
        <f t="shared" si="92"/>
        <v>41817.658101851848</v>
      </c>
      <c r="T998" s="12">
        <f t="shared" si="93"/>
        <v>41847.435416666667</v>
      </c>
      <c r="U998">
        <f t="shared" si="94"/>
        <v>2014</v>
      </c>
      <c r="V998">
        <f t="shared" si="95"/>
        <v>2014</v>
      </c>
    </row>
    <row r="999" spans="1:22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 s="5">
        <f t="shared" si="91"/>
        <v>8.125</v>
      </c>
      <c r="Q999" t="s">
        <v>8316</v>
      </c>
      <c r="R999" t="s">
        <v>8318</v>
      </c>
      <c r="S999" s="12">
        <f t="shared" si="92"/>
        <v>41940.894641203704</v>
      </c>
      <c r="T999" s="12">
        <f t="shared" si="93"/>
        <v>41970.936307870368</v>
      </c>
      <c r="U999">
        <f t="shared" si="94"/>
        <v>2014</v>
      </c>
      <c r="V999">
        <f t="shared" si="95"/>
        <v>2014</v>
      </c>
    </row>
    <row r="1000" spans="1:22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 s="5">
        <f t="shared" si="91"/>
        <v>153.42794759825327</v>
      </c>
      <c r="Q1000" t="s">
        <v>8316</v>
      </c>
      <c r="R1000" t="s">
        <v>8318</v>
      </c>
      <c r="S1000" s="12">
        <f t="shared" si="92"/>
        <v>42281.960659722223</v>
      </c>
      <c r="T1000" s="12">
        <f t="shared" si="93"/>
        <v>42327.002326388887</v>
      </c>
      <c r="U1000">
        <f t="shared" si="94"/>
        <v>2015</v>
      </c>
      <c r="V1000">
        <f t="shared" si="95"/>
        <v>2015</v>
      </c>
    </row>
    <row r="1001" spans="1:22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 s="5">
        <f t="shared" si="91"/>
        <v>292.07499999999999</v>
      </c>
      <c r="Q1001" t="s">
        <v>8316</v>
      </c>
      <c r="R1001" t="s">
        <v>8318</v>
      </c>
      <c r="S1001" s="12">
        <f t="shared" si="92"/>
        <v>41926.091319444444</v>
      </c>
      <c r="T1001" s="12">
        <f t="shared" si="93"/>
        <v>41956.126388888886</v>
      </c>
      <c r="U1001">
        <f t="shared" si="94"/>
        <v>2014</v>
      </c>
      <c r="V1001">
        <f t="shared" si="95"/>
        <v>2014</v>
      </c>
    </row>
    <row r="1002" spans="1:22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 s="5">
        <f t="shared" si="91"/>
        <v>3304</v>
      </c>
      <c r="Q1002" t="s">
        <v>8316</v>
      </c>
      <c r="R1002" t="s">
        <v>8318</v>
      </c>
      <c r="S1002" s="12">
        <f t="shared" si="92"/>
        <v>42748.851388888885</v>
      </c>
      <c r="T1002" s="12">
        <f t="shared" si="93"/>
        <v>42808.80972222222</v>
      </c>
      <c r="U1002">
        <f t="shared" si="94"/>
        <v>2017</v>
      </c>
      <c r="V1002">
        <f t="shared" si="95"/>
        <v>2017</v>
      </c>
    </row>
    <row r="1003" spans="1:22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5">
        <f t="shared" si="91"/>
        <v>1300</v>
      </c>
      <c r="Q1003" t="s">
        <v>8316</v>
      </c>
      <c r="R1003" t="s">
        <v>8318</v>
      </c>
      <c r="S1003" s="12">
        <f t="shared" si="92"/>
        <v>42720.511724537035</v>
      </c>
      <c r="T1003" s="12">
        <f t="shared" si="93"/>
        <v>42765.511724537035</v>
      </c>
      <c r="U1003">
        <f t="shared" si="94"/>
        <v>2016</v>
      </c>
      <c r="V1003">
        <f t="shared" si="95"/>
        <v>2017</v>
      </c>
    </row>
    <row r="1004" spans="1:22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 s="5">
        <f t="shared" si="91"/>
        <v>134.54545454545453</v>
      </c>
      <c r="Q1004" t="s">
        <v>8316</v>
      </c>
      <c r="R1004" t="s">
        <v>8318</v>
      </c>
      <c r="S1004" s="12">
        <f t="shared" si="92"/>
        <v>42325.475856481477</v>
      </c>
      <c r="T1004" s="12">
        <f t="shared" si="93"/>
        <v>42355.040972222218</v>
      </c>
      <c r="U1004">
        <f t="shared" si="94"/>
        <v>2015</v>
      </c>
      <c r="V1004">
        <f t="shared" si="95"/>
        <v>2015</v>
      </c>
    </row>
    <row r="1005" spans="1:22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 s="5">
        <f t="shared" si="91"/>
        <v>214.06666666666666</v>
      </c>
      <c r="Q1005" t="s">
        <v>8316</v>
      </c>
      <c r="R1005" t="s">
        <v>8318</v>
      </c>
      <c r="S1005" s="12">
        <f t="shared" si="92"/>
        <v>42780.500706018516</v>
      </c>
      <c r="T1005" s="12">
        <f t="shared" si="93"/>
        <v>42810.459039351852</v>
      </c>
      <c r="U1005">
        <f t="shared" si="94"/>
        <v>2017</v>
      </c>
      <c r="V1005">
        <f t="shared" si="95"/>
        <v>2017</v>
      </c>
    </row>
    <row r="1006" spans="1:22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 s="5">
        <f t="shared" si="91"/>
        <v>216.33684210526314</v>
      </c>
      <c r="Q1006" t="s">
        <v>8316</v>
      </c>
      <c r="R1006" t="s">
        <v>8318</v>
      </c>
      <c r="S1006" s="12">
        <f t="shared" si="92"/>
        <v>42388.5003125</v>
      </c>
      <c r="T1006" s="12">
        <f t="shared" si="93"/>
        <v>42418.5003125</v>
      </c>
      <c r="U1006">
        <f t="shared" si="94"/>
        <v>2016</v>
      </c>
      <c r="V1006">
        <f t="shared" si="95"/>
        <v>2016</v>
      </c>
    </row>
    <row r="1007" spans="1:22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 s="5">
        <f t="shared" si="91"/>
        <v>932.31055900621118</v>
      </c>
      <c r="Q1007" t="s">
        <v>8316</v>
      </c>
      <c r="R1007" t="s">
        <v>8318</v>
      </c>
      <c r="S1007" s="12">
        <f t="shared" si="92"/>
        <v>42276.41646990741</v>
      </c>
      <c r="T1007" s="12">
        <f t="shared" si="93"/>
        <v>42307.41646990741</v>
      </c>
      <c r="U1007">
        <f t="shared" si="94"/>
        <v>2015</v>
      </c>
      <c r="V1007">
        <f t="shared" si="95"/>
        <v>2015</v>
      </c>
    </row>
    <row r="1008" spans="1:22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 s="5">
        <f t="shared" si="91"/>
        <v>29.25</v>
      </c>
      <c r="Q1008" t="s">
        <v>8316</v>
      </c>
      <c r="R1008" t="s">
        <v>8318</v>
      </c>
      <c r="S1008" s="12">
        <f t="shared" si="92"/>
        <v>41976.83185185185</v>
      </c>
      <c r="T1008" s="12">
        <f t="shared" si="93"/>
        <v>41985.09097222222</v>
      </c>
      <c r="U1008">
        <f t="shared" si="94"/>
        <v>2014</v>
      </c>
      <c r="V1008">
        <f t="shared" si="95"/>
        <v>2014</v>
      </c>
    </row>
    <row r="1009" spans="1:22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 s="5">
        <f t="shared" si="91"/>
        <v>174.94736842105263</v>
      </c>
      <c r="Q1009" t="s">
        <v>8316</v>
      </c>
      <c r="R1009" t="s">
        <v>8318</v>
      </c>
      <c r="S1009" s="12">
        <f t="shared" si="92"/>
        <v>42676.3752662037</v>
      </c>
      <c r="T1009" s="12">
        <f t="shared" si="93"/>
        <v>42718.416932870365</v>
      </c>
      <c r="U1009">
        <f t="shared" si="94"/>
        <v>2016</v>
      </c>
      <c r="V1009">
        <f t="shared" si="95"/>
        <v>2016</v>
      </c>
    </row>
    <row r="1010" spans="1:22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 s="5">
        <f t="shared" si="91"/>
        <v>250</v>
      </c>
      <c r="Q1010" t="s">
        <v>8316</v>
      </c>
      <c r="R1010" t="s">
        <v>8318</v>
      </c>
      <c r="S1010" s="12">
        <f t="shared" si="92"/>
        <v>42702.600868055553</v>
      </c>
      <c r="T1010" s="12">
        <f t="shared" si="93"/>
        <v>42732.600868055553</v>
      </c>
      <c r="U1010">
        <f t="shared" si="94"/>
        <v>2016</v>
      </c>
      <c r="V1010">
        <f t="shared" si="95"/>
        <v>2016</v>
      </c>
    </row>
    <row r="1011" spans="1:22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 s="5">
        <f t="shared" si="91"/>
        <v>65</v>
      </c>
      <c r="Q1011" t="s">
        <v>8316</v>
      </c>
      <c r="R1011" t="s">
        <v>8318</v>
      </c>
      <c r="S1011" s="12">
        <f t="shared" si="92"/>
        <v>42510.396365740737</v>
      </c>
      <c r="T1011" s="12">
        <f t="shared" si="93"/>
        <v>42540.396365740737</v>
      </c>
      <c r="U1011">
        <f t="shared" si="94"/>
        <v>2016</v>
      </c>
      <c r="V1011">
        <f t="shared" si="95"/>
        <v>2016</v>
      </c>
    </row>
    <row r="1012" spans="1:22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 s="5">
        <f t="shared" si="91"/>
        <v>55</v>
      </c>
      <c r="Q1012" t="s">
        <v>8316</v>
      </c>
      <c r="R1012" t="s">
        <v>8318</v>
      </c>
      <c r="S1012" s="12">
        <f t="shared" si="92"/>
        <v>42561.621087962958</v>
      </c>
      <c r="T1012" s="12">
        <f t="shared" si="93"/>
        <v>42617.915972222218</v>
      </c>
      <c r="U1012">
        <f t="shared" si="94"/>
        <v>2016</v>
      </c>
      <c r="V1012">
        <f t="shared" si="95"/>
        <v>2016</v>
      </c>
    </row>
    <row r="1013" spans="1:22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 s="5">
        <f t="shared" si="91"/>
        <v>75</v>
      </c>
      <c r="Q1013" t="s">
        <v>8316</v>
      </c>
      <c r="R1013" t="s">
        <v>8318</v>
      </c>
      <c r="S1013" s="12">
        <f t="shared" si="92"/>
        <v>41946.689756944441</v>
      </c>
      <c r="T1013" s="12">
        <f t="shared" si="93"/>
        <v>41991.689756944441</v>
      </c>
      <c r="U1013">
        <f t="shared" si="94"/>
        <v>2014</v>
      </c>
      <c r="V1013">
        <f t="shared" si="95"/>
        <v>2014</v>
      </c>
    </row>
    <row r="1014" spans="1:22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 s="5">
        <f t="shared" si="91"/>
        <v>1389.3561935483872</v>
      </c>
      <c r="Q1014" t="s">
        <v>8316</v>
      </c>
      <c r="R1014" t="s">
        <v>8318</v>
      </c>
      <c r="S1014" s="12">
        <f t="shared" si="92"/>
        <v>42714.232083333329</v>
      </c>
      <c r="T1014" s="12">
        <f t="shared" si="93"/>
        <v>42759.232083333329</v>
      </c>
      <c r="U1014">
        <f t="shared" si="94"/>
        <v>2016</v>
      </c>
      <c r="V1014">
        <f t="shared" si="95"/>
        <v>2017</v>
      </c>
    </row>
    <row r="1015" spans="1:22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 s="5">
        <f t="shared" si="91"/>
        <v>95.911111111111111</v>
      </c>
      <c r="Q1015" t="s">
        <v>8316</v>
      </c>
      <c r="R1015" t="s">
        <v>8318</v>
      </c>
      <c r="S1015" s="12">
        <f t="shared" si="92"/>
        <v>42339.625648148147</v>
      </c>
      <c r="T1015" s="12">
        <f t="shared" si="93"/>
        <v>42367.624999999993</v>
      </c>
      <c r="U1015">
        <f t="shared" si="94"/>
        <v>2015</v>
      </c>
      <c r="V1015">
        <f t="shared" si="95"/>
        <v>2015</v>
      </c>
    </row>
    <row r="1016" spans="1:22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 s="5">
        <f t="shared" si="91"/>
        <v>191.25</v>
      </c>
      <c r="Q1016" t="s">
        <v>8316</v>
      </c>
      <c r="R1016" t="s">
        <v>8318</v>
      </c>
      <c r="S1016" s="12">
        <f t="shared" si="92"/>
        <v>41954.79415509259</v>
      </c>
      <c r="T1016" s="12">
        <f t="shared" si="93"/>
        <v>42004.79415509259</v>
      </c>
      <c r="U1016">
        <f t="shared" si="94"/>
        <v>2014</v>
      </c>
      <c r="V1016">
        <f t="shared" si="95"/>
        <v>2014</v>
      </c>
    </row>
    <row r="1017" spans="1:22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 s="5">
        <f t="shared" si="91"/>
        <v>40</v>
      </c>
      <c r="Q1017" t="s">
        <v>8316</v>
      </c>
      <c r="R1017" t="s">
        <v>8318</v>
      </c>
      <c r="S1017" s="12">
        <f t="shared" si="92"/>
        <v>42303.670081018521</v>
      </c>
      <c r="T1017" s="12">
        <f t="shared" si="93"/>
        <v>42333.711747685178</v>
      </c>
      <c r="U1017">
        <f t="shared" si="94"/>
        <v>2015</v>
      </c>
      <c r="V1017">
        <f t="shared" si="95"/>
        <v>2015</v>
      </c>
    </row>
    <row r="1018" spans="1:22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 s="5">
        <f t="shared" si="91"/>
        <v>74.78947368421052</v>
      </c>
      <c r="Q1018" t="s">
        <v>8316</v>
      </c>
      <c r="R1018" t="s">
        <v>8318</v>
      </c>
      <c r="S1018" s="12">
        <f t="shared" si="92"/>
        <v>42421.898796296293</v>
      </c>
      <c r="T1018" s="12">
        <f t="shared" si="93"/>
        <v>42466.857129629629</v>
      </c>
      <c r="U1018">
        <f t="shared" si="94"/>
        <v>2016</v>
      </c>
      <c r="V1018">
        <f t="shared" si="95"/>
        <v>2016</v>
      </c>
    </row>
    <row r="1019" spans="1:22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 s="5">
        <f t="shared" si="91"/>
        <v>161.11830985915492</v>
      </c>
      <c r="Q1019" t="s">
        <v>8316</v>
      </c>
      <c r="R1019" t="s">
        <v>8318</v>
      </c>
      <c r="S1019" s="12">
        <f t="shared" si="92"/>
        <v>42289.466840277775</v>
      </c>
      <c r="T1019" s="12">
        <f t="shared" si="93"/>
        <v>42329.508506944439</v>
      </c>
      <c r="U1019">
        <f t="shared" si="94"/>
        <v>2015</v>
      </c>
      <c r="V1019">
        <f t="shared" si="95"/>
        <v>2015</v>
      </c>
    </row>
    <row r="1020" spans="1:22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 s="5">
        <f t="shared" si="91"/>
        <v>88.714285714285708</v>
      </c>
      <c r="Q1020" t="s">
        <v>8316</v>
      </c>
      <c r="R1020" t="s">
        <v>8318</v>
      </c>
      <c r="S1020" s="12">
        <f t="shared" si="92"/>
        <v>42535.283946759257</v>
      </c>
      <c r="T1020" s="12">
        <f t="shared" si="93"/>
        <v>42565.283946759257</v>
      </c>
      <c r="U1020">
        <f t="shared" si="94"/>
        <v>2016</v>
      </c>
      <c r="V1020">
        <f t="shared" si="95"/>
        <v>2016</v>
      </c>
    </row>
    <row r="1021" spans="1:22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 s="5">
        <f t="shared" si="91"/>
        <v>53.25</v>
      </c>
      <c r="Q1021" t="s">
        <v>8316</v>
      </c>
      <c r="R1021" t="s">
        <v>8318</v>
      </c>
      <c r="S1021" s="12">
        <f t="shared" si="92"/>
        <v>42009.765613425923</v>
      </c>
      <c r="T1021" s="12">
        <f t="shared" si="93"/>
        <v>42039.765613425923</v>
      </c>
      <c r="U1021">
        <f t="shared" si="94"/>
        <v>2015</v>
      </c>
      <c r="V1021">
        <f t="shared" si="95"/>
        <v>2015</v>
      </c>
    </row>
    <row r="1022" spans="1:22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 s="5">
        <f t="shared" si="91"/>
        <v>106.2</v>
      </c>
      <c r="Q1022" t="s">
        <v>8322</v>
      </c>
      <c r="R1022" t="s">
        <v>8327</v>
      </c>
      <c r="S1022" s="12">
        <f t="shared" si="92"/>
        <v>42126.861215277771</v>
      </c>
      <c r="T1022" s="12">
        <f t="shared" si="93"/>
        <v>42156.824305555558</v>
      </c>
      <c r="U1022">
        <f t="shared" si="94"/>
        <v>2015</v>
      </c>
      <c r="V1022">
        <f t="shared" si="95"/>
        <v>2015</v>
      </c>
    </row>
    <row r="1023" spans="1:22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 s="5">
        <f t="shared" si="91"/>
        <v>22.079728033472804</v>
      </c>
      <c r="Q1023" t="s">
        <v>8322</v>
      </c>
      <c r="R1023" t="s">
        <v>8327</v>
      </c>
      <c r="S1023" s="12">
        <f t="shared" si="92"/>
        <v>42271.043645833335</v>
      </c>
      <c r="T1023" s="12">
        <f t="shared" si="93"/>
        <v>42293.958333333336</v>
      </c>
      <c r="U1023">
        <f t="shared" si="94"/>
        <v>2015</v>
      </c>
      <c r="V1023">
        <f t="shared" si="95"/>
        <v>2015</v>
      </c>
    </row>
    <row r="1024" spans="1:22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 s="5">
        <f t="shared" si="91"/>
        <v>31.054054054054053</v>
      </c>
      <c r="Q1024" t="s">
        <v>8322</v>
      </c>
      <c r="R1024" t="s">
        <v>8327</v>
      </c>
      <c r="S1024" s="12">
        <f t="shared" si="92"/>
        <v>42111.438391203701</v>
      </c>
      <c r="T1024" s="12">
        <f t="shared" si="93"/>
        <v>42141.438391203701</v>
      </c>
      <c r="U1024">
        <f t="shared" si="94"/>
        <v>2015</v>
      </c>
      <c r="V1024">
        <f t="shared" si="95"/>
        <v>2015</v>
      </c>
    </row>
    <row r="1025" spans="1:22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 s="5">
        <f t="shared" si="91"/>
        <v>36.206106870229007</v>
      </c>
      <c r="Q1025" t="s">
        <v>8322</v>
      </c>
      <c r="R1025" t="s">
        <v>8327</v>
      </c>
      <c r="S1025" s="12">
        <f t="shared" si="92"/>
        <v>42145.711354166669</v>
      </c>
      <c r="T1025" s="12">
        <f t="shared" si="93"/>
        <v>42175.711354166669</v>
      </c>
      <c r="U1025">
        <f t="shared" si="94"/>
        <v>2015</v>
      </c>
      <c r="V1025">
        <f t="shared" si="95"/>
        <v>2015</v>
      </c>
    </row>
    <row r="1026" spans="1:22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118.63774999999998</v>
      </c>
      <c r="P1026" s="5">
        <f t="shared" si="91"/>
        <v>388.9762295081967</v>
      </c>
      <c r="Q1026" t="s">
        <v>8322</v>
      </c>
      <c r="R1026" t="s">
        <v>8327</v>
      </c>
      <c r="S1026" s="12">
        <f t="shared" si="92"/>
        <v>42370.372256944444</v>
      </c>
      <c r="T1026" s="12">
        <f t="shared" si="93"/>
        <v>42400.372256944444</v>
      </c>
      <c r="U1026">
        <f t="shared" si="94"/>
        <v>2016</v>
      </c>
      <c r="V1026">
        <f t="shared" si="95"/>
        <v>2016</v>
      </c>
    </row>
    <row r="1027" spans="1:22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(E1027/D1027)*100</f>
        <v>109.92831428571431</v>
      </c>
      <c r="P1027" s="5">
        <f t="shared" ref="P1027:P1090" si="97">IF(E1027&gt;0, E1027/L1027, 0)</f>
        <v>71.848571428571432</v>
      </c>
      <c r="Q1027" t="s">
        <v>8322</v>
      </c>
      <c r="R1027" t="s">
        <v>8327</v>
      </c>
      <c r="S1027" s="12">
        <f t="shared" ref="S1027:S1090" si="98">(J1027/86400)+25569-(5/24)</f>
        <v>42049.625428240739</v>
      </c>
      <c r="T1027" s="12">
        <f t="shared" ref="T1027:T1090" si="99">(I1027/86400)+25569-5/24</f>
        <v>42079.583761574067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 s="5">
        <f t="shared" si="97"/>
        <v>57.381803278688523</v>
      </c>
      <c r="Q1028" t="s">
        <v>8322</v>
      </c>
      <c r="R1028" t="s">
        <v>8327</v>
      </c>
      <c r="S1028" s="12">
        <f t="shared" si="98"/>
        <v>42426.199259259258</v>
      </c>
      <c r="T1028" s="12">
        <f t="shared" si="99"/>
        <v>42460.157592592594</v>
      </c>
      <c r="U1028">
        <f t="shared" si="100"/>
        <v>2016</v>
      </c>
      <c r="V1028">
        <f t="shared" si="101"/>
        <v>2016</v>
      </c>
    </row>
    <row r="1029" spans="1:22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 s="5">
        <f t="shared" si="97"/>
        <v>69.666666666666671</v>
      </c>
      <c r="Q1029" t="s">
        <v>8322</v>
      </c>
      <c r="R1029" t="s">
        <v>8327</v>
      </c>
      <c r="S1029" s="12">
        <f t="shared" si="98"/>
        <v>41904.825775462959</v>
      </c>
      <c r="T1029" s="12">
        <f t="shared" si="99"/>
        <v>41934.825775462959</v>
      </c>
      <c r="U1029">
        <f t="shared" si="100"/>
        <v>2014</v>
      </c>
      <c r="V1029">
        <f t="shared" si="101"/>
        <v>2014</v>
      </c>
    </row>
    <row r="1030" spans="1:22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 s="5">
        <f t="shared" si="97"/>
        <v>45.988235294117644</v>
      </c>
      <c r="Q1030" t="s">
        <v>8322</v>
      </c>
      <c r="R1030" t="s">
        <v>8327</v>
      </c>
      <c r="S1030" s="12">
        <f t="shared" si="98"/>
        <v>42755.419039351851</v>
      </c>
      <c r="T1030" s="12">
        <f t="shared" si="99"/>
        <v>42800.624999999993</v>
      </c>
      <c r="U1030">
        <f t="shared" si="100"/>
        <v>2017</v>
      </c>
      <c r="V1030">
        <f t="shared" si="101"/>
        <v>2017</v>
      </c>
    </row>
    <row r="1031" spans="1:22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 s="5">
        <f t="shared" si="97"/>
        <v>79.262411347517727</v>
      </c>
      <c r="Q1031" t="s">
        <v>8322</v>
      </c>
      <c r="R1031" t="s">
        <v>8327</v>
      </c>
      <c r="S1031" s="12">
        <f t="shared" si="98"/>
        <v>42044.503553240742</v>
      </c>
      <c r="T1031" s="12">
        <f t="shared" si="99"/>
        <v>42098.707638888889</v>
      </c>
      <c r="U1031">
        <f t="shared" si="100"/>
        <v>2015</v>
      </c>
      <c r="V1031">
        <f t="shared" si="101"/>
        <v>2015</v>
      </c>
    </row>
    <row r="1032" spans="1:22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 s="5">
        <f t="shared" si="97"/>
        <v>43.031446540880502</v>
      </c>
      <c r="Q1032" t="s">
        <v>8322</v>
      </c>
      <c r="R1032" t="s">
        <v>8327</v>
      </c>
      <c r="S1032" s="12">
        <f t="shared" si="98"/>
        <v>42611.274872685179</v>
      </c>
      <c r="T1032" s="12">
        <f t="shared" si="99"/>
        <v>42625.274872685179</v>
      </c>
      <c r="U1032">
        <f t="shared" si="100"/>
        <v>2016</v>
      </c>
      <c r="V1032">
        <f t="shared" si="101"/>
        <v>2016</v>
      </c>
    </row>
    <row r="1033" spans="1:22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 s="5">
        <f t="shared" si="97"/>
        <v>108.48484848484848</v>
      </c>
      <c r="Q1033" t="s">
        <v>8322</v>
      </c>
      <c r="R1033" t="s">
        <v>8327</v>
      </c>
      <c r="S1033" s="12">
        <f t="shared" si="98"/>
        <v>42324.555671296293</v>
      </c>
      <c r="T1033" s="12">
        <f t="shared" si="99"/>
        <v>42354.555671296293</v>
      </c>
      <c r="U1033">
        <f t="shared" si="100"/>
        <v>2015</v>
      </c>
      <c r="V1033">
        <f t="shared" si="101"/>
        <v>2015</v>
      </c>
    </row>
    <row r="1034" spans="1:22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 s="5">
        <f t="shared" si="97"/>
        <v>61.029583333333335</v>
      </c>
      <c r="Q1034" t="s">
        <v>8322</v>
      </c>
      <c r="R1034" t="s">
        <v>8327</v>
      </c>
      <c r="S1034" s="12">
        <f t="shared" si="98"/>
        <v>42514.458622685182</v>
      </c>
      <c r="T1034" s="12">
        <f t="shared" si="99"/>
        <v>42544.458622685182</v>
      </c>
      <c r="U1034">
        <f t="shared" si="100"/>
        <v>2016</v>
      </c>
      <c r="V1034">
        <f t="shared" si="101"/>
        <v>2016</v>
      </c>
    </row>
    <row r="1035" spans="1:22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 s="5">
        <f t="shared" si="97"/>
        <v>50.592592592592595</v>
      </c>
      <c r="Q1035" t="s">
        <v>8322</v>
      </c>
      <c r="R1035" t="s">
        <v>8327</v>
      </c>
      <c r="S1035" s="12">
        <f t="shared" si="98"/>
        <v>42688.52407407407</v>
      </c>
      <c r="T1035" s="12">
        <f t="shared" si="99"/>
        <v>42716.52407407407</v>
      </c>
      <c r="U1035">
        <f t="shared" si="100"/>
        <v>2016</v>
      </c>
      <c r="V1035">
        <f t="shared" si="101"/>
        <v>2016</v>
      </c>
    </row>
    <row r="1036" spans="1:22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 s="5">
        <f t="shared" si="97"/>
        <v>39.157168674698795</v>
      </c>
      <c r="Q1036" t="s">
        <v>8322</v>
      </c>
      <c r="R1036" t="s">
        <v>8327</v>
      </c>
      <c r="S1036" s="12">
        <f t="shared" si="98"/>
        <v>42554.958379629628</v>
      </c>
      <c r="T1036" s="12">
        <f t="shared" si="99"/>
        <v>42586.957638888889</v>
      </c>
      <c r="U1036">
        <f t="shared" si="100"/>
        <v>2016</v>
      </c>
      <c r="V1036">
        <f t="shared" si="101"/>
        <v>2016</v>
      </c>
    </row>
    <row r="1037" spans="1:22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 s="5">
        <f t="shared" si="97"/>
        <v>65.15789473684211</v>
      </c>
      <c r="Q1037" t="s">
        <v>8322</v>
      </c>
      <c r="R1037" t="s">
        <v>8327</v>
      </c>
      <c r="S1037" s="12">
        <f t="shared" si="98"/>
        <v>42016.43310185185</v>
      </c>
      <c r="T1037" s="12">
        <f t="shared" si="99"/>
        <v>42046.43310185185</v>
      </c>
      <c r="U1037">
        <f t="shared" si="100"/>
        <v>2015</v>
      </c>
      <c r="V1037">
        <f t="shared" si="101"/>
        <v>2015</v>
      </c>
    </row>
    <row r="1038" spans="1:22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 s="5">
        <f t="shared" si="97"/>
        <v>23.963127962085309</v>
      </c>
      <c r="Q1038" t="s">
        <v>8322</v>
      </c>
      <c r="R1038" t="s">
        <v>8327</v>
      </c>
      <c r="S1038" s="12">
        <f t="shared" si="98"/>
        <v>41249.240624999999</v>
      </c>
      <c r="T1038" s="12">
        <f t="shared" si="99"/>
        <v>41281.125</v>
      </c>
      <c r="U1038">
        <f t="shared" si="100"/>
        <v>2012</v>
      </c>
      <c r="V1038">
        <f t="shared" si="101"/>
        <v>2013</v>
      </c>
    </row>
    <row r="1039" spans="1:22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 s="5">
        <f t="shared" si="97"/>
        <v>48.61904761904762</v>
      </c>
      <c r="Q1039" t="s">
        <v>8322</v>
      </c>
      <c r="R1039" t="s">
        <v>8327</v>
      </c>
      <c r="S1039" s="12">
        <f t="shared" si="98"/>
        <v>42119.61414351852</v>
      </c>
      <c r="T1039" s="12">
        <f t="shared" si="99"/>
        <v>42141.999999999993</v>
      </c>
      <c r="U1039">
        <f t="shared" si="100"/>
        <v>2015</v>
      </c>
      <c r="V1039">
        <f t="shared" si="101"/>
        <v>2015</v>
      </c>
    </row>
    <row r="1040" spans="1:22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 s="5">
        <f t="shared" si="97"/>
        <v>35.73770491803279</v>
      </c>
      <c r="Q1040" t="s">
        <v>8322</v>
      </c>
      <c r="R1040" t="s">
        <v>8327</v>
      </c>
      <c r="S1040" s="12">
        <f t="shared" si="98"/>
        <v>42418.023414351854</v>
      </c>
      <c r="T1040" s="12">
        <f t="shared" si="99"/>
        <v>42447.981747685182</v>
      </c>
      <c r="U1040">
        <f t="shared" si="100"/>
        <v>2016</v>
      </c>
      <c r="V1040">
        <f t="shared" si="101"/>
        <v>2016</v>
      </c>
    </row>
    <row r="1041" spans="1:22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 s="5">
        <f t="shared" si="97"/>
        <v>21.366666666666667</v>
      </c>
      <c r="Q1041" t="s">
        <v>8322</v>
      </c>
      <c r="R1041" t="s">
        <v>8327</v>
      </c>
      <c r="S1041" s="12">
        <f t="shared" si="98"/>
        <v>42691.900995370372</v>
      </c>
      <c r="T1041" s="12">
        <f t="shared" si="99"/>
        <v>42717.124305555553</v>
      </c>
      <c r="U1041">
        <f t="shared" si="100"/>
        <v>2016</v>
      </c>
      <c r="V1041">
        <f t="shared" si="101"/>
        <v>2016</v>
      </c>
    </row>
    <row r="1042" spans="1:22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 s="5">
        <f t="shared" si="97"/>
        <v>250</v>
      </c>
      <c r="Q1042" t="s">
        <v>8328</v>
      </c>
      <c r="R1042" t="s">
        <v>8329</v>
      </c>
      <c r="S1042" s="12">
        <f t="shared" si="98"/>
        <v>42579.500104166662</v>
      </c>
      <c r="T1042" s="12">
        <f t="shared" si="99"/>
        <v>42609.500104166662</v>
      </c>
      <c r="U1042">
        <f t="shared" si="100"/>
        <v>2016</v>
      </c>
      <c r="V1042">
        <f t="shared" si="101"/>
        <v>2016</v>
      </c>
    </row>
    <row r="1043" spans="1:22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5">
        <f t="shared" si="97"/>
        <v>0</v>
      </c>
      <c r="Q1043" t="s">
        <v>8328</v>
      </c>
      <c r="R1043" t="s">
        <v>8329</v>
      </c>
      <c r="S1043" s="12">
        <f t="shared" si="98"/>
        <v>41830.851759259254</v>
      </c>
      <c r="T1043" s="12">
        <f t="shared" si="99"/>
        <v>41850.851759259254</v>
      </c>
      <c r="U1043">
        <f t="shared" si="100"/>
        <v>2014</v>
      </c>
      <c r="V1043">
        <f t="shared" si="101"/>
        <v>2014</v>
      </c>
    </row>
    <row r="1044" spans="1:22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 s="5">
        <f t="shared" si="97"/>
        <v>10</v>
      </c>
      <c r="Q1044" t="s">
        <v>8328</v>
      </c>
      <c r="R1044" t="s">
        <v>8329</v>
      </c>
      <c r="S1044" s="12">
        <f t="shared" si="98"/>
        <v>41851.487824074073</v>
      </c>
      <c r="T1044" s="12">
        <f t="shared" si="99"/>
        <v>41894.208333333328</v>
      </c>
      <c r="U1044">
        <f t="shared" si="100"/>
        <v>2014</v>
      </c>
      <c r="V1044">
        <f t="shared" si="101"/>
        <v>2014</v>
      </c>
    </row>
    <row r="1045" spans="1:22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 s="5">
        <f t="shared" si="97"/>
        <v>29.236301369863014</v>
      </c>
      <c r="Q1045" t="s">
        <v>8328</v>
      </c>
      <c r="R1045" t="s">
        <v>8329</v>
      </c>
      <c r="S1045" s="12">
        <f t="shared" si="98"/>
        <v>42114.044618055552</v>
      </c>
      <c r="T1045" s="12">
        <f t="shared" si="99"/>
        <v>42144.044618055552</v>
      </c>
      <c r="U1045">
        <f t="shared" si="100"/>
        <v>2015</v>
      </c>
      <c r="V1045">
        <f t="shared" si="101"/>
        <v>2015</v>
      </c>
    </row>
    <row r="1046" spans="1:22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 s="5">
        <f t="shared" si="97"/>
        <v>3</v>
      </c>
      <c r="Q1046" t="s">
        <v>8328</v>
      </c>
      <c r="R1046" t="s">
        <v>8329</v>
      </c>
      <c r="S1046" s="12">
        <f t="shared" si="98"/>
        <v>42011.717604166661</v>
      </c>
      <c r="T1046" s="12">
        <f t="shared" si="99"/>
        <v>42068.643749999996</v>
      </c>
      <c r="U1046">
        <f t="shared" si="100"/>
        <v>2015</v>
      </c>
      <c r="V1046">
        <f t="shared" si="101"/>
        <v>2015</v>
      </c>
    </row>
    <row r="1047" spans="1:22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 s="5">
        <f t="shared" si="97"/>
        <v>33.25</v>
      </c>
      <c r="Q1047" t="s">
        <v>8328</v>
      </c>
      <c r="R1047" t="s">
        <v>8329</v>
      </c>
      <c r="S1047" s="12">
        <f t="shared" si="98"/>
        <v>41844.666087962956</v>
      </c>
      <c r="T1047" s="12">
        <f t="shared" si="99"/>
        <v>41874.666087962956</v>
      </c>
      <c r="U1047">
        <f t="shared" si="100"/>
        <v>2014</v>
      </c>
      <c r="V1047">
        <f t="shared" si="101"/>
        <v>2014</v>
      </c>
    </row>
    <row r="1048" spans="1:22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5">
        <f t="shared" si="97"/>
        <v>0</v>
      </c>
      <c r="Q1048" t="s">
        <v>8328</v>
      </c>
      <c r="R1048" t="s">
        <v>8329</v>
      </c>
      <c r="S1048" s="12">
        <f t="shared" si="98"/>
        <v>42319.643055555549</v>
      </c>
      <c r="T1048" s="12">
        <f t="shared" si="99"/>
        <v>42364.643055555549</v>
      </c>
      <c r="U1048">
        <f t="shared" si="100"/>
        <v>2015</v>
      </c>
      <c r="V1048">
        <f t="shared" si="101"/>
        <v>2015</v>
      </c>
    </row>
    <row r="1049" spans="1:22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 s="5">
        <f t="shared" si="97"/>
        <v>1</v>
      </c>
      <c r="Q1049" t="s">
        <v>8328</v>
      </c>
      <c r="R1049" t="s">
        <v>8329</v>
      </c>
      <c r="S1049" s="12">
        <f t="shared" si="98"/>
        <v>41918.610127314816</v>
      </c>
      <c r="T1049" s="12">
        <f t="shared" si="99"/>
        <v>41948.65179398148</v>
      </c>
      <c r="U1049">
        <f t="shared" si="100"/>
        <v>2014</v>
      </c>
      <c r="V1049">
        <f t="shared" si="101"/>
        <v>2014</v>
      </c>
    </row>
    <row r="1050" spans="1:22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 s="5">
        <f t="shared" si="97"/>
        <v>53</v>
      </c>
      <c r="Q1050" t="s">
        <v>8328</v>
      </c>
      <c r="R1050" t="s">
        <v>8329</v>
      </c>
      <c r="S1050" s="12">
        <f t="shared" si="98"/>
        <v>42597.844780092586</v>
      </c>
      <c r="T1050" s="12">
        <f t="shared" si="99"/>
        <v>42637.844780092586</v>
      </c>
      <c r="U1050">
        <f t="shared" si="100"/>
        <v>2016</v>
      </c>
      <c r="V1050">
        <f t="shared" si="101"/>
        <v>2016</v>
      </c>
    </row>
    <row r="1051" spans="1:22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5">
        <f t="shared" si="97"/>
        <v>0</v>
      </c>
      <c r="Q1051" t="s">
        <v>8328</v>
      </c>
      <c r="R1051" t="s">
        <v>8329</v>
      </c>
      <c r="S1051" s="12">
        <f t="shared" si="98"/>
        <v>42382.222743055558</v>
      </c>
      <c r="T1051" s="12">
        <f t="shared" si="99"/>
        <v>42412.222743055558</v>
      </c>
      <c r="U1051">
        <f t="shared" si="100"/>
        <v>2016</v>
      </c>
      <c r="V1051">
        <f t="shared" si="101"/>
        <v>2016</v>
      </c>
    </row>
    <row r="1052" spans="1:22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5">
        <f t="shared" si="97"/>
        <v>0</v>
      </c>
      <c r="Q1052" t="s">
        <v>8328</v>
      </c>
      <c r="R1052" t="s">
        <v>8329</v>
      </c>
      <c r="S1052" s="12">
        <f t="shared" si="98"/>
        <v>42231.588854166665</v>
      </c>
      <c r="T1052" s="12">
        <f t="shared" si="99"/>
        <v>42261.588854166665</v>
      </c>
      <c r="U1052">
        <f t="shared" si="100"/>
        <v>2015</v>
      </c>
      <c r="V1052">
        <f t="shared" si="101"/>
        <v>2015</v>
      </c>
    </row>
    <row r="1053" spans="1:22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5">
        <f t="shared" si="97"/>
        <v>0</v>
      </c>
      <c r="Q1053" t="s">
        <v>8328</v>
      </c>
      <c r="R1053" t="s">
        <v>8329</v>
      </c>
      <c r="S1053" s="12">
        <f t="shared" si="98"/>
        <v>41849.805844907409</v>
      </c>
      <c r="T1053" s="12">
        <f t="shared" si="99"/>
        <v>41877.805844907409</v>
      </c>
      <c r="U1053">
        <f t="shared" si="100"/>
        <v>2014</v>
      </c>
      <c r="V1053">
        <f t="shared" si="101"/>
        <v>2014</v>
      </c>
    </row>
    <row r="1054" spans="1:22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5">
        <f t="shared" si="97"/>
        <v>0</v>
      </c>
      <c r="Q1054" t="s">
        <v>8328</v>
      </c>
      <c r="R1054" t="s">
        <v>8329</v>
      </c>
      <c r="S1054" s="12">
        <f t="shared" si="98"/>
        <v>42483.589062499996</v>
      </c>
      <c r="T1054" s="12">
        <f t="shared" si="99"/>
        <v>42527.631249999999</v>
      </c>
      <c r="U1054">
        <f t="shared" si="100"/>
        <v>2016</v>
      </c>
      <c r="V1054">
        <f t="shared" si="101"/>
        <v>2016</v>
      </c>
    </row>
    <row r="1055" spans="1:22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5">
        <f t="shared" si="97"/>
        <v>15</v>
      </c>
      <c r="Q1055" t="s">
        <v>8328</v>
      </c>
      <c r="R1055" t="s">
        <v>8329</v>
      </c>
      <c r="S1055" s="12">
        <f t="shared" si="98"/>
        <v>42774.964490740742</v>
      </c>
      <c r="T1055" s="12">
        <f t="shared" si="99"/>
        <v>42799.964490740742</v>
      </c>
      <c r="U1055">
        <f t="shared" si="100"/>
        <v>2017</v>
      </c>
      <c r="V1055">
        <f t="shared" si="101"/>
        <v>2017</v>
      </c>
    </row>
    <row r="1056" spans="1:22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5">
        <f t="shared" si="97"/>
        <v>0</v>
      </c>
      <c r="Q1056" t="s">
        <v>8328</v>
      </c>
      <c r="R1056" t="s">
        <v>8329</v>
      </c>
      <c r="S1056" s="12">
        <f t="shared" si="98"/>
        <v>41831.643506944441</v>
      </c>
      <c r="T1056" s="12">
        <f t="shared" si="99"/>
        <v>41861.708333333328</v>
      </c>
      <c r="U1056">
        <f t="shared" si="100"/>
        <v>2014</v>
      </c>
      <c r="V1056">
        <f t="shared" si="101"/>
        <v>2014</v>
      </c>
    </row>
    <row r="1057" spans="1:22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5">
        <f t="shared" si="97"/>
        <v>0</v>
      </c>
      <c r="Q1057" t="s">
        <v>8328</v>
      </c>
      <c r="R1057" t="s">
        <v>8329</v>
      </c>
      <c r="S1057" s="12">
        <f t="shared" si="98"/>
        <v>42406.784085648142</v>
      </c>
      <c r="T1057" s="12">
        <f t="shared" si="99"/>
        <v>42436.784085648142</v>
      </c>
      <c r="U1057">
        <f t="shared" si="100"/>
        <v>2016</v>
      </c>
      <c r="V1057">
        <f t="shared" si="101"/>
        <v>2016</v>
      </c>
    </row>
    <row r="1058" spans="1:22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5">
        <f t="shared" si="97"/>
        <v>0</v>
      </c>
      <c r="Q1058" t="s">
        <v>8328</v>
      </c>
      <c r="R1058" t="s">
        <v>8329</v>
      </c>
      <c r="S1058" s="12">
        <f t="shared" si="98"/>
        <v>42058.511307870365</v>
      </c>
      <c r="T1058" s="12">
        <f t="shared" si="99"/>
        <v>42118.469641203701</v>
      </c>
      <c r="U1058">
        <f t="shared" si="100"/>
        <v>2015</v>
      </c>
      <c r="V1058">
        <f t="shared" si="101"/>
        <v>2015</v>
      </c>
    </row>
    <row r="1059" spans="1:22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5">
        <f t="shared" si="97"/>
        <v>0</v>
      </c>
      <c r="Q1059" t="s">
        <v>8328</v>
      </c>
      <c r="R1059" t="s">
        <v>8329</v>
      </c>
      <c r="S1059" s="12">
        <f t="shared" si="98"/>
        <v>42678.662997685184</v>
      </c>
      <c r="T1059" s="12">
        <f t="shared" si="99"/>
        <v>42708.704664351848</v>
      </c>
      <c r="U1059">
        <f t="shared" si="100"/>
        <v>2016</v>
      </c>
      <c r="V1059">
        <f t="shared" si="101"/>
        <v>2016</v>
      </c>
    </row>
    <row r="1060" spans="1:22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5">
        <f t="shared" si="97"/>
        <v>0</v>
      </c>
      <c r="Q1060" t="s">
        <v>8328</v>
      </c>
      <c r="R1060" t="s">
        <v>8329</v>
      </c>
      <c r="S1060" s="12">
        <f t="shared" si="98"/>
        <v>42047.692627314813</v>
      </c>
      <c r="T1060" s="12">
        <f t="shared" si="99"/>
        <v>42088.791666666664</v>
      </c>
      <c r="U1060">
        <f t="shared" si="100"/>
        <v>2015</v>
      </c>
      <c r="V1060">
        <f t="shared" si="101"/>
        <v>2015</v>
      </c>
    </row>
    <row r="1061" spans="1:22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5">
        <f t="shared" si="97"/>
        <v>0</v>
      </c>
      <c r="Q1061" t="s">
        <v>8328</v>
      </c>
      <c r="R1061" t="s">
        <v>8329</v>
      </c>
      <c r="S1061" s="12">
        <f t="shared" si="98"/>
        <v>42046.581666666665</v>
      </c>
      <c r="T1061" s="12">
        <f t="shared" si="99"/>
        <v>42076.54</v>
      </c>
      <c r="U1061">
        <f t="shared" si="100"/>
        <v>2015</v>
      </c>
      <c r="V1061">
        <f t="shared" si="101"/>
        <v>2015</v>
      </c>
    </row>
    <row r="1062" spans="1:22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5">
        <f t="shared" si="97"/>
        <v>50</v>
      </c>
      <c r="Q1062" t="s">
        <v>8328</v>
      </c>
      <c r="R1062" t="s">
        <v>8329</v>
      </c>
      <c r="S1062" s="12">
        <f t="shared" si="98"/>
        <v>42079.704780092587</v>
      </c>
      <c r="T1062" s="12">
        <f t="shared" si="99"/>
        <v>42109.704780092587</v>
      </c>
      <c r="U1062">
        <f t="shared" si="100"/>
        <v>2015</v>
      </c>
      <c r="V1062">
        <f t="shared" si="101"/>
        <v>2015</v>
      </c>
    </row>
    <row r="1063" spans="1:22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5">
        <f t="shared" si="97"/>
        <v>0</v>
      </c>
      <c r="Q1063" t="s">
        <v>8328</v>
      </c>
      <c r="R1063" t="s">
        <v>8329</v>
      </c>
      <c r="S1063" s="12">
        <f t="shared" si="98"/>
        <v>42432.068379629629</v>
      </c>
      <c r="T1063" s="12">
        <f t="shared" si="99"/>
        <v>42491.833333333336</v>
      </c>
      <c r="U1063">
        <f t="shared" si="100"/>
        <v>2016</v>
      </c>
      <c r="V1063">
        <f t="shared" si="101"/>
        <v>2016</v>
      </c>
    </row>
    <row r="1064" spans="1:22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 s="5">
        <f t="shared" si="97"/>
        <v>47.5</v>
      </c>
      <c r="Q1064" t="s">
        <v>8328</v>
      </c>
      <c r="R1064" t="s">
        <v>8329</v>
      </c>
      <c r="S1064" s="12">
        <f t="shared" si="98"/>
        <v>42556.598854166667</v>
      </c>
      <c r="T1064" s="12">
        <f t="shared" si="99"/>
        <v>42563.598854166667</v>
      </c>
      <c r="U1064">
        <f t="shared" si="100"/>
        <v>2016</v>
      </c>
      <c r="V1064">
        <f t="shared" si="101"/>
        <v>2016</v>
      </c>
    </row>
    <row r="1065" spans="1:22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5">
        <f t="shared" si="97"/>
        <v>0</v>
      </c>
      <c r="Q1065" t="s">
        <v>8328</v>
      </c>
      <c r="R1065" t="s">
        <v>8329</v>
      </c>
      <c r="S1065" s="12">
        <f t="shared" si="98"/>
        <v>42582.822476851848</v>
      </c>
      <c r="T1065" s="12">
        <f t="shared" si="99"/>
        <v>42612.822476851848</v>
      </c>
      <c r="U1065">
        <f t="shared" si="100"/>
        <v>2016</v>
      </c>
      <c r="V1065">
        <f t="shared" si="101"/>
        <v>2016</v>
      </c>
    </row>
    <row r="1066" spans="1:22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 s="5">
        <f t="shared" si="97"/>
        <v>65.666666666666671</v>
      </c>
      <c r="Q1066" t="s">
        <v>8330</v>
      </c>
      <c r="R1066" t="s">
        <v>8331</v>
      </c>
      <c r="S1066" s="12">
        <f t="shared" si="98"/>
        <v>41417.019710648143</v>
      </c>
      <c r="T1066" s="12">
        <f t="shared" si="99"/>
        <v>41462.019710648143</v>
      </c>
      <c r="U1066">
        <f t="shared" si="100"/>
        <v>2013</v>
      </c>
      <c r="V1066">
        <f t="shared" si="101"/>
        <v>2013</v>
      </c>
    </row>
    <row r="1067" spans="1:22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 s="5">
        <f t="shared" si="97"/>
        <v>16.2</v>
      </c>
      <c r="Q1067" t="s">
        <v>8330</v>
      </c>
      <c r="R1067" t="s">
        <v>8331</v>
      </c>
      <c r="S1067" s="12">
        <f t="shared" si="98"/>
        <v>41661.172708333332</v>
      </c>
      <c r="T1067" s="12">
        <f t="shared" si="99"/>
        <v>41689.172708333332</v>
      </c>
      <c r="U1067">
        <f t="shared" si="100"/>
        <v>2014</v>
      </c>
      <c r="V1067">
        <f t="shared" si="101"/>
        <v>2014</v>
      </c>
    </row>
    <row r="1068" spans="1:22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 s="5">
        <f t="shared" si="97"/>
        <v>34.128378378378379</v>
      </c>
      <c r="Q1068" t="s">
        <v>8330</v>
      </c>
      <c r="R1068" t="s">
        <v>8331</v>
      </c>
      <c r="S1068" s="12">
        <f t="shared" si="98"/>
        <v>41445.754421296289</v>
      </c>
      <c r="T1068" s="12">
        <f t="shared" si="99"/>
        <v>41490.754421296289</v>
      </c>
      <c r="U1068">
        <f t="shared" si="100"/>
        <v>2013</v>
      </c>
      <c r="V1068">
        <f t="shared" si="101"/>
        <v>2013</v>
      </c>
    </row>
    <row r="1069" spans="1:22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5">
        <f t="shared" si="97"/>
        <v>13</v>
      </c>
      <c r="Q1069" t="s">
        <v>8330</v>
      </c>
      <c r="R1069" t="s">
        <v>8331</v>
      </c>
      <c r="S1069" s="12">
        <f t="shared" si="98"/>
        <v>41599.647349537037</v>
      </c>
      <c r="T1069" s="12">
        <f t="shared" si="99"/>
        <v>41629.647349537037</v>
      </c>
      <c r="U1069">
        <f t="shared" si="100"/>
        <v>2013</v>
      </c>
      <c r="V1069">
        <f t="shared" si="101"/>
        <v>2013</v>
      </c>
    </row>
    <row r="1070" spans="1:22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 s="5">
        <f t="shared" si="97"/>
        <v>11.25</v>
      </c>
      <c r="Q1070" t="s">
        <v>8330</v>
      </c>
      <c r="R1070" t="s">
        <v>8331</v>
      </c>
      <c r="S1070" s="12">
        <f t="shared" si="98"/>
        <v>42440.162777777776</v>
      </c>
      <c r="T1070" s="12">
        <f t="shared" si="99"/>
        <v>42470.121111111112</v>
      </c>
      <c r="U1070">
        <f t="shared" si="100"/>
        <v>2016</v>
      </c>
      <c r="V1070">
        <f t="shared" si="101"/>
        <v>2016</v>
      </c>
    </row>
    <row r="1071" spans="1:22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 s="5">
        <f t="shared" si="97"/>
        <v>40.476190476190474</v>
      </c>
      <c r="Q1071" t="s">
        <v>8330</v>
      </c>
      <c r="R1071" t="s">
        <v>8331</v>
      </c>
      <c r="S1071" s="12">
        <f t="shared" si="98"/>
        <v>41572.021516203698</v>
      </c>
      <c r="T1071" s="12">
        <f t="shared" si="99"/>
        <v>41604.06318287037</v>
      </c>
      <c r="U1071">
        <f t="shared" si="100"/>
        <v>2013</v>
      </c>
      <c r="V1071">
        <f t="shared" si="101"/>
        <v>2013</v>
      </c>
    </row>
    <row r="1072" spans="1:22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 s="5">
        <f t="shared" si="97"/>
        <v>35</v>
      </c>
      <c r="Q1072" t="s">
        <v>8330</v>
      </c>
      <c r="R1072" t="s">
        <v>8331</v>
      </c>
      <c r="S1072" s="12">
        <f t="shared" si="98"/>
        <v>41162.803495370368</v>
      </c>
      <c r="T1072" s="12">
        <f t="shared" si="99"/>
        <v>41182.803495370368</v>
      </c>
      <c r="U1072">
        <f t="shared" si="100"/>
        <v>2012</v>
      </c>
      <c r="V1072">
        <f t="shared" si="101"/>
        <v>2012</v>
      </c>
    </row>
    <row r="1073" spans="1:22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5">
        <f t="shared" si="97"/>
        <v>0</v>
      </c>
      <c r="Q1073" t="s">
        <v>8330</v>
      </c>
      <c r="R1073" t="s">
        <v>8331</v>
      </c>
      <c r="S1073" s="12">
        <f t="shared" si="98"/>
        <v>42295.545057870368</v>
      </c>
      <c r="T1073" s="12">
        <f t="shared" si="99"/>
        <v>42325.586724537039</v>
      </c>
      <c r="U1073">
        <f t="shared" si="100"/>
        <v>2015</v>
      </c>
      <c r="V1073">
        <f t="shared" si="101"/>
        <v>2015</v>
      </c>
    </row>
    <row r="1074" spans="1:22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 s="5">
        <f t="shared" si="97"/>
        <v>12.75</v>
      </c>
      <c r="Q1074" t="s">
        <v>8330</v>
      </c>
      <c r="R1074" t="s">
        <v>8331</v>
      </c>
      <c r="S1074" s="12">
        <f t="shared" si="98"/>
        <v>41645.623807870368</v>
      </c>
      <c r="T1074" s="12">
        <f t="shared" si="99"/>
        <v>41675.623807870368</v>
      </c>
      <c r="U1074">
        <f t="shared" si="100"/>
        <v>2014</v>
      </c>
      <c r="V1074">
        <f t="shared" si="101"/>
        <v>2014</v>
      </c>
    </row>
    <row r="1075" spans="1:22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 s="5">
        <f t="shared" si="97"/>
        <v>10</v>
      </c>
      <c r="Q1075" t="s">
        <v>8330</v>
      </c>
      <c r="R1075" t="s">
        <v>8331</v>
      </c>
      <c r="S1075" s="12">
        <f t="shared" si="98"/>
        <v>40802.756261574068</v>
      </c>
      <c r="T1075" s="12">
        <f t="shared" si="99"/>
        <v>40832.756261574068</v>
      </c>
      <c r="U1075">
        <f t="shared" si="100"/>
        <v>2011</v>
      </c>
      <c r="V1075">
        <f t="shared" si="101"/>
        <v>2011</v>
      </c>
    </row>
    <row r="1076" spans="1:22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 s="5">
        <f t="shared" si="97"/>
        <v>113.56666666666666</v>
      </c>
      <c r="Q1076" t="s">
        <v>8330</v>
      </c>
      <c r="R1076" t="s">
        <v>8331</v>
      </c>
      <c r="S1076" s="12">
        <f t="shared" si="98"/>
        <v>41612.964641203704</v>
      </c>
      <c r="T1076" s="12">
        <f t="shared" si="99"/>
        <v>41642.964641203704</v>
      </c>
      <c r="U1076">
        <f t="shared" si="100"/>
        <v>2013</v>
      </c>
      <c r="V1076">
        <f t="shared" si="101"/>
        <v>2014</v>
      </c>
    </row>
    <row r="1077" spans="1:22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 s="5">
        <f t="shared" si="97"/>
        <v>15</v>
      </c>
      <c r="Q1077" t="s">
        <v>8330</v>
      </c>
      <c r="R1077" t="s">
        <v>8331</v>
      </c>
      <c r="S1077" s="12">
        <f t="shared" si="98"/>
        <v>41005.695787037032</v>
      </c>
      <c r="T1077" s="12">
        <f t="shared" si="99"/>
        <v>41035.695787037032</v>
      </c>
      <c r="U1077">
        <f t="shared" si="100"/>
        <v>2012</v>
      </c>
      <c r="V1077">
        <f t="shared" si="101"/>
        <v>2012</v>
      </c>
    </row>
    <row r="1078" spans="1:22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 s="5">
        <f t="shared" si="97"/>
        <v>48.281025641025643</v>
      </c>
      <c r="Q1078" t="s">
        <v>8330</v>
      </c>
      <c r="R1078" t="s">
        <v>8331</v>
      </c>
      <c r="S1078" s="12">
        <f t="shared" si="98"/>
        <v>41838.169560185182</v>
      </c>
      <c r="T1078" s="12">
        <f t="shared" si="99"/>
        <v>41893.169560185182</v>
      </c>
      <c r="U1078">
        <f t="shared" si="100"/>
        <v>2014</v>
      </c>
      <c r="V1078">
        <f t="shared" si="101"/>
        <v>2014</v>
      </c>
    </row>
    <row r="1079" spans="1:22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 s="5">
        <f t="shared" si="97"/>
        <v>43.976047904191617</v>
      </c>
      <c r="Q1079" t="s">
        <v>8330</v>
      </c>
      <c r="R1079" t="s">
        <v>8331</v>
      </c>
      <c r="S1079" s="12">
        <f t="shared" si="98"/>
        <v>42352.958460648144</v>
      </c>
      <c r="T1079" s="12">
        <f t="shared" si="99"/>
        <v>42382.958460648144</v>
      </c>
      <c r="U1079">
        <f t="shared" si="100"/>
        <v>2015</v>
      </c>
      <c r="V1079">
        <f t="shared" si="101"/>
        <v>2016</v>
      </c>
    </row>
    <row r="1080" spans="1:22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 s="5">
        <f t="shared" si="97"/>
        <v>9</v>
      </c>
      <c r="Q1080" t="s">
        <v>8330</v>
      </c>
      <c r="R1080" t="s">
        <v>8331</v>
      </c>
      <c r="S1080" s="12">
        <f t="shared" si="98"/>
        <v>40700.987511574072</v>
      </c>
      <c r="T1080" s="12">
        <f t="shared" si="99"/>
        <v>40745.987511574072</v>
      </c>
      <c r="U1080">
        <f t="shared" si="100"/>
        <v>2011</v>
      </c>
      <c r="V1080">
        <f t="shared" si="101"/>
        <v>2011</v>
      </c>
    </row>
    <row r="1081" spans="1:22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 s="5">
        <f t="shared" si="97"/>
        <v>37.666666666666664</v>
      </c>
      <c r="Q1081" t="s">
        <v>8330</v>
      </c>
      <c r="R1081" t="s">
        <v>8331</v>
      </c>
      <c r="S1081" s="12">
        <f t="shared" si="98"/>
        <v>42479.358055555553</v>
      </c>
      <c r="T1081" s="12">
        <f t="shared" si="99"/>
        <v>42504.358055555553</v>
      </c>
      <c r="U1081">
        <f t="shared" si="100"/>
        <v>2016</v>
      </c>
      <c r="V1081">
        <f t="shared" si="101"/>
        <v>2016</v>
      </c>
    </row>
    <row r="1082" spans="1:22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 s="5">
        <f t="shared" si="97"/>
        <v>18.581632653061224</v>
      </c>
      <c r="Q1082" t="s">
        <v>8330</v>
      </c>
      <c r="R1082" t="s">
        <v>8331</v>
      </c>
      <c r="S1082" s="12">
        <f t="shared" si="98"/>
        <v>41739.929780092592</v>
      </c>
      <c r="T1082" s="12">
        <f t="shared" si="99"/>
        <v>41769.929780092592</v>
      </c>
      <c r="U1082">
        <f t="shared" si="100"/>
        <v>2014</v>
      </c>
      <c r="V1082">
        <f t="shared" si="101"/>
        <v>2014</v>
      </c>
    </row>
    <row r="1083" spans="1:22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 s="5">
        <f t="shared" si="97"/>
        <v>3</v>
      </c>
      <c r="Q1083" t="s">
        <v>8330</v>
      </c>
      <c r="R1083" t="s">
        <v>8331</v>
      </c>
      <c r="S1083" s="12">
        <f t="shared" si="98"/>
        <v>42002.718657407408</v>
      </c>
      <c r="T1083" s="12">
        <f t="shared" si="99"/>
        <v>42032.718657407408</v>
      </c>
      <c r="U1083">
        <f t="shared" si="100"/>
        <v>2014</v>
      </c>
      <c r="V1083">
        <f t="shared" si="101"/>
        <v>2015</v>
      </c>
    </row>
    <row r="1084" spans="1:22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 s="5">
        <f t="shared" si="97"/>
        <v>18.666666666666668</v>
      </c>
      <c r="Q1084" t="s">
        <v>8330</v>
      </c>
      <c r="R1084" t="s">
        <v>8331</v>
      </c>
      <c r="S1084" s="12">
        <f t="shared" si="98"/>
        <v>41101.697777777772</v>
      </c>
      <c r="T1084" s="12">
        <f t="shared" si="99"/>
        <v>41131.697777777772</v>
      </c>
      <c r="U1084">
        <f t="shared" si="100"/>
        <v>2012</v>
      </c>
      <c r="V1084">
        <f t="shared" si="101"/>
        <v>2012</v>
      </c>
    </row>
    <row r="1085" spans="1:22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 s="5">
        <f t="shared" si="97"/>
        <v>410</v>
      </c>
      <c r="Q1085" t="s">
        <v>8330</v>
      </c>
      <c r="R1085" t="s">
        <v>8331</v>
      </c>
      <c r="S1085" s="12">
        <f t="shared" si="98"/>
        <v>41793.451192129629</v>
      </c>
      <c r="T1085" s="12">
        <f t="shared" si="99"/>
        <v>41853.451192129629</v>
      </c>
      <c r="U1085">
        <f t="shared" si="100"/>
        <v>2014</v>
      </c>
      <c r="V1085">
        <f t="shared" si="101"/>
        <v>2014</v>
      </c>
    </row>
    <row r="1086" spans="1:22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5">
        <f t="shared" si="97"/>
        <v>0</v>
      </c>
      <c r="Q1086" t="s">
        <v>8330</v>
      </c>
      <c r="R1086" t="s">
        <v>8331</v>
      </c>
      <c r="S1086" s="12">
        <f t="shared" si="98"/>
        <v>41829.703749999993</v>
      </c>
      <c r="T1086" s="12">
        <f t="shared" si="99"/>
        <v>41859.703749999993</v>
      </c>
      <c r="U1086">
        <f t="shared" si="100"/>
        <v>2014</v>
      </c>
      <c r="V1086">
        <f t="shared" si="101"/>
        <v>2014</v>
      </c>
    </row>
    <row r="1087" spans="1:22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 s="5">
        <f t="shared" si="97"/>
        <v>114</v>
      </c>
      <c r="Q1087" t="s">
        <v>8330</v>
      </c>
      <c r="R1087" t="s">
        <v>8331</v>
      </c>
      <c r="S1087" s="12">
        <f t="shared" si="98"/>
        <v>42413.462673611109</v>
      </c>
      <c r="T1087" s="12">
        <f t="shared" si="99"/>
        <v>42443.421006944445</v>
      </c>
      <c r="U1087">
        <f t="shared" si="100"/>
        <v>2016</v>
      </c>
      <c r="V1087">
        <f t="shared" si="101"/>
        <v>2016</v>
      </c>
    </row>
    <row r="1088" spans="1:22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 s="5">
        <f t="shared" si="97"/>
        <v>7.5</v>
      </c>
      <c r="Q1088" t="s">
        <v>8330</v>
      </c>
      <c r="R1088" t="s">
        <v>8331</v>
      </c>
      <c r="S1088" s="12">
        <f t="shared" si="98"/>
        <v>41845.658460648148</v>
      </c>
      <c r="T1088" s="12">
        <f t="shared" si="99"/>
        <v>41875.658460648148</v>
      </c>
      <c r="U1088">
        <f t="shared" si="100"/>
        <v>2014</v>
      </c>
      <c r="V1088">
        <f t="shared" si="101"/>
        <v>2014</v>
      </c>
    </row>
    <row r="1089" spans="1:22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5">
        <f t="shared" si="97"/>
        <v>0</v>
      </c>
      <c r="Q1089" t="s">
        <v>8330</v>
      </c>
      <c r="R1089" t="s">
        <v>8331</v>
      </c>
      <c r="S1089" s="12">
        <f t="shared" si="98"/>
        <v>41775.505636574067</v>
      </c>
      <c r="T1089" s="12">
        <f t="shared" si="99"/>
        <v>41805.505636574067</v>
      </c>
      <c r="U1089">
        <f t="shared" si="100"/>
        <v>2014</v>
      </c>
      <c r="V1089">
        <f t="shared" si="101"/>
        <v>2014</v>
      </c>
    </row>
    <row r="1090" spans="1:22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14.182977777777777</v>
      </c>
      <c r="P1090" s="5">
        <f t="shared" si="97"/>
        <v>43.41727891156463</v>
      </c>
      <c r="Q1090" t="s">
        <v>8330</v>
      </c>
      <c r="R1090" t="s">
        <v>8331</v>
      </c>
      <c r="S1090" s="12">
        <f t="shared" si="98"/>
        <v>41723.591053240736</v>
      </c>
      <c r="T1090" s="12">
        <f t="shared" si="99"/>
        <v>41753.591053240736</v>
      </c>
      <c r="U1090">
        <f t="shared" si="100"/>
        <v>2014</v>
      </c>
      <c r="V1090">
        <f t="shared" si="101"/>
        <v>2014</v>
      </c>
    </row>
    <row r="1091" spans="1:22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(E1091/D1091)*100</f>
        <v>7.8266666666666662</v>
      </c>
      <c r="P1091" s="5">
        <f t="shared" ref="P1091:P1154" si="103">IF(E1091&gt;0, E1091/L1091, 0)</f>
        <v>23.959183673469386</v>
      </c>
      <c r="Q1091" t="s">
        <v>8330</v>
      </c>
      <c r="R1091" t="s">
        <v>8331</v>
      </c>
      <c r="S1091" s="12">
        <f t="shared" ref="S1091:S1154" si="104">(J1091/86400)+25569-(5/24)</f>
        <v>42150.981192129628</v>
      </c>
      <c r="T1091" s="12">
        <f t="shared" ref="T1091:T1154" si="105">(I1091/86400)+25569-5/24</f>
        <v>42180.981192129628</v>
      </c>
      <c r="U1091">
        <f t="shared" ref="U1091:U1154" si="106">YEAR(S1091)</f>
        <v>2015</v>
      </c>
      <c r="V1091">
        <f t="shared" ref="V1091:V1154" si="107">YEAR(T1091)</f>
        <v>2015</v>
      </c>
    </row>
    <row r="1092" spans="1:22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 s="5">
        <f t="shared" si="103"/>
        <v>5</v>
      </c>
      <c r="Q1092" t="s">
        <v>8330</v>
      </c>
      <c r="R1092" t="s">
        <v>8331</v>
      </c>
      <c r="S1092" s="12">
        <f t="shared" si="104"/>
        <v>42122.977465277778</v>
      </c>
      <c r="T1092" s="12">
        <f t="shared" si="105"/>
        <v>42152.977465277778</v>
      </c>
      <c r="U1092">
        <f t="shared" si="106"/>
        <v>2015</v>
      </c>
      <c r="V1092">
        <f t="shared" si="107"/>
        <v>2015</v>
      </c>
    </row>
    <row r="1093" spans="1:22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 s="5">
        <f t="shared" si="103"/>
        <v>12.5</v>
      </c>
      <c r="Q1093" t="s">
        <v>8330</v>
      </c>
      <c r="R1093" t="s">
        <v>8331</v>
      </c>
      <c r="S1093" s="12">
        <f t="shared" si="104"/>
        <v>42440.611944444441</v>
      </c>
      <c r="T1093" s="12">
        <f t="shared" si="105"/>
        <v>42470.570277777777</v>
      </c>
      <c r="U1093">
        <f t="shared" si="106"/>
        <v>2016</v>
      </c>
      <c r="V1093">
        <f t="shared" si="107"/>
        <v>2016</v>
      </c>
    </row>
    <row r="1094" spans="1:22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 s="5">
        <f t="shared" si="103"/>
        <v>3</v>
      </c>
      <c r="Q1094" t="s">
        <v>8330</v>
      </c>
      <c r="R1094" t="s">
        <v>8331</v>
      </c>
      <c r="S1094" s="12">
        <f t="shared" si="104"/>
        <v>41249.817569444444</v>
      </c>
      <c r="T1094" s="12">
        <f t="shared" si="105"/>
        <v>41279.817569444444</v>
      </c>
      <c r="U1094">
        <f t="shared" si="106"/>
        <v>2012</v>
      </c>
      <c r="V1094">
        <f t="shared" si="107"/>
        <v>2013</v>
      </c>
    </row>
    <row r="1095" spans="1:22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 s="5">
        <f t="shared" si="103"/>
        <v>10.5625</v>
      </c>
      <c r="Q1095" t="s">
        <v>8330</v>
      </c>
      <c r="R1095" t="s">
        <v>8331</v>
      </c>
      <c r="S1095" s="12">
        <f t="shared" si="104"/>
        <v>42396.765474537031</v>
      </c>
      <c r="T1095" s="12">
        <f t="shared" si="105"/>
        <v>42411.765474537031</v>
      </c>
      <c r="U1095">
        <f t="shared" si="106"/>
        <v>2016</v>
      </c>
      <c r="V1095">
        <f t="shared" si="107"/>
        <v>2016</v>
      </c>
    </row>
    <row r="1096" spans="1:22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 s="5">
        <f t="shared" si="103"/>
        <v>122.00037037037038</v>
      </c>
      <c r="Q1096" t="s">
        <v>8330</v>
      </c>
      <c r="R1096" t="s">
        <v>8331</v>
      </c>
      <c r="S1096" s="12">
        <f t="shared" si="104"/>
        <v>40795.505011574074</v>
      </c>
      <c r="T1096" s="12">
        <f t="shared" si="105"/>
        <v>40825.505011574074</v>
      </c>
      <c r="U1096">
        <f t="shared" si="106"/>
        <v>2011</v>
      </c>
      <c r="V1096">
        <f t="shared" si="107"/>
        <v>2011</v>
      </c>
    </row>
    <row r="1097" spans="1:22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 s="5">
        <f t="shared" si="103"/>
        <v>267.80851063829789</v>
      </c>
      <c r="Q1097" t="s">
        <v>8330</v>
      </c>
      <c r="R1097" t="s">
        <v>8331</v>
      </c>
      <c r="S1097" s="12">
        <f t="shared" si="104"/>
        <v>41486.328935185185</v>
      </c>
      <c r="T1097" s="12">
        <f t="shared" si="105"/>
        <v>41516.328935185185</v>
      </c>
      <c r="U1097">
        <f t="shared" si="106"/>
        <v>2013</v>
      </c>
      <c r="V1097">
        <f t="shared" si="107"/>
        <v>2013</v>
      </c>
    </row>
    <row r="1098" spans="1:22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 s="5">
        <f t="shared" si="103"/>
        <v>74.206896551724142</v>
      </c>
      <c r="Q1098" t="s">
        <v>8330</v>
      </c>
      <c r="R1098" t="s">
        <v>8331</v>
      </c>
      <c r="S1098" s="12">
        <f t="shared" si="104"/>
        <v>41885.309652777774</v>
      </c>
      <c r="T1098" s="12">
        <f t="shared" si="105"/>
        <v>41915.9375</v>
      </c>
      <c r="U1098">
        <f t="shared" si="106"/>
        <v>2014</v>
      </c>
      <c r="V1098">
        <f t="shared" si="107"/>
        <v>2014</v>
      </c>
    </row>
    <row r="1099" spans="1:22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 s="5">
        <f t="shared" si="103"/>
        <v>6.7142857142857144</v>
      </c>
      <c r="Q1099" t="s">
        <v>8330</v>
      </c>
      <c r="R1099" t="s">
        <v>8331</v>
      </c>
      <c r="S1099" s="12">
        <f t="shared" si="104"/>
        <v>41660.584224537037</v>
      </c>
      <c r="T1099" s="12">
        <f t="shared" si="105"/>
        <v>41700.584224537037</v>
      </c>
      <c r="U1099">
        <f t="shared" si="106"/>
        <v>2014</v>
      </c>
      <c r="V1099">
        <f t="shared" si="107"/>
        <v>2014</v>
      </c>
    </row>
    <row r="1100" spans="1:22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 s="5">
        <f t="shared" si="103"/>
        <v>81.954545454545453</v>
      </c>
      <c r="Q1100" t="s">
        <v>8330</v>
      </c>
      <c r="R1100" t="s">
        <v>8331</v>
      </c>
      <c r="S1100" s="12">
        <f t="shared" si="104"/>
        <v>41712.554340277777</v>
      </c>
      <c r="T1100" s="12">
        <f t="shared" si="105"/>
        <v>41742.554340277777</v>
      </c>
      <c r="U1100">
        <f t="shared" si="106"/>
        <v>2014</v>
      </c>
      <c r="V1100">
        <f t="shared" si="107"/>
        <v>2014</v>
      </c>
    </row>
    <row r="1101" spans="1:22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 s="5">
        <f t="shared" si="103"/>
        <v>25</v>
      </c>
      <c r="Q1101" t="s">
        <v>8330</v>
      </c>
      <c r="R1101" t="s">
        <v>8331</v>
      </c>
      <c r="S1101" s="12">
        <f t="shared" si="104"/>
        <v>42107.628101851849</v>
      </c>
      <c r="T1101" s="12">
        <f t="shared" si="105"/>
        <v>42137.628101851849</v>
      </c>
      <c r="U1101">
        <f t="shared" si="106"/>
        <v>2015</v>
      </c>
      <c r="V1101">
        <f t="shared" si="107"/>
        <v>2015</v>
      </c>
    </row>
    <row r="1102" spans="1:22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 s="5">
        <f t="shared" si="103"/>
        <v>10</v>
      </c>
      <c r="Q1102" t="s">
        <v>8330</v>
      </c>
      <c r="R1102" t="s">
        <v>8331</v>
      </c>
      <c r="S1102" s="12">
        <f t="shared" si="104"/>
        <v>42383.902442129627</v>
      </c>
      <c r="T1102" s="12">
        <f t="shared" si="105"/>
        <v>42413.902442129627</v>
      </c>
      <c r="U1102">
        <f t="shared" si="106"/>
        <v>2016</v>
      </c>
      <c r="V1102">
        <f t="shared" si="107"/>
        <v>2016</v>
      </c>
    </row>
    <row r="1103" spans="1:22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 s="5">
        <f t="shared" si="103"/>
        <v>6.833333333333333</v>
      </c>
      <c r="Q1103" t="s">
        <v>8330</v>
      </c>
      <c r="R1103" t="s">
        <v>8331</v>
      </c>
      <c r="S1103" s="12">
        <f t="shared" si="104"/>
        <v>42538.564097222225</v>
      </c>
      <c r="T1103" s="12">
        <f t="shared" si="105"/>
        <v>42565.549999999996</v>
      </c>
      <c r="U1103">
        <f t="shared" si="106"/>
        <v>2016</v>
      </c>
      <c r="V1103">
        <f t="shared" si="107"/>
        <v>2016</v>
      </c>
    </row>
    <row r="1104" spans="1:22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 s="5">
        <f t="shared" si="103"/>
        <v>17.708333333333332</v>
      </c>
      <c r="Q1104" t="s">
        <v>8330</v>
      </c>
      <c r="R1104" t="s">
        <v>8331</v>
      </c>
      <c r="S1104" s="12">
        <f t="shared" si="104"/>
        <v>41576.837094907409</v>
      </c>
      <c r="T1104" s="12">
        <f t="shared" si="105"/>
        <v>41617.040972222218</v>
      </c>
      <c r="U1104">
        <f t="shared" si="106"/>
        <v>2013</v>
      </c>
      <c r="V1104">
        <f t="shared" si="107"/>
        <v>2013</v>
      </c>
    </row>
    <row r="1105" spans="1:22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 s="5">
        <f t="shared" si="103"/>
        <v>16.2</v>
      </c>
      <c r="Q1105" t="s">
        <v>8330</v>
      </c>
      <c r="R1105" t="s">
        <v>8331</v>
      </c>
      <c r="S1105" s="12">
        <f t="shared" si="104"/>
        <v>42479.013773148145</v>
      </c>
      <c r="T1105" s="12">
        <f t="shared" si="105"/>
        <v>42539.013773148145</v>
      </c>
      <c r="U1105">
        <f t="shared" si="106"/>
        <v>2016</v>
      </c>
      <c r="V1105">
        <f t="shared" si="107"/>
        <v>2016</v>
      </c>
    </row>
    <row r="1106" spans="1:22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 s="5">
        <f t="shared" si="103"/>
        <v>80.297297297297291</v>
      </c>
      <c r="Q1106" t="s">
        <v>8330</v>
      </c>
      <c r="R1106" t="s">
        <v>8331</v>
      </c>
      <c r="S1106" s="12">
        <f t="shared" si="104"/>
        <v>41771.201631944445</v>
      </c>
      <c r="T1106" s="12">
        <f t="shared" si="105"/>
        <v>41801.201631944445</v>
      </c>
      <c r="U1106">
        <f t="shared" si="106"/>
        <v>2014</v>
      </c>
      <c r="V1106">
        <f t="shared" si="107"/>
        <v>2014</v>
      </c>
    </row>
    <row r="1107" spans="1:22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 s="5">
        <f t="shared" si="103"/>
        <v>71.55</v>
      </c>
      <c r="Q1107" t="s">
        <v>8330</v>
      </c>
      <c r="R1107" t="s">
        <v>8331</v>
      </c>
      <c r="S1107" s="12">
        <f t="shared" si="104"/>
        <v>41691.927395833329</v>
      </c>
      <c r="T1107" s="12">
        <f t="shared" si="105"/>
        <v>41721.885729166665</v>
      </c>
      <c r="U1107">
        <f t="shared" si="106"/>
        <v>2014</v>
      </c>
      <c r="V1107">
        <f t="shared" si="107"/>
        <v>2014</v>
      </c>
    </row>
    <row r="1108" spans="1:22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 s="5">
        <f t="shared" si="103"/>
        <v>23.571428571428573</v>
      </c>
      <c r="Q1108" t="s">
        <v>8330</v>
      </c>
      <c r="R1108" t="s">
        <v>8331</v>
      </c>
      <c r="S1108" s="12">
        <f t="shared" si="104"/>
        <v>40973.532118055555</v>
      </c>
      <c r="T1108" s="12">
        <f t="shared" si="105"/>
        <v>41003.490451388883</v>
      </c>
      <c r="U1108">
        <f t="shared" si="106"/>
        <v>2012</v>
      </c>
      <c r="V1108">
        <f t="shared" si="107"/>
        <v>2012</v>
      </c>
    </row>
    <row r="1109" spans="1:22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5">
        <f t="shared" si="103"/>
        <v>0</v>
      </c>
      <c r="Q1109" t="s">
        <v>8330</v>
      </c>
      <c r="R1109" t="s">
        <v>8331</v>
      </c>
      <c r="S1109" s="12">
        <f t="shared" si="104"/>
        <v>41813.653055555551</v>
      </c>
      <c r="T1109" s="12">
        <f t="shared" si="105"/>
        <v>41843.653055555551</v>
      </c>
      <c r="U1109">
        <f t="shared" si="106"/>
        <v>2014</v>
      </c>
      <c r="V1109">
        <f t="shared" si="107"/>
        <v>2014</v>
      </c>
    </row>
    <row r="1110" spans="1:22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 s="5">
        <f t="shared" si="103"/>
        <v>34.88095238095238</v>
      </c>
      <c r="Q1110" t="s">
        <v>8330</v>
      </c>
      <c r="R1110" t="s">
        <v>8331</v>
      </c>
      <c r="S1110" s="12">
        <f t="shared" si="104"/>
        <v>40952.42864583333</v>
      </c>
      <c r="T1110" s="12">
        <f t="shared" si="105"/>
        <v>41012.386979166666</v>
      </c>
      <c r="U1110">
        <f t="shared" si="106"/>
        <v>2012</v>
      </c>
      <c r="V1110">
        <f t="shared" si="107"/>
        <v>2012</v>
      </c>
    </row>
    <row r="1111" spans="1:22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 s="5">
        <f t="shared" si="103"/>
        <v>15</v>
      </c>
      <c r="Q1111" t="s">
        <v>8330</v>
      </c>
      <c r="R1111" t="s">
        <v>8331</v>
      </c>
      <c r="S1111" s="12">
        <f t="shared" si="104"/>
        <v>42662.543865740743</v>
      </c>
      <c r="T1111" s="12">
        <f t="shared" si="105"/>
        <v>42692.5855324074</v>
      </c>
      <c r="U1111">
        <f t="shared" si="106"/>
        <v>2016</v>
      </c>
      <c r="V1111">
        <f t="shared" si="107"/>
        <v>2016</v>
      </c>
    </row>
    <row r="1112" spans="1:22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 s="5">
        <f t="shared" si="103"/>
        <v>23.181818181818183</v>
      </c>
      <c r="Q1112" t="s">
        <v>8330</v>
      </c>
      <c r="R1112" t="s">
        <v>8331</v>
      </c>
      <c r="S1112" s="12">
        <f t="shared" si="104"/>
        <v>41220.72479166666</v>
      </c>
      <c r="T1112" s="12">
        <f t="shared" si="105"/>
        <v>41250.72479166666</v>
      </c>
      <c r="U1112">
        <f t="shared" si="106"/>
        <v>2012</v>
      </c>
      <c r="V1112">
        <f t="shared" si="107"/>
        <v>2012</v>
      </c>
    </row>
    <row r="1113" spans="1:22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 s="5">
        <f t="shared" si="103"/>
        <v>1</v>
      </c>
      <c r="Q1113" t="s">
        <v>8330</v>
      </c>
      <c r="R1113" t="s">
        <v>8331</v>
      </c>
      <c r="S1113" s="12">
        <f t="shared" si="104"/>
        <v>42346.995254629626</v>
      </c>
      <c r="T1113" s="12">
        <f t="shared" si="105"/>
        <v>42376.995254629626</v>
      </c>
      <c r="U1113">
        <f t="shared" si="106"/>
        <v>2015</v>
      </c>
      <c r="V1113">
        <f t="shared" si="107"/>
        <v>2016</v>
      </c>
    </row>
    <row r="1114" spans="1:22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 s="5">
        <f t="shared" si="103"/>
        <v>100.23371794871794</v>
      </c>
      <c r="Q1114" t="s">
        <v>8330</v>
      </c>
      <c r="R1114" t="s">
        <v>8331</v>
      </c>
      <c r="S1114" s="12">
        <f t="shared" si="104"/>
        <v>41963.551053240742</v>
      </c>
      <c r="T1114" s="12">
        <f t="shared" si="105"/>
        <v>42023.145833333336</v>
      </c>
      <c r="U1114">
        <f t="shared" si="106"/>
        <v>2014</v>
      </c>
      <c r="V1114">
        <f t="shared" si="107"/>
        <v>2015</v>
      </c>
    </row>
    <row r="1115" spans="1:22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 s="5">
        <f t="shared" si="103"/>
        <v>5</v>
      </c>
      <c r="Q1115" t="s">
        <v>8330</v>
      </c>
      <c r="R1115" t="s">
        <v>8331</v>
      </c>
      <c r="S1115" s="12">
        <f t="shared" si="104"/>
        <v>41835.768749999996</v>
      </c>
      <c r="T1115" s="12">
        <f t="shared" si="105"/>
        <v>41865.768749999996</v>
      </c>
      <c r="U1115">
        <f t="shared" si="106"/>
        <v>2014</v>
      </c>
      <c r="V1115">
        <f t="shared" si="107"/>
        <v>2014</v>
      </c>
    </row>
    <row r="1116" spans="1:22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 s="5">
        <f t="shared" si="103"/>
        <v>3.3333333333333335</v>
      </c>
      <c r="Q1116" t="s">
        <v>8330</v>
      </c>
      <c r="R1116" t="s">
        <v>8331</v>
      </c>
      <c r="S1116" s="12">
        <f t="shared" si="104"/>
        <v>41526.13758101852</v>
      </c>
      <c r="T1116" s="12">
        <f t="shared" si="105"/>
        <v>41556.13758101852</v>
      </c>
      <c r="U1116">
        <f t="shared" si="106"/>
        <v>2013</v>
      </c>
      <c r="V1116">
        <f t="shared" si="107"/>
        <v>2013</v>
      </c>
    </row>
    <row r="1117" spans="1:22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 s="5">
        <f t="shared" si="103"/>
        <v>13.25</v>
      </c>
      <c r="Q1117" t="s">
        <v>8330</v>
      </c>
      <c r="R1117" t="s">
        <v>8331</v>
      </c>
      <c r="S1117" s="12">
        <f t="shared" si="104"/>
        <v>42429.487210648142</v>
      </c>
      <c r="T1117" s="12">
        <f t="shared" si="105"/>
        <v>42459.445543981477</v>
      </c>
      <c r="U1117">
        <f t="shared" si="106"/>
        <v>2016</v>
      </c>
      <c r="V1117">
        <f t="shared" si="107"/>
        <v>2016</v>
      </c>
    </row>
    <row r="1118" spans="1:22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 s="5">
        <f t="shared" si="103"/>
        <v>17.852</v>
      </c>
      <c r="Q1118" t="s">
        <v>8330</v>
      </c>
      <c r="R1118" t="s">
        <v>8331</v>
      </c>
      <c r="S1118" s="12">
        <f t="shared" si="104"/>
        <v>41009.638981481483</v>
      </c>
      <c r="T1118" s="12">
        <f t="shared" si="105"/>
        <v>41069.638981481483</v>
      </c>
      <c r="U1118">
        <f t="shared" si="106"/>
        <v>2012</v>
      </c>
      <c r="V1118">
        <f t="shared" si="107"/>
        <v>2012</v>
      </c>
    </row>
    <row r="1119" spans="1:22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 s="5">
        <f t="shared" si="103"/>
        <v>10.375</v>
      </c>
      <c r="Q1119" t="s">
        <v>8330</v>
      </c>
      <c r="R1119" t="s">
        <v>8331</v>
      </c>
      <c r="S1119" s="12">
        <f t="shared" si="104"/>
        <v>42333.390196759261</v>
      </c>
      <c r="T1119" s="12">
        <f t="shared" si="105"/>
        <v>42363.390196759261</v>
      </c>
      <c r="U1119">
        <f t="shared" si="106"/>
        <v>2015</v>
      </c>
      <c r="V1119">
        <f t="shared" si="107"/>
        <v>2015</v>
      </c>
    </row>
    <row r="1120" spans="1:22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 s="5">
        <f t="shared" si="103"/>
        <v>36.333333333333336</v>
      </c>
      <c r="Q1120" t="s">
        <v>8330</v>
      </c>
      <c r="R1120" t="s">
        <v>8331</v>
      </c>
      <c r="S1120" s="12">
        <f t="shared" si="104"/>
        <v>41703.958090277774</v>
      </c>
      <c r="T1120" s="12">
        <f t="shared" si="105"/>
        <v>41733.91642361111</v>
      </c>
      <c r="U1120">
        <f t="shared" si="106"/>
        <v>2014</v>
      </c>
      <c r="V1120">
        <f t="shared" si="107"/>
        <v>2014</v>
      </c>
    </row>
    <row r="1121" spans="1:22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 s="5">
        <f t="shared" si="103"/>
        <v>5</v>
      </c>
      <c r="Q1121" t="s">
        <v>8330</v>
      </c>
      <c r="R1121" t="s">
        <v>8331</v>
      </c>
      <c r="S1121" s="12">
        <f t="shared" si="104"/>
        <v>41722.584074074075</v>
      </c>
      <c r="T1121" s="12">
        <f t="shared" si="105"/>
        <v>41735.584074074075</v>
      </c>
      <c r="U1121">
        <f t="shared" si="106"/>
        <v>2014</v>
      </c>
      <c r="V1121">
        <f t="shared" si="107"/>
        <v>2014</v>
      </c>
    </row>
    <row r="1122" spans="1:22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5">
        <f t="shared" si="103"/>
        <v>0</v>
      </c>
      <c r="Q1122" t="s">
        <v>8330</v>
      </c>
      <c r="R1122" t="s">
        <v>8331</v>
      </c>
      <c r="S1122" s="12">
        <f t="shared" si="104"/>
        <v>40799.664351851847</v>
      </c>
      <c r="T1122" s="12">
        <f t="shared" si="105"/>
        <v>40844.664351851847</v>
      </c>
      <c r="U1122">
        <f t="shared" si="106"/>
        <v>2011</v>
      </c>
      <c r="V1122">
        <f t="shared" si="107"/>
        <v>2011</v>
      </c>
    </row>
    <row r="1123" spans="1:22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 s="5">
        <f t="shared" si="103"/>
        <v>5.8</v>
      </c>
      <c r="Q1123" t="s">
        <v>8330</v>
      </c>
      <c r="R1123" t="s">
        <v>8331</v>
      </c>
      <c r="S1123" s="12">
        <f t="shared" si="104"/>
        <v>42412.72587962963</v>
      </c>
      <c r="T1123" s="12">
        <f t="shared" si="105"/>
        <v>42442.684212962959</v>
      </c>
      <c r="U1123">
        <f t="shared" si="106"/>
        <v>2016</v>
      </c>
      <c r="V1123">
        <f t="shared" si="107"/>
        <v>2016</v>
      </c>
    </row>
    <row r="1124" spans="1:22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5">
        <f t="shared" si="103"/>
        <v>0</v>
      </c>
      <c r="Q1124" t="s">
        <v>8330</v>
      </c>
      <c r="R1124" t="s">
        <v>8331</v>
      </c>
      <c r="S1124" s="12">
        <f t="shared" si="104"/>
        <v>41410.495659722219</v>
      </c>
      <c r="T1124" s="12">
        <f t="shared" si="105"/>
        <v>41424.495659722219</v>
      </c>
      <c r="U1124">
        <f t="shared" si="106"/>
        <v>2013</v>
      </c>
      <c r="V1124">
        <f t="shared" si="107"/>
        <v>2013</v>
      </c>
    </row>
    <row r="1125" spans="1:22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 s="5">
        <f t="shared" si="103"/>
        <v>3.6666666666666665</v>
      </c>
      <c r="Q1125" t="s">
        <v>8330</v>
      </c>
      <c r="R1125" t="s">
        <v>8331</v>
      </c>
      <c r="S1125" s="12">
        <f t="shared" si="104"/>
        <v>41718.315370370365</v>
      </c>
      <c r="T1125" s="12">
        <f t="shared" si="105"/>
        <v>41748.315370370365</v>
      </c>
      <c r="U1125">
        <f t="shared" si="106"/>
        <v>2014</v>
      </c>
      <c r="V1125">
        <f t="shared" si="107"/>
        <v>2014</v>
      </c>
    </row>
    <row r="1126" spans="1:22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 s="5">
        <f t="shared" si="103"/>
        <v>60.714285714285715</v>
      </c>
      <c r="Q1126" t="s">
        <v>8330</v>
      </c>
      <c r="R1126" t="s">
        <v>8332</v>
      </c>
      <c r="S1126" s="12">
        <f t="shared" si="104"/>
        <v>42094.458923611113</v>
      </c>
      <c r="T1126" s="12">
        <f t="shared" si="105"/>
        <v>42124.458923611113</v>
      </c>
      <c r="U1126">
        <f t="shared" si="106"/>
        <v>2015</v>
      </c>
      <c r="V1126">
        <f t="shared" si="107"/>
        <v>2015</v>
      </c>
    </row>
    <row r="1127" spans="1:22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5">
        <f t="shared" si="103"/>
        <v>0</v>
      </c>
      <c r="Q1127" t="s">
        <v>8330</v>
      </c>
      <c r="R1127" t="s">
        <v>8332</v>
      </c>
      <c r="S1127" s="12">
        <f t="shared" si="104"/>
        <v>42212.415856481479</v>
      </c>
      <c r="T1127" s="12">
        <f t="shared" si="105"/>
        <v>42272.415856481479</v>
      </c>
      <c r="U1127">
        <f t="shared" si="106"/>
        <v>2015</v>
      </c>
      <c r="V1127">
        <f t="shared" si="107"/>
        <v>2015</v>
      </c>
    </row>
    <row r="1128" spans="1:22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 s="5">
        <f t="shared" si="103"/>
        <v>5</v>
      </c>
      <c r="Q1128" t="s">
        <v>8330</v>
      </c>
      <c r="R1128" t="s">
        <v>8332</v>
      </c>
      <c r="S1128" s="12">
        <f t="shared" si="104"/>
        <v>42535.119143518517</v>
      </c>
      <c r="T1128" s="12">
        <f t="shared" si="105"/>
        <v>42565.119143518517</v>
      </c>
      <c r="U1128">
        <f t="shared" si="106"/>
        <v>2016</v>
      </c>
      <c r="V1128">
        <f t="shared" si="107"/>
        <v>2016</v>
      </c>
    </row>
    <row r="1129" spans="1:22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 s="5">
        <f t="shared" si="103"/>
        <v>25.434782608695652</v>
      </c>
      <c r="Q1129" t="s">
        <v>8330</v>
      </c>
      <c r="R1129" t="s">
        <v>8332</v>
      </c>
      <c r="S1129" s="12">
        <f t="shared" si="104"/>
        <v>41926.645833333328</v>
      </c>
      <c r="T1129" s="12">
        <f t="shared" si="105"/>
        <v>41957.687499999993</v>
      </c>
      <c r="U1129">
        <f t="shared" si="106"/>
        <v>2014</v>
      </c>
      <c r="V1129">
        <f t="shared" si="107"/>
        <v>2014</v>
      </c>
    </row>
    <row r="1130" spans="1:22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 s="5">
        <f t="shared" si="103"/>
        <v>1</v>
      </c>
      <c r="Q1130" t="s">
        <v>8330</v>
      </c>
      <c r="R1130" t="s">
        <v>8332</v>
      </c>
      <c r="S1130" s="12">
        <f t="shared" si="104"/>
        <v>41828.441168981481</v>
      </c>
      <c r="T1130" s="12">
        <f t="shared" si="105"/>
        <v>41858.441168981481</v>
      </c>
      <c r="U1130">
        <f t="shared" si="106"/>
        <v>2014</v>
      </c>
      <c r="V1130">
        <f t="shared" si="107"/>
        <v>2014</v>
      </c>
    </row>
    <row r="1131" spans="1:22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 s="5">
        <f t="shared" si="103"/>
        <v>10.5</v>
      </c>
      <c r="Q1131" t="s">
        <v>8330</v>
      </c>
      <c r="R1131" t="s">
        <v>8332</v>
      </c>
      <c r="S1131" s="12">
        <f t="shared" si="104"/>
        <v>42496.056631944441</v>
      </c>
      <c r="T1131" s="12">
        <f t="shared" si="105"/>
        <v>42526.056631944441</v>
      </c>
      <c r="U1131">
        <f t="shared" si="106"/>
        <v>2016</v>
      </c>
      <c r="V1131">
        <f t="shared" si="107"/>
        <v>2016</v>
      </c>
    </row>
    <row r="1132" spans="1:22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 s="5">
        <f t="shared" si="103"/>
        <v>3.6666666666666665</v>
      </c>
      <c r="Q1132" t="s">
        <v>8330</v>
      </c>
      <c r="R1132" t="s">
        <v>8332</v>
      </c>
      <c r="S1132" s="12">
        <f t="shared" si="104"/>
        <v>41908.788194444445</v>
      </c>
      <c r="T1132" s="12">
        <f t="shared" si="105"/>
        <v>41968.829861111109</v>
      </c>
      <c r="U1132">
        <f t="shared" si="106"/>
        <v>2014</v>
      </c>
      <c r="V1132">
        <f t="shared" si="107"/>
        <v>2014</v>
      </c>
    </row>
    <row r="1133" spans="1:22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5">
        <f t="shared" si="103"/>
        <v>0</v>
      </c>
      <c r="Q1133" t="s">
        <v>8330</v>
      </c>
      <c r="R1133" t="s">
        <v>8332</v>
      </c>
      <c r="S1133" s="12">
        <f t="shared" si="104"/>
        <v>42332.699861111112</v>
      </c>
      <c r="T1133" s="12">
        <f t="shared" si="105"/>
        <v>42362.699861111112</v>
      </c>
      <c r="U1133">
        <f t="shared" si="106"/>
        <v>2015</v>
      </c>
      <c r="V1133">
        <f t="shared" si="107"/>
        <v>2015</v>
      </c>
    </row>
    <row r="1134" spans="1:22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 s="5">
        <f t="shared" si="103"/>
        <v>110.61538461538461</v>
      </c>
      <c r="Q1134" t="s">
        <v>8330</v>
      </c>
      <c r="R1134" t="s">
        <v>8332</v>
      </c>
      <c r="S1134" s="12">
        <f t="shared" si="104"/>
        <v>42705.907071759262</v>
      </c>
      <c r="T1134" s="12">
        <f t="shared" si="105"/>
        <v>42735.907071759262</v>
      </c>
      <c r="U1134">
        <f t="shared" si="106"/>
        <v>2016</v>
      </c>
      <c r="V1134">
        <f t="shared" si="107"/>
        <v>2016</v>
      </c>
    </row>
    <row r="1135" spans="1:22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 s="5">
        <f t="shared" si="103"/>
        <v>20</v>
      </c>
      <c r="Q1135" t="s">
        <v>8330</v>
      </c>
      <c r="R1135" t="s">
        <v>8332</v>
      </c>
      <c r="S1135" s="12">
        <f t="shared" si="104"/>
        <v>41821.198854166665</v>
      </c>
      <c r="T1135" s="12">
        <f t="shared" si="105"/>
        <v>41851.198854166665</v>
      </c>
      <c r="U1135">
        <f t="shared" si="106"/>
        <v>2014</v>
      </c>
      <c r="V1135">
        <f t="shared" si="107"/>
        <v>2014</v>
      </c>
    </row>
    <row r="1136" spans="1:22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 s="5">
        <f t="shared" si="103"/>
        <v>1</v>
      </c>
      <c r="Q1136" t="s">
        <v>8330</v>
      </c>
      <c r="R1136" t="s">
        <v>8332</v>
      </c>
      <c r="S1136" s="12">
        <f t="shared" si="104"/>
        <v>41958.07671296296</v>
      </c>
      <c r="T1136" s="12">
        <f t="shared" si="105"/>
        <v>41971.981249999997</v>
      </c>
      <c r="U1136">
        <f t="shared" si="106"/>
        <v>2014</v>
      </c>
      <c r="V1136">
        <f t="shared" si="107"/>
        <v>2014</v>
      </c>
    </row>
    <row r="1137" spans="1:22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5">
        <f t="shared" si="103"/>
        <v>50</v>
      </c>
      <c r="Q1137" t="s">
        <v>8330</v>
      </c>
      <c r="R1137" t="s">
        <v>8332</v>
      </c>
      <c r="S1137" s="12">
        <f t="shared" si="104"/>
        <v>42558.781180555554</v>
      </c>
      <c r="T1137" s="12">
        <f t="shared" si="105"/>
        <v>42588.781180555554</v>
      </c>
      <c r="U1137">
        <f t="shared" si="106"/>
        <v>2016</v>
      </c>
      <c r="V1137">
        <f t="shared" si="107"/>
        <v>2016</v>
      </c>
    </row>
    <row r="1138" spans="1:22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 s="5">
        <f t="shared" si="103"/>
        <v>45</v>
      </c>
      <c r="Q1138" t="s">
        <v>8330</v>
      </c>
      <c r="R1138" t="s">
        <v>8332</v>
      </c>
      <c r="S1138" s="12">
        <f t="shared" si="104"/>
        <v>42327.46329861111</v>
      </c>
      <c r="T1138" s="12">
        <f t="shared" si="105"/>
        <v>42357.46329861111</v>
      </c>
      <c r="U1138">
        <f t="shared" si="106"/>
        <v>2015</v>
      </c>
      <c r="V1138">
        <f t="shared" si="107"/>
        <v>2015</v>
      </c>
    </row>
    <row r="1139" spans="1:22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 s="5">
        <f t="shared" si="103"/>
        <v>253.2051282051282</v>
      </c>
      <c r="Q1139" t="s">
        <v>8330</v>
      </c>
      <c r="R1139" t="s">
        <v>8332</v>
      </c>
      <c r="S1139" s="12">
        <f t="shared" si="104"/>
        <v>42453.611354166664</v>
      </c>
      <c r="T1139" s="12">
        <f t="shared" si="105"/>
        <v>42483.611354166664</v>
      </c>
      <c r="U1139">
        <f t="shared" si="106"/>
        <v>2016</v>
      </c>
      <c r="V1139">
        <f t="shared" si="107"/>
        <v>2016</v>
      </c>
    </row>
    <row r="1140" spans="1:22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 s="5">
        <f t="shared" si="103"/>
        <v>31.25</v>
      </c>
      <c r="Q1140" t="s">
        <v>8330</v>
      </c>
      <c r="R1140" t="s">
        <v>8332</v>
      </c>
      <c r="S1140" s="12">
        <f t="shared" si="104"/>
        <v>42736.698275462964</v>
      </c>
      <c r="T1140" s="12">
        <f t="shared" si="105"/>
        <v>42756.698275462964</v>
      </c>
      <c r="U1140">
        <f t="shared" si="106"/>
        <v>2017</v>
      </c>
      <c r="V1140">
        <f t="shared" si="107"/>
        <v>2017</v>
      </c>
    </row>
    <row r="1141" spans="1:22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 s="5">
        <f t="shared" si="103"/>
        <v>5</v>
      </c>
      <c r="Q1141" t="s">
        <v>8330</v>
      </c>
      <c r="R1141" t="s">
        <v>8332</v>
      </c>
      <c r="S1141" s="12">
        <f t="shared" si="104"/>
        <v>41975.139189814814</v>
      </c>
      <c r="T1141" s="12">
        <f t="shared" si="105"/>
        <v>42005.139189814814</v>
      </c>
      <c r="U1141">
        <f t="shared" si="106"/>
        <v>2014</v>
      </c>
      <c r="V1141">
        <f t="shared" si="107"/>
        <v>2015</v>
      </c>
    </row>
    <row r="1142" spans="1:22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5">
        <f t="shared" si="103"/>
        <v>0</v>
      </c>
      <c r="Q1142" t="s">
        <v>8330</v>
      </c>
      <c r="R1142" t="s">
        <v>8332</v>
      </c>
      <c r="S1142" s="12">
        <f t="shared" si="104"/>
        <v>42192.253715277773</v>
      </c>
      <c r="T1142" s="12">
        <f t="shared" si="105"/>
        <v>42222.253715277773</v>
      </c>
      <c r="U1142">
        <f t="shared" si="106"/>
        <v>2015</v>
      </c>
      <c r="V1142">
        <f t="shared" si="107"/>
        <v>2015</v>
      </c>
    </row>
    <row r="1143" spans="1:22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5">
        <f t="shared" si="103"/>
        <v>0</v>
      </c>
      <c r="Q1143" t="s">
        <v>8330</v>
      </c>
      <c r="R1143" t="s">
        <v>8332</v>
      </c>
      <c r="S1143" s="12">
        <f t="shared" si="104"/>
        <v>42164.491319444445</v>
      </c>
      <c r="T1143" s="12">
        <f t="shared" si="105"/>
        <v>42194.491319444445</v>
      </c>
      <c r="U1143">
        <f t="shared" si="106"/>
        <v>2015</v>
      </c>
      <c r="V1143">
        <f t="shared" si="107"/>
        <v>2015</v>
      </c>
    </row>
    <row r="1144" spans="1:22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5">
        <f t="shared" si="103"/>
        <v>0</v>
      </c>
      <c r="Q1144" t="s">
        <v>8330</v>
      </c>
      <c r="R1144" t="s">
        <v>8332</v>
      </c>
      <c r="S1144" s="12">
        <f t="shared" si="104"/>
        <v>42021.797766203701</v>
      </c>
      <c r="T1144" s="12">
        <f t="shared" si="105"/>
        <v>42051.797766203701</v>
      </c>
      <c r="U1144">
        <f t="shared" si="106"/>
        <v>2015</v>
      </c>
      <c r="V1144">
        <f t="shared" si="107"/>
        <v>2015</v>
      </c>
    </row>
    <row r="1145" spans="1:22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 s="5">
        <f t="shared" si="103"/>
        <v>23.25</v>
      </c>
      <c r="Q1145" t="s">
        <v>8330</v>
      </c>
      <c r="R1145" t="s">
        <v>8332</v>
      </c>
      <c r="S1145" s="12">
        <f t="shared" si="104"/>
        <v>42324.985254629624</v>
      </c>
      <c r="T1145" s="12">
        <f t="shared" si="105"/>
        <v>42354.985254629624</v>
      </c>
      <c r="U1145">
        <f t="shared" si="106"/>
        <v>2015</v>
      </c>
      <c r="V1145">
        <f t="shared" si="107"/>
        <v>2015</v>
      </c>
    </row>
    <row r="1146" spans="1:22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5">
        <f t="shared" si="103"/>
        <v>0</v>
      </c>
      <c r="Q1146" t="s">
        <v>8333</v>
      </c>
      <c r="R1146" t="s">
        <v>8334</v>
      </c>
      <c r="S1146" s="12">
        <f t="shared" si="104"/>
        <v>42092.973611111105</v>
      </c>
      <c r="T1146" s="12">
        <f t="shared" si="105"/>
        <v>42122.973611111105</v>
      </c>
      <c r="U1146">
        <f t="shared" si="106"/>
        <v>2015</v>
      </c>
      <c r="V1146">
        <f t="shared" si="107"/>
        <v>2015</v>
      </c>
    </row>
    <row r="1147" spans="1:22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 s="5">
        <f t="shared" si="103"/>
        <v>100</v>
      </c>
      <c r="Q1147" t="s">
        <v>8333</v>
      </c>
      <c r="R1147" t="s">
        <v>8334</v>
      </c>
      <c r="S1147" s="12">
        <f t="shared" si="104"/>
        <v>41854.539259259254</v>
      </c>
      <c r="T1147" s="12">
        <f t="shared" si="105"/>
        <v>41914.539259259254</v>
      </c>
      <c r="U1147">
        <f t="shared" si="106"/>
        <v>2014</v>
      </c>
      <c r="V1147">
        <f t="shared" si="107"/>
        <v>2014</v>
      </c>
    </row>
    <row r="1148" spans="1:22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 s="5">
        <f t="shared" si="103"/>
        <v>44.166666666666664</v>
      </c>
      <c r="Q1148" t="s">
        <v>8333</v>
      </c>
      <c r="R1148" t="s">
        <v>8334</v>
      </c>
      <c r="S1148" s="12">
        <f t="shared" si="104"/>
        <v>41723.745057870365</v>
      </c>
      <c r="T1148" s="12">
        <f t="shared" si="105"/>
        <v>41761.745057870365</v>
      </c>
      <c r="U1148">
        <f t="shared" si="106"/>
        <v>2014</v>
      </c>
      <c r="V1148">
        <f t="shared" si="107"/>
        <v>2014</v>
      </c>
    </row>
    <row r="1149" spans="1:22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5">
        <f t="shared" si="103"/>
        <v>0</v>
      </c>
      <c r="Q1149" t="s">
        <v>8333</v>
      </c>
      <c r="R1149" t="s">
        <v>8334</v>
      </c>
      <c r="S1149" s="12">
        <f t="shared" si="104"/>
        <v>41871.763692129629</v>
      </c>
      <c r="T1149" s="12">
        <f t="shared" si="105"/>
        <v>41931.763692129629</v>
      </c>
      <c r="U1149">
        <f t="shared" si="106"/>
        <v>2014</v>
      </c>
      <c r="V1149">
        <f t="shared" si="107"/>
        <v>2014</v>
      </c>
    </row>
    <row r="1150" spans="1:22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 s="5">
        <f t="shared" si="103"/>
        <v>24.333333333333332</v>
      </c>
      <c r="Q1150" t="s">
        <v>8333</v>
      </c>
      <c r="R1150" t="s">
        <v>8334</v>
      </c>
      <c r="S1150" s="12">
        <f t="shared" si="104"/>
        <v>42674.962743055548</v>
      </c>
      <c r="T1150" s="12">
        <f t="shared" si="105"/>
        <v>42705.00440972222</v>
      </c>
      <c r="U1150">
        <f t="shared" si="106"/>
        <v>2016</v>
      </c>
      <c r="V1150">
        <f t="shared" si="107"/>
        <v>2016</v>
      </c>
    </row>
    <row r="1151" spans="1:22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 s="5">
        <f t="shared" si="103"/>
        <v>37.5</v>
      </c>
      <c r="Q1151" t="s">
        <v>8333</v>
      </c>
      <c r="R1151" t="s">
        <v>8334</v>
      </c>
      <c r="S1151" s="12">
        <f t="shared" si="104"/>
        <v>42507.501921296294</v>
      </c>
      <c r="T1151" s="12">
        <f t="shared" si="105"/>
        <v>42537.501921296294</v>
      </c>
      <c r="U1151">
        <f t="shared" si="106"/>
        <v>2016</v>
      </c>
      <c r="V1151">
        <f t="shared" si="107"/>
        <v>2016</v>
      </c>
    </row>
    <row r="1152" spans="1:22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 s="5">
        <f t="shared" si="103"/>
        <v>42</v>
      </c>
      <c r="Q1152" t="s">
        <v>8333</v>
      </c>
      <c r="R1152" t="s">
        <v>8334</v>
      </c>
      <c r="S1152" s="12">
        <f t="shared" si="104"/>
        <v>42317.74623842592</v>
      </c>
      <c r="T1152" s="12">
        <f t="shared" si="105"/>
        <v>42377.74623842592</v>
      </c>
      <c r="U1152">
        <f t="shared" si="106"/>
        <v>2015</v>
      </c>
      <c r="V1152">
        <f t="shared" si="107"/>
        <v>2016</v>
      </c>
    </row>
    <row r="1153" spans="1:22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5">
        <f t="shared" si="103"/>
        <v>0</v>
      </c>
      <c r="Q1153" t="s">
        <v>8333</v>
      </c>
      <c r="R1153" t="s">
        <v>8334</v>
      </c>
      <c r="S1153" s="12">
        <f t="shared" si="104"/>
        <v>42223.894247685188</v>
      </c>
      <c r="T1153" s="12">
        <f t="shared" si="105"/>
        <v>42253.894247685188</v>
      </c>
      <c r="U1153">
        <f t="shared" si="106"/>
        <v>2015</v>
      </c>
      <c r="V1153">
        <f t="shared" si="107"/>
        <v>2015</v>
      </c>
    </row>
    <row r="1154" spans="1:22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5.6937500000000005</v>
      </c>
      <c r="P1154" s="5">
        <f t="shared" si="103"/>
        <v>60.733333333333334</v>
      </c>
      <c r="Q1154" t="s">
        <v>8333</v>
      </c>
      <c r="R1154" t="s">
        <v>8334</v>
      </c>
      <c r="S1154" s="12">
        <f t="shared" si="104"/>
        <v>42109.501296296294</v>
      </c>
      <c r="T1154" s="12">
        <f t="shared" si="105"/>
        <v>42139.501296296294</v>
      </c>
      <c r="U1154">
        <f t="shared" si="106"/>
        <v>2015</v>
      </c>
      <c r="V1154">
        <f t="shared" si="107"/>
        <v>2015</v>
      </c>
    </row>
    <row r="1155" spans="1:22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(E1155/D1155)*100</f>
        <v>0.625</v>
      </c>
      <c r="P1155" s="5">
        <f t="shared" ref="P1155:P1218" si="109">IF(E1155&gt;0, E1155/L1155, 0)</f>
        <v>50</v>
      </c>
      <c r="Q1155" t="s">
        <v>8333</v>
      </c>
      <c r="R1155" t="s">
        <v>8334</v>
      </c>
      <c r="S1155" s="12">
        <f t="shared" ref="S1155:S1218" si="110">(J1155/86400)+25569-(5/24)</f>
        <v>42143.505844907406</v>
      </c>
      <c r="T1155" s="12">
        <f t="shared" ref="T1155:T1218" si="111">(I1155/86400)+25569-5/24</f>
        <v>42173.505844907406</v>
      </c>
      <c r="U1155">
        <f t="shared" ref="U1155:U1218" si="112">YEAR(S1155)</f>
        <v>2015</v>
      </c>
      <c r="V1155">
        <f t="shared" ref="V1155:V1218" si="113">YEAR(T1155)</f>
        <v>2015</v>
      </c>
    </row>
    <row r="1156" spans="1:22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 s="5">
        <f t="shared" si="109"/>
        <v>108.33333333333333</v>
      </c>
      <c r="Q1156" t="s">
        <v>8333</v>
      </c>
      <c r="R1156" t="s">
        <v>8334</v>
      </c>
      <c r="S1156" s="12">
        <f t="shared" si="110"/>
        <v>42222.900532407402</v>
      </c>
      <c r="T1156" s="12">
        <f t="shared" si="111"/>
        <v>42252.900532407402</v>
      </c>
      <c r="U1156">
        <f t="shared" si="112"/>
        <v>2015</v>
      </c>
      <c r="V1156">
        <f t="shared" si="113"/>
        <v>2015</v>
      </c>
    </row>
    <row r="1157" spans="1:22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 s="5">
        <f t="shared" si="109"/>
        <v>23.5</v>
      </c>
      <c r="Q1157" t="s">
        <v>8333</v>
      </c>
      <c r="R1157" t="s">
        <v>8334</v>
      </c>
      <c r="S1157" s="12">
        <f t="shared" si="110"/>
        <v>41835.555648148147</v>
      </c>
      <c r="T1157" s="12">
        <f t="shared" si="111"/>
        <v>41865.555648148147</v>
      </c>
      <c r="U1157">
        <f t="shared" si="112"/>
        <v>2014</v>
      </c>
      <c r="V1157">
        <f t="shared" si="113"/>
        <v>2014</v>
      </c>
    </row>
    <row r="1158" spans="1:22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5">
        <f t="shared" si="109"/>
        <v>0</v>
      </c>
      <c r="Q1158" t="s">
        <v>8333</v>
      </c>
      <c r="R1158" t="s">
        <v>8334</v>
      </c>
      <c r="S1158" s="12">
        <f t="shared" si="110"/>
        <v>42028.862986111104</v>
      </c>
      <c r="T1158" s="12">
        <f t="shared" si="111"/>
        <v>42058.862986111104</v>
      </c>
      <c r="U1158">
        <f t="shared" si="112"/>
        <v>2015</v>
      </c>
      <c r="V1158">
        <f t="shared" si="113"/>
        <v>2015</v>
      </c>
    </row>
    <row r="1159" spans="1:22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 s="5">
        <f t="shared" si="109"/>
        <v>50.333333333333336</v>
      </c>
      <c r="Q1159" t="s">
        <v>8333</v>
      </c>
      <c r="R1159" t="s">
        <v>8334</v>
      </c>
      <c r="S1159" s="12">
        <f t="shared" si="110"/>
        <v>41918.419907407406</v>
      </c>
      <c r="T1159" s="12">
        <f t="shared" si="111"/>
        <v>41978.46157407407</v>
      </c>
      <c r="U1159">
        <f t="shared" si="112"/>
        <v>2014</v>
      </c>
      <c r="V1159">
        <f t="shared" si="113"/>
        <v>2014</v>
      </c>
    </row>
    <row r="1160" spans="1:22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 s="5">
        <f t="shared" si="109"/>
        <v>11.666666666666666</v>
      </c>
      <c r="Q1160" t="s">
        <v>8333</v>
      </c>
      <c r="R1160" t="s">
        <v>8334</v>
      </c>
      <c r="S1160" s="12">
        <f t="shared" si="110"/>
        <v>41951.883425925924</v>
      </c>
      <c r="T1160" s="12">
        <f t="shared" si="111"/>
        <v>41981.883425925924</v>
      </c>
      <c r="U1160">
        <f t="shared" si="112"/>
        <v>2014</v>
      </c>
      <c r="V1160">
        <f t="shared" si="113"/>
        <v>2014</v>
      </c>
    </row>
    <row r="1161" spans="1:22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5">
        <f t="shared" si="109"/>
        <v>0</v>
      </c>
      <c r="Q1161" t="s">
        <v>8333</v>
      </c>
      <c r="R1161" t="s">
        <v>8334</v>
      </c>
      <c r="S1161" s="12">
        <f t="shared" si="110"/>
        <v>42154.518113425926</v>
      </c>
      <c r="T1161" s="12">
        <f t="shared" si="111"/>
        <v>42185.447916666664</v>
      </c>
      <c r="U1161">
        <f t="shared" si="112"/>
        <v>2015</v>
      </c>
      <c r="V1161">
        <f t="shared" si="113"/>
        <v>2015</v>
      </c>
    </row>
    <row r="1162" spans="1:22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 s="5">
        <f t="shared" si="109"/>
        <v>60.789473684210527</v>
      </c>
      <c r="Q1162" t="s">
        <v>8333</v>
      </c>
      <c r="R1162" t="s">
        <v>8334</v>
      </c>
      <c r="S1162" s="12">
        <f t="shared" si="110"/>
        <v>42060.946597222217</v>
      </c>
      <c r="T1162" s="12">
        <f t="shared" si="111"/>
        <v>42090.904930555553</v>
      </c>
      <c r="U1162">
        <f t="shared" si="112"/>
        <v>2015</v>
      </c>
      <c r="V1162">
        <f t="shared" si="113"/>
        <v>2015</v>
      </c>
    </row>
    <row r="1163" spans="1:22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5">
        <f t="shared" si="109"/>
        <v>0</v>
      </c>
      <c r="Q1163" t="s">
        <v>8333</v>
      </c>
      <c r="R1163" t="s">
        <v>8334</v>
      </c>
      <c r="S1163" s="12">
        <f t="shared" si="110"/>
        <v>42122.421168981477</v>
      </c>
      <c r="T1163" s="12">
        <f t="shared" si="111"/>
        <v>42143.421168981477</v>
      </c>
      <c r="U1163">
        <f t="shared" si="112"/>
        <v>2015</v>
      </c>
      <c r="V1163">
        <f t="shared" si="113"/>
        <v>2015</v>
      </c>
    </row>
    <row r="1164" spans="1:22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 s="5">
        <f t="shared" si="109"/>
        <v>17.5</v>
      </c>
      <c r="Q1164" t="s">
        <v>8333</v>
      </c>
      <c r="R1164" t="s">
        <v>8334</v>
      </c>
      <c r="S1164" s="12">
        <f t="shared" si="110"/>
        <v>41876.475277777776</v>
      </c>
      <c r="T1164" s="12">
        <f t="shared" si="111"/>
        <v>41907.475277777776</v>
      </c>
      <c r="U1164">
        <f t="shared" si="112"/>
        <v>2014</v>
      </c>
      <c r="V1164">
        <f t="shared" si="113"/>
        <v>2014</v>
      </c>
    </row>
    <row r="1165" spans="1:22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5">
        <f t="shared" si="109"/>
        <v>0</v>
      </c>
      <c r="Q1165" t="s">
        <v>8333</v>
      </c>
      <c r="R1165" t="s">
        <v>8334</v>
      </c>
      <c r="S1165" s="12">
        <f t="shared" si="110"/>
        <v>41830.515277777777</v>
      </c>
      <c r="T1165" s="12">
        <f t="shared" si="111"/>
        <v>41860.515277777777</v>
      </c>
      <c r="U1165">
        <f t="shared" si="112"/>
        <v>2014</v>
      </c>
      <c r="V1165">
        <f t="shared" si="113"/>
        <v>2014</v>
      </c>
    </row>
    <row r="1166" spans="1:22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5">
        <f t="shared" si="109"/>
        <v>0</v>
      </c>
      <c r="Q1166" t="s">
        <v>8333</v>
      </c>
      <c r="R1166" t="s">
        <v>8334</v>
      </c>
      <c r="S1166" s="12">
        <f t="shared" si="110"/>
        <v>42509.51599537037</v>
      </c>
      <c r="T1166" s="12">
        <f t="shared" si="111"/>
        <v>42539.51599537037</v>
      </c>
      <c r="U1166">
        <f t="shared" si="112"/>
        <v>2016</v>
      </c>
      <c r="V1166">
        <f t="shared" si="113"/>
        <v>2016</v>
      </c>
    </row>
    <row r="1167" spans="1:22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 s="5">
        <f t="shared" si="109"/>
        <v>82.82</v>
      </c>
      <c r="Q1167" t="s">
        <v>8333</v>
      </c>
      <c r="R1167" t="s">
        <v>8334</v>
      </c>
      <c r="S1167" s="12">
        <f t="shared" si="110"/>
        <v>41792.00613425926</v>
      </c>
      <c r="T1167" s="12">
        <f t="shared" si="111"/>
        <v>41826.00613425926</v>
      </c>
      <c r="U1167">
        <f t="shared" si="112"/>
        <v>2014</v>
      </c>
      <c r="V1167">
        <f t="shared" si="113"/>
        <v>2014</v>
      </c>
    </row>
    <row r="1168" spans="1:22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 s="5">
        <f t="shared" si="109"/>
        <v>358.875</v>
      </c>
      <c r="Q1168" t="s">
        <v>8333</v>
      </c>
      <c r="R1168" t="s">
        <v>8334</v>
      </c>
      <c r="S1168" s="12">
        <f t="shared" si="110"/>
        <v>42150.277106481481</v>
      </c>
      <c r="T1168" s="12">
        <f t="shared" si="111"/>
        <v>42180.958333333336</v>
      </c>
      <c r="U1168">
        <f t="shared" si="112"/>
        <v>2015</v>
      </c>
      <c r="V1168">
        <f t="shared" si="113"/>
        <v>2015</v>
      </c>
    </row>
    <row r="1169" spans="1:22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 s="5">
        <f t="shared" si="109"/>
        <v>61.1875</v>
      </c>
      <c r="Q1169" t="s">
        <v>8333</v>
      </c>
      <c r="R1169" t="s">
        <v>8334</v>
      </c>
      <c r="S1169" s="12">
        <f t="shared" si="110"/>
        <v>41863.526562499996</v>
      </c>
      <c r="T1169" s="12">
        <f t="shared" si="111"/>
        <v>41894.526562499996</v>
      </c>
      <c r="U1169">
        <f t="shared" si="112"/>
        <v>2014</v>
      </c>
      <c r="V1169">
        <f t="shared" si="113"/>
        <v>2014</v>
      </c>
    </row>
    <row r="1170" spans="1:22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 s="5">
        <f t="shared" si="109"/>
        <v>340</v>
      </c>
      <c r="Q1170" t="s">
        <v>8333</v>
      </c>
      <c r="R1170" t="s">
        <v>8334</v>
      </c>
      <c r="S1170" s="12">
        <f t="shared" si="110"/>
        <v>42604.845659722218</v>
      </c>
      <c r="T1170" s="12">
        <f t="shared" si="111"/>
        <v>42634.845659722218</v>
      </c>
      <c r="U1170">
        <f t="shared" si="112"/>
        <v>2016</v>
      </c>
      <c r="V1170">
        <f t="shared" si="113"/>
        <v>2016</v>
      </c>
    </row>
    <row r="1171" spans="1:22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 s="5">
        <f t="shared" si="109"/>
        <v>5.666666666666667</v>
      </c>
      <c r="Q1171" t="s">
        <v>8333</v>
      </c>
      <c r="R1171" t="s">
        <v>8334</v>
      </c>
      <c r="S1171" s="12">
        <f t="shared" si="110"/>
        <v>42027.145405092589</v>
      </c>
      <c r="T1171" s="12">
        <f t="shared" si="111"/>
        <v>42057.145405092589</v>
      </c>
      <c r="U1171">
        <f t="shared" si="112"/>
        <v>2015</v>
      </c>
      <c r="V1171">
        <f t="shared" si="113"/>
        <v>2015</v>
      </c>
    </row>
    <row r="1172" spans="1:22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 s="5">
        <f t="shared" si="109"/>
        <v>50</v>
      </c>
      <c r="Q1172" t="s">
        <v>8333</v>
      </c>
      <c r="R1172" t="s">
        <v>8334</v>
      </c>
      <c r="S1172" s="12">
        <f t="shared" si="110"/>
        <v>42124.684849537036</v>
      </c>
      <c r="T1172" s="12">
        <f t="shared" si="111"/>
        <v>42154.684849537036</v>
      </c>
      <c r="U1172">
        <f t="shared" si="112"/>
        <v>2015</v>
      </c>
      <c r="V1172">
        <f t="shared" si="113"/>
        <v>2015</v>
      </c>
    </row>
    <row r="1173" spans="1:22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 s="5">
        <f t="shared" si="109"/>
        <v>25</v>
      </c>
      <c r="Q1173" t="s">
        <v>8333</v>
      </c>
      <c r="R1173" t="s">
        <v>8334</v>
      </c>
      <c r="S1173" s="12">
        <f t="shared" si="110"/>
        <v>41938.596377314811</v>
      </c>
      <c r="T1173" s="12">
        <f t="shared" si="111"/>
        <v>41956.638043981475</v>
      </c>
      <c r="U1173">
        <f t="shared" si="112"/>
        <v>2014</v>
      </c>
      <c r="V1173">
        <f t="shared" si="113"/>
        <v>2014</v>
      </c>
    </row>
    <row r="1174" spans="1:22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5">
        <f t="shared" si="109"/>
        <v>0</v>
      </c>
      <c r="Q1174" t="s">
        <v>8333</v>
      </c>
      <c r="R1174" t="s">
        <v>8334</v>
      </c>
      <c r="S1174" s="12">
        <f t="shared" si="110"/>
        <v>41841.473981481475</v>
      </c>
      <c r="T1174" s="12">
        <f t="shared" si="111"/>
        <v>41871.473981481475</v>
      </c>
      <c r="U1174">
        <f t="shared" si="112"/>
        <v>2014</v>
      </c>
      <c r="V1174">
        <f t="shared" si="113"/>
        <v>2014</v>
      </c>
    </row>
    <row r="1175" spans="1:22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 s="5">
        <f t="shared" si="109"/>
        <v>30</v>
      </c>
      <c r="Q1175" t="s">
        <v>8333</v>
      </c>
      <c r="R1175" t="s">
        <v>8334</v>
      </c>
      <c r="S1175" s="12">
        <f t="shared" si="110"/>
        <v>42183.97751157407</v>
      </c>
      <c r="T1175" s="12">
        <f t="shared" si="111"/>
        <v>42218.97751157407</v>
      </c>
      <c r="U1175">
        <f t="shared" si="112"/>
        <v>2015</v>
      </c>
      <c r="V1175">
        <f t="shared" si="113"/>
        <v>2015</v>
      </c>
    </row>
    <row r="1176" spans="1:22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 s="5">
        <f t="shared" si="109"/>
        <v>46.631578947368418</v>
      </c>
      <c r="Q1176" t="s">
        <v>8333</v>
      </c>
      <c r="R1176" t="s">
        <v>8334</v>
      </c>
      <c r="S1176" s="12">
        <f t="shared" si="110"/>
        <v>42468.633414351854</v>
      </c>
      <c r="T1176" s="12">
        <f t="shared" si="111"/>
        <v>42498.633414351854</v>
      </c>
      <c r="U1176">
        <f t="shared" si="112"/>
        <v>2016</v>
      </c>
      <c r="V1176">
        <f t="shared" si="113"/>
        <v>2016</v>
      </c>
    </row>
    <row r="1177" spans="1:22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 s="5">
        <f t="shared" si="109"/>
        <v>65</v>
      </c>
      <c r="Q1177" t="s">
        <v>8333</v>
      </c>
      <c r="R1177" t="s">
        <v>8334</v>
      </c>
      <c r="S1177" s="12">
        <f t="shared" si="110"/>
        <v>42170.520127314812</v>
      </c>
      <c r="T1177" s="12">
        <f t="shared" si="111"/>
        <v>42200.520127314812</v>
      </c>
      <c r="U1177">
        <f t="shared" si="112"/>
        <v>2015</v>
      </c>
      <c r="V1177">
        <f t="shared" si="113"/>
        <v>2015</v>
      </c>
    </row>
    <row r="1178" spans="1:22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 s="5">
        <f t="shared" si="109"/>
        <v>10</v>
      </c>
      <c r="Q1178" t="s">
        <v>8333</v>
      </c>
      <c r="R1178" t="s">
        <v>8334</v>
      </c>
      <c r="S1178" s="12">
        <f t="shared" si="110"/>
        <v>42745.811319444438</v>
      </c>
      <c r="T1178" s="12">
        <f t="shared" si="111"/>
        <v>42800.333333333336</v>
      </c>
      <c r="U1178">
        <f t="shared" si="112"/>
        <v>2017</v>
      </c>
      <c r="V1178">
        <f t="shared" si="113"/>
        <v>2017</v>
      </c>
    </row>
    <row r="1179" spans="1:22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5">
        <f t="shared" si="109"/>
        <v>0</v>
      </c>
      <c r="Q1179" t="s">
        <v>8333</v>
      </c>
      <c r="R1179" t="s">
        <v>8334</v>
      </c>
      <c r="S1179" s="12">
        <f t="shared" si="110"/>
        <v>41897.452499999999</v>
      </c>
      <c r="T1179" s="12">
        <f t="shared" si="111"/>
        <v>41927.452499999999</v>
      </c>
      <c r="U1179">
        <f t="shared" si="112"/>
        <v>2014</v>
      </c>
      <c r="V1179">
        <f t="shared" si="113"/>
        <v>2014</v>
      </c>
    </row>
    <row r="1180" spans="1:22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 s="5">
        <f t="shared" si="109"/>
        <v>5</v>
      </c>
      <c r="Q1180" t="s">
        <v>8333</v>
      </c>
      <c r="R1180" t="s">
        <v>8334</v>
      </c>
      <c r="S1180" s="12">
        <f t="shared" si="110"/>
        <v>41837.69736111111</v>
      </c>
      <c r="T1180" s="12">
        <f t="shared" si="111"/>
        <v>41867.69736111111</v>
      </c>
      <c r="U1180">
        <f t="shared" si="112"/>
        <v>2014</v>
      </c>
      <c r="V1180">
        <f t="shared" si="113"/>
        <v>2014</v>
      </c>
    </row>
    <row r="1181" spans="1:22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 s="5">
        <f t="shared" si="109"/>
        <v>640</v>
      </c>
      <c r="Q1181" t="s">
        <v>8333</v>
      </c>
      <c r="R1181" t="s">
        <v>8334</v>
      </c>
      <c r="S1181" s="12">
        <f t="shared" si="110"/>
        <v>42275.511886574073</v>
      </c>
      <c r="T1181" s="12">
        <f t="shared" si="111"/>
        <v>42305.511886574073</v>
      </c>
      <c r="U1181">
        <f t="shared" si="112"/>
        <v>2015</v>
      </c>
      <c r="V1181">
        <f t="shared" si="113"/>
        <v>2015</v>
      </c>
    </row>
    <row r="1182" spans="1:22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 s="5">
        <f t="shared" si="109"/>
        <v>69.117647058823536</v>
      </c>
      <c r="Q1182" t="s">
        <v>8333</v>
      </c>
      <c r="R1182" t="s">
        <v>8334</v>
      </c>
      <c r="S1182" s="12">
        <f t="shared" si="110"/>
        <v>41781.598541666666</v>
      </c>
      <c r="T1182" s="12">
        <f t="shared" si="111"/>
        <v>41818.598541666666</v>
      </c>
      <c r="U1182">
        <f t="shared" si="112"/>
        <v>2014</v>
      </c>
      <c r="V1182">
        <f t="shared" si="113"/>
        <v>2014</v>
      </c>
    </row>
    <row r="1183" spans="1:22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 s="5">
        <f t="shared" si="109"/>
        <v>1.3333333333333333</v>
      </c>
      <c r="Q1183" t="s">
        <v>8333</v>
      </c>
      <c r="R1183" t="s">
        <v>8334</v>
      </c>
      <c r="S1183" s="12">
        <f t="shared" si="110"/>
        <v>42034.131030092591</v>
      </c>
      <c r="T1183" s="12">
        <f t="shared" si="111"/>
        <v>42064.131030092591</v>
      </c>
      <c r="U1183">
        <f t="shared" si="112"/>
        <v>2015</v>
      </c>
      <c r="V1183">
        <f t="shared" si="113"/>
        <v>2015</v>
      </c>
    </row>
    <row r="1184" spans="1:22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 s="5">
        <f t="shared" si="109"/>
        <v>10.5</v>
      </c>
      <c r="Q1184" t="s">
        <v>8333</v>
      </c>
      <c r="R1184" t="s">
        <v>8334</v>
      </c>
      <c r="S1184" s="12">
        <f t="shared" si="110"/>
        <v>42728.619074074071</v>
      </c>
      <c r="T1184" s="12">
        <f t="shared" si="111"/>
        <v>42747.487499999996</v>
      </c>
      <c r="U1184">
        <f t="shared" si="112"/>
        <v>2016</v>
      </c>
      <c r="V1184">
        <f t="shared" si="113"/>
        <v>2017</v>
      </c>
    </row>
    <row r="1185" spans="1:22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5">
        <f t="shared" si="109"/>
        <v>33.333333333333336</v>
      </c>
      <c r="Q1185" t="s">
        <v>8333</v>
      </c>
      <c r="R1185" t="s">
        <v>8334</v>
      </c>
      <c r="S1185" s="12">
        <f t="shared" si="110"/>
        <v>42656.653043981474</v>
      </c>
      <c r="T1185" s="12">
        <f t="shared" si="111"/>
        <v>42675.957638888889</v>
      </c>
      <c r="U1185">
        <f t="shared" si="112"/>
        <v>2016</v>
      </c>
      <c r="V1185">
        <f t="shared" si="113"/>
        <v>2016</v>
      </c>
    </row>
    <row r="1186" spans="1:22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 s="5">
        <f t="shared" si="109"/>
        <v>61.562666666666665</v>
      </c>
      <c r="Q1186" t="s">
        <v>8335</v>
      </c>
      <c r="R1186" t="s">
        <v>8336</v>
      </c>
      <c r="S1186" s="12">
        <f t="shared" si="110"/>
        <v>42741.391331018516</v>
      </c>
      <c r="T1186" s="12">
        <f t="shared" si="111"/>
        <v>42772.391331018516</v>
      </c>
      <c r="U1186">
        <f t="shared" si="112"/>
        <v>2017</v>
      </c>
      <c r="V1186">
        <f t="shared" si="113"/>
        <v>2017</v>
      </c>
    </row>
    <row r="1187" spans="1:22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 s="5">
        <f t="shared" si="109"/>
        <v>118.73873873873873</v>
      </c>
      <c r="Q1187" t="s">
        <v>8335</v>
      </c>
      <c r="R1187" t="s">
        <v>8336</v>
      </c>
      <c r="S1187" s="12">
        <f t="shared" si="110"/>
        <v>42130.656817129631</v>
      </c>
      <c r="T1187" s="12">
        <f t="shared" si="111"/>
        <v>42162.958333333336</v>
      </c>
      <c r="U1187">
        <f t="shared" si="112"/>
        <v>2015</v>
      </c>
      <c r="V1187">
        <f t="shared" si="113"/>
        <v>2015</v>
      </c>
    </row>
    <row r="1188" spans="1:22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 s="5">
        <f t="shared" si="109"/>
        <v>65.081300813008127</v>
      </c>
      <c r="Q1188" t="s">
        <v>8335</v>
      </c>
      <c r="R1188" t="s">
        <v>8336</v>
      </c>
      <c r="S1188" s="12">
        <f t="shared" si="110"/>
        <v>42123.655034722215</v>
      </c>
      <c r="T1188" s="12">
        <f t="shared" si="111"/>
        <v>42156.737499999996</v>
      </c>
      <c r="U1188">
        <f t="shared" si="112"/>
        <v>2015</v>
      </c>
      <c r="V1188">
        <f t="shared" si="113"/>
        <v>2015</v>
      </c>
    </row>
    <row r="1189" spans="1:22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 s="5">
        <f t="shared" si="109"/>
        <v>130.15714285714284</v>
      </c>
      <c r="Q1189" t="s">
        <v>8335</v>
      </c>
      <c r="R1189" t="s">
        <v>8336</v>
      </c>
      <c r="S1189" s="12">
        <f t="shared" si="110"/>
        <v>42109.686608796292</v>
      </c>
      <c r="T1189" s="12">
        <f t="shared" si="111"/>
        <v>42141.541666666664</v>
      </c>
      <c r="U1189">
        <f t="shared" si="112"/>
        <v>2015</v>
      </c>
      <c r="V1189">
        <f t="shared" si="113"/>
        <v>2015</v>
      </c>
    </row>
    <row r="1190" spans="1:22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 s="5">
        <f t="shared" si="109"/>
        <v>37.776470588235291</v>
      </c>
      <c r="Q1190" t="s">
        <v>8335</v>
      </c>
      <c r="R1190" t="s">
        <v>8336</v>
      </c>
      <c r="S1190" s="12">
        <f t="shared" si="110"/>
        <v>42711.492361111108</v>
      </c>
      <c r="T1190" s="12">
        <f t="shared" si="111"/>
        <v>42732.492361111108</v>
      </c>
      <c r="U1190">
        <f t="shared" si="112"/>
        <v>2016</v>
      </c>
      <c r="V1190">
        <f t="shared" si="113"/>
        <v>2016</v>
      </c>
    </row>
    <row r="1191" spans="1:22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 s="5">
        <f t="shared" si="109"/>
        <v>112.79069767441861</v>
      </c>
      <c r="Q1191" t="s">
        <v>8335</v>
      </c>
      <c r="R1191" t="s">
        <v>8336</v>
      </c>
      <c r="S1191" s="12">
        <f t="shared" si="110"/>
        <v>42529.770775462959</v>
      </c>
      <c r="T1191" s="12">
        <f t="shared" si="111"/>
        <v>42550.770775462959</v>
      </c>
      <c r="U1191">
        <f t="shared" si="112"/>
        <v>2016</v>
      </c>
      <c r="V1191">
        <f t="shared" si="113"/>
        <v>2016</v>
      </c>
    </row>
    <row r="1192" spans="1:22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5">
        <f t="shared" si="109"/>
        <v>51.92307692307692</v>
      </c>
      <c r="Q1192" t="s">
        <v>8335</v>
      </c>
      <c r="R1192" t="s">
        <v>8336</v>
      </c>
      <c r="S1192" s="12">
        <f t="shared" si="110"/>
        <v>41852.457465277774</v>
      </c>
      <c r="T1192" s="12">
        <f t="shared" si="111"/>
        <v>41882.457465277774</v>
      </c>
      <c r="U1192">
        <f t="shared" si="112"/>
        <v>2014</v>
      </c>
      <c r="V1192">
        <f t="shared" si="113"/>
        <v>2014</v>
      </c>
    </row>
    <row r="1193" spans="1:22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 s="5">
        <f t="shared" si="109"/>
        <v>89.242424242424249</v>
      </c>
      <c r="Q1193" t="s">
        <v>8335</v>
      </c>
      <c r="R1193" t="s">
        <v>8336</v>
      </c>
      <c r="S1193" s="12">
        <f t="shared" si="110"/>
        <v>42419.395370370366</v>
      </c>
      <c r="T1193" s="12">
        <f t="shared" si="111"/>
        <v>42449.353703703702</v>
      </c>
      <c r="U1193">
        <f t="shared" si="112"/>
        <v>2016</v>
      </c>
      <c r="V1193">
        <f t="shared" si="113"/>
        <v>2016</v>
      </c>
    </row>
    <row r="1194" spans="1:22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5">
        <f t="shared" si="109"/>
        <v>19.333333333333332</v>
      </c>
      <c r="Q1194" t="s">
        <v>8335</v>
      </c>
      <c r="R1194" t="s">
        <v>8336</v>
      </c>
      <c r="S1194" s="12">
        <f t="shared" si="110"/>
        <v>42747.298356481479</v>
      </c>
      <c r="T1194" s="12">
        <f t="shared" si="111"/>
        <v>42777.298356481479</v>
      </c>
      <c r="U1194">
        <f t="shared" si="112"/>
        <v>2017</v>
      </c>
      <c r="V1194">
        <f t="shared" si="113"/>
        <v>2017</v>
      </c>
    </row>
    <row r="1195" spans="1:22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 s="5">
        <f t="shared" si="109"/>
        <v>79.967032967032964</v>
      </c>
      <c r="Q1195" t="s">
        <v>8335</v>
      </c>
      <c r="R1195" t="s">
        <v>8336</v>
      </c>
      <c r="S1195" s="12">
        <f t="shared" si="110"/>
        <v>42409.567743055552</v>
      </c>
      <c r="T1195" s="12">
        <f t="shared" si="111"/>
        <v>42469.526076388887</v>
      </c>
      <c r="U1195">
        <f t="shared" si="112"/>
        <v>2016</v>
      </c>
      <c r="V1195">
        <f t="shared" si="113"/>
        <v>2016</v>
      </c>
    </row>
    <row r="1196" spans="1:22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 s="5">
        <f t="shared" si="109"/>
        <v>56.414565826330531</v>
      </c>
      <c r="Q1196" t="s">
        <v>8335</v>
      </c>
      <c r="R1196" t="s">
        <v>8336</v>
      </c>
      <c r="S1196" s="12">
        <f t="shared" si="110"/>
        <v>42072.27984953703</v>
      </c>
      <c r="T1196" s="12">
        <f t="shared" si="111"/>
        <v>42102.27984953703</v>
      </c>
      <c r="U1196">
        <f t="shared" si="112"/>
        <v>2015</v>
      </c>
      <c r="V1196">
        <f t="shared" si="113"/>
        <v>2015</v>
      </c>
    </row>
    <row r="1197" spans="1:22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5">
        <f t="shared" si="109"/>
        <v>79.411764705882348</v>
      </c>
      <c r="Q1197" t="s">
        <v>8335</v>
      </c>
      <c r="R1197" t="s">
        <v>8336</v>
      </c>
      <c r="S1197" s="12">
        <f t="shared" si="110"/>
        <v>42298.139502314814</v>
      </c>
      <c r="T1197" s="12">
        <f t="shared" si="111"/>
        <v>42358.166666666664</v>
      </c>
      <c r="U1197">
        <f t="shared" si="112"/>
        <v>2015</v>
      </c>
      <c r="V1197">
        <f t="shared" si="113"/>
        <v>2015</v>
      </c>
    </row>
    <row r="1198" spans="1:22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 s="5">
        <f t="shared" si="109"/>
        <v>76.439453125</v>
      </c>
      <c r="Q1198" t="s">
        <v>8335</v>
      </c>
      <c r="R1198" t="s">
        <v>8336</v>
      </c>
      <c r="S1198" s="12">
        <f t="shared" si="110"/>
        <v>42326.610405092586</v>
      </c>
      <c r="T1198" s="12">
        <f t="shared" si="111"/>
        <v>42356.610405092586</v>
      </c>
      <c r="U1198">
        <f t="shared" si="112"/>
        <v>2015</v>
      </c>
      <c r="V1198">
        <f t="shared" si="113"/>
        <v>2015</v>
      </c>
    </row>
    <row r="1199" spans="1:22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 s="5">
        <f t="shared" si="109"/>
        <v>121</v>
      </c>
      <c r="Q1199" t="s">
        <v>8335</v>
      </c>
      <c r="R1199" t="s">
        <v>8336</v>
      </c>
      <c r="S1199" s="12">
        <f t="shared" si="110"/>
        <v>42503.456412037034</v>
      </c>
      <c r="T1199" s="12">
        <f t="shared" si="111"/>
        <v>42534.040972222218</v>
      </c>
      <c r="U1199">
        <f t="shared" si="112"/>
        <v>2016</v>
      </c>
      <c r="V1199">
        <f t="shared" si="113"/>
        <v>2016</v>
      </c>
    </row>
    <row r="1200" spans="1:22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 s="5">
        <f t="shared" si="109"/>
        <v>54.616766467065865</v>
      </c>
      <c r="Q1200" t="s">
        <v>8335</v>
      </c>
      <c r="R1200" t="s">
        <v>8336</v>
      </c>
      <c r="S1200" s="12">
        <f t="shared" si="110"/>
        <v>42333.410717592589</v>
      </c>
      <c r="T1200" s="12">
        <f t="shared" si="111"/>
        <v>42368.916666666664</v>
      </c>
      <c r="U1200">
        <f t="shared" si="112"/>
        <v>2015</v>
      </c>
      <c r="V1200">
        <f t="shared" si="113"/>
        <v>2015</v>
      </c>
    </row>
    <row r="1201" spans="1:22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 s="5">
        <f t="shared" si="109"/>
        <v>299.22222222222223</v>
      </c>
      <c r="Q1201" t="s">
        <v>8335</v>
      </c>
      <c r="R1201" t="s">
        <v>8336</v>
      </c>
      <c r="S1201" s="12">
        <f t="shared" si="110"/>
        <v>42161.562499999993</v>
      </c>
      <c r="T1201" s="12">
        <f t="shared" si="111"/>
        <v>42193.562499999993</v>
      </c>
      <c r="U1201">
        <f t="shared" si="112"/>
        <v>2015</v>
      </c>
      <c r="V1201">
        <f t="shared" si="113"/>
        <v>2015</v>
      </c>
    </row>
    <row r="1202" spans="1:22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 s="5">
        <f t="shared" si="109"/>
        <v>58.533980582524272</v>
      </c>
      <c r="Q1202" t="s">
        <v>8335</v>
      </c>
      <c r="R1202" t="s">
        <v>8336</v>
      </c>
      <c r="S1202" s="12">
        <f t="shared" si="110"/>
        <v>42089.269166666665</v>
      </c>
      <c r="T1202" s="12">
        <f t="shared" si="111"/>
        <v>42110.269166666665</v>
      </c>
      <c r="U1202">
        <f t="shared" si="112"/>
        <v>2015</v>
      </c>
      <c r="V1202">
        <f t="shared" si="113"/>
        <v>2015</v>
      </c>
    </row>
    <row r="1203" spans="1:22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 s="5">
        <f t="shared" si="109"/>
        <v>55.371801801801809</v>
      </c>
      <c r="Q1203" t="s">
        <v>8335</v>
      </c>
      <c r="R1203" t="s">
        <v>8336</v>
      </c>
      <c r="S1203" s="12">
        <f t="shared" si="110"/>
        <v>42536.398680555554</v>
      </c>
      <c r="T1203" s="12">
        <f t="shared" si="111"/>
        <v>42566.398680555554</v>
      </c>
      <c r="U1203">
        <f t="shared" si="112"/>
        <v>2016</v>
      </c>
      <c r="V1203">
        <f t="shared" si="113"/>
        <v>2016</v>
      </c>
    </row>
    <row r="1204" spans="1:22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 s="5">
        <f t="shared" si="109"/>
        <v>183.80442804428046</v>
      </c>
      <c r="Q1204" t="s">
        <v>8335</v>
      </c>
      <c r="R1204" t="s">
        <v>8336</v>
      </c>
      <c r="S1204" s="12">
        <f t="shared" si="110"/>
        <v>42152.08048611111</v>
      </c>
      <c r="T1204" s="12">
        <f t="shared" si="111"/>
        <v>42182.08048611111</v>
      </c>
      <c r="U1204">
        <f t="shared" si="112"/>
        <v>2015</v>
      </c>
      <c r="V1204">
        <f t="shared" si="113"/>
        <v>2015</v>
      </c>
    </row>
    <row r="1205" spans="1:22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 s="5">
        <f t="shared" si="109"/>
        <v>165.34653465346534</v>
      </c>
      <c r="Q1205" t="s">
        <v>8335</v>
      </c>
      <c r="R1205" t="s">
        <v>8336</v>
      </c>
      <c r="S1205" s="12">
        <f t="shared" si="110"/>
        <v>42125.4065625</v>
      </c>
      <c r="T1205" s="12">
        <f t="shared" si="111"/>
        <v>42155.4065625</v>
      </c>
      <c r="U1205">
        <f t="shared" si="112"/>
        <v>2015</v>
      </c>
      <c r="V1205">
        <f t="shared" si="113"/>
        <v>2015</v>
      </c>
    </row>
    <row r="1206" spans="1:22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 s="5">
        <f t="shared" si="109"/>
        <v>234.78947368421052</v>
      </c>
      <c r="Q1206" t="s">
        <v>8335</v>
      </c>
      <c r="R1206" t="s">
        <v>8336</v>
      </c>
      <c r="S1206" s="12">
        <f t="shared" si="110"/>
        <v>42297.539733796293</v>
      </c>
      <c r="T1206" s="12">
        <f t="shared" si="111"/>
        <v>42341.999999999993</v>
      </c>
      <c r="U1206">
        <f t="shared" si="112"/>
        <v>2015</v>
      </c>
      <c r="V1206">
        <f t="shared" si="113"/>
        <v>2015</v>
      </c>
    </row>
    <row r="1207" spans="1:22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 s="5">
        <f t="shared" si="109"/>
        <v>211.48387096774192</v>
      </c>
      <c r="Q1207" t="s">
        <v>8335</v>
      </c>
      <c r="R1207" t="s">
        <v>8336</v>
      </c>
      <c r="S1207" s="12">
        <f t="shared" si="110"/>
        <v>42138.298043981478</v>
      </c>
      <c r="T1207" s="12">
        <f t="shared" si="111"/>
        <v>42168.298043981478</v>
      </c>
      <c r="U1207">
        <f t="shared" si="112"/>
        <v>2015</v>
      </c>
      <c r="V1207">
        <f t="shared" si="113"/>
        <v>2015</v>
      </c>
    </row>
    <row r="1208" spans="1:22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 s="5">
        <f t="shared" si="109"/>
        <v>32.34375</v>
      </c>
      <c r="Q1208" t="s">
        <v>8335</v>
      </c>
      <c r="R1208" t="s">
        <v>8336</v>
      </c>
      <c r="S1208" s="12">
        <f t="shared" si="110"/>
        <v>42772.567743055552</v>
      </c>
      <c r="T1208" s="12">
        <f t="shared" si="111"/>
        <v>42805.353472222218</v>
      </c>
      <c r="U1208">
        <f t="shared" si="112"/>
        <v>2017</v>
      </c>
      <c r="V1208">
        <f t="shared" si="113"/>
        <v>2017</v>
      </c>
    </row>
    <row r="1209" spans="1:22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 s="5">
        <f t="shared" si="109"/>
        <v>123.37588652482269</v>
      </c>
      <c r="Q1209" t="s">
        <v>8335</v>
      </c>
      <c r="R1209" t="s">
        <v>8336</v>
      </c>
      <c r="S1209" s="12">
        <f t="shared" si="110"/>
        <v>42430.221909722219</v>
      </c>
      <c r="T1209" s="12">
        <f t="shared" si="111"/>
        <v>42460.208333333336</v>
      </c>
      <c r="U1209">
        <f t="shared" si="112"/>
        <v>2016</v>
      </c>
      <c r="V1209">
        <f t="shared" si="113"/>
        <v>2016</v>
      </c>
    </row>
    <row r="1210" spans="1:22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 s="5">
        <f t="shared" si="109"/>
        <v>207.06666666666666</v>
      </c>
      <c r="Q1210" t="s">
        <v>8335</v>
      </c>
      <c r="R1210" t="s">
        <v>8336</v>
      </c>
      <c r="S1210" s="12">
        <f t="shared" si="110"/>
        <v>42423.500740740739</v>
      </c>
      <c r="T1210" s="12">
        <f t="shared" si="111"/>
        <v>42453.459074074075</v>
      </c>
      <c r="U1210">
        <f t="shared" si="112"/>
        <v>2016</v>
      </c>
      <c r="V1210">
        <f t="shared" si="113"/>
        <v>2016</v>
      </c>
    </row>
    <row r="1211" spans="1:22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5">
        <f t="shared" si="109"/>
        <v>138.2608695652174</v>
      </c>
      <c r="Q1211" t="s">
        <v>8335</v>
      </c>
      <c r="R1211" t="s">
        <v>8336</v>
      </c>
      <c r="S1211" s="12">
        <f t="shared" si="110"/>
        <v>42761.637789351851</v>
      </c>
      <c r="T1211" s="12">
        <f t="shared" si="111"/>
        <v>42791.637789351851</v>
      </c>
      <c r="U1211">
        <f t="shared" si="112"/>
        <v>2017</v>
      </c>
      <c r="V1211">
        <f t="shared" si="113"/>
        <v>2017</v>
      </c>
    </row>
    <row r="1212" spans="1:22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 s="5">
        <f t="shared" si="109"/>
        <v>493.81553398058253</v>
      </c>
      <c r="Q1212" t="s">
        <v>8335</v>
      </c>
      <c r="R1212" t="s">
        <v>8336</v>
      </c>
      <c r="S1212" s="12">
        <f t="shared" si="110"/>
        <v>42132.733472222222</v>
      </c>
      <c r="T1212" s="12">
        <f t="shared" si="111"/>
        <v>42155.666666666664</v>
      </c>
      <c r="U1212">
        <f t="shared" si="112"/>
        <v>2015</v>
      </c>
      <c r="V1212">
        <f t="shared" si="113"/>
        <v>2015</v>
      </c>
    </row>
    <row r="1213" spans="1:22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 s="5">
        <f t="shared" si="109"/>
        <v>168.5</v>
      </c>
      <c r="Q1213" t="s">
        <v>8335</v>
      </c>
      <c r="R1213" t="s">
        <v>8336</v>
      </c>
      <c r="S1213" s="12">
        <f t="shared" si="110"/>
        <v>42515.658113425925</v>
      </c>
      <c r="T1213" s="12">
        <f t="shared" si="111"/>
        <v>42530.658113425925</v>
      </c>
      <c r="U1213">
        <f t="shared" si="112"/>
        <v>2016</v>
      </c>
      <c r="V1213">
        <f t="shared" si="113"/>
        <v>2016</v>
      </c>
    </row>
    <row r="1214" spans="1:22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 s="5">
        <f t="shared" si="109"/>
        <v>38.867469879518069</v>
      </c>
      <c r="Q1214" t="s">
        <v>8335</v>
      </c>
      <c r="R1214" t="s">
        <v>8336</v>
      </c>
      <c r="S1214" s="12">
        <f t="shared" si="110"/>
        <v>42318.741840277777</v>
      </c>
      <c r="T1214" s="12">
        <f t="shared" si="111"/>
        <v>42334.833333333336</v>
      </c>
      <c r="U1214">
        <f t="shared" si="112"/>
        <v>2015</v>
      </c>
      <c r="V1214">
        <f t="shared" si="113"/>
        <v>2015</v>
      </c>
    </row>
    <row r="1215" spans="1:22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 s="5">
        <f t="shared" si="109"/>
        <v>61.527777777777779</v>
      </c>
      <c r="Q1215" t="s">
        <v>8335</v>
      </c>
      <c r="R1215" t="s">
        <v>8336</v>
      </c>
      <c r="S1215" s="12">
        <f t="shared" si="110"/>
        <v>42731.547453703701</v>
      </c>
      <c r="T1215" s="12">
        <f t="shared" si="111"/>
        <v>42766.547453703701</v>
      </c>
      <c r="U1215">
        <f t="shared" si="112"/>
        <v>2016</v>
      </c>
      <c r="V1215">
        <f t="shared" si="113"/>
        <v>2017</v>
      </c>
    </row>
    <row r="1216" spans="1:22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 s="5">
        <f t="shared" si="109"/>
        <v>105.44</v>
      </c>
      <c r="Q1216" t="s">
        <v>8335</v>
      </c>
      <c r="R1216" t="s">
        <v>8336</v>
      </c>
      <c r="S1216" s="12">
        <f t="shared" si="110"/>
        <v>42104.632002314807</v>
      </c>
      <c r="T1216" s="12">
        <f t="shared" si="111"/>
        <v>42164.632002314807</v>
      </c>
      <c r="U1216">
        <f t="shared" si="112"/>
        <v>2015</v>
      </c>
      <c r="V1216">
        <f t="shared" si="113"/>
        <v>2015</v>
      </c>
    </row>
    <row r="1217" spans="1:22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 s="5">
        <f t="shared" si="109"/>
        <v>71.592003642987251</v>
      </c>
      <c r="Q1217" t="s">
        <v>8335</v>
      </c>
      <c r="R1217" t="s">
        <v>8336</v>
      </c>
      <c r="S1217" s="12">
        <f t="shared" si="110"/>
        <v>41759.714768518512</v>
      </c>
      <c r="T1217" s="12">
        <f t="shared" si="111"/>
        <v>41789.714768518512</v>
      </c>
      <c r="U1217">
        <f t="shared" si="112"/>
        <v>2014</v>
      </c>
      <c r="V1217">
        <f t="shared" si="113"/>
        <v>2014</v>
      </c>
    </row>
    <row r="1218" spans="1:22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145.70000000000002</v>
      </c>
      <c r="P1218" s="5">
        <f t="shared" si="109"/>
        <v>91.882882882882882</v>
      </c>
      <c r="Q1218" t="s">
        <v>8335</v>
      </c>
      <c r="R1218" t="s">
        <v>8336</v>
      </c>
      <c r="S1218" s="12">
        <f t="shared" si="110"/>
        <v>42247.408067129632</v>
      </c>
      <c r="T1218" s="12">
        <f t="shared" si="111"/>
        <v>42279.752083333333</v>
      </c>
      <c r="U1218">
        <f t="shared" si="112"/>
        <v>2015</v>
      </c>
      <c r="V1218">
        <f t="shared" si="113"/>
        <v>2015</v>
      </c>
    </row>
    <row r="1219" spans="1:22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(E1219/D1219)*100</f>
        <v>102.60000000000001</v>
      </c>
      <c r="P1219" s="5">
        <f t="shared" ref="P1219:P1282" si="115">IF(E1219&gt;0, E1219/L1219, 0)</f>
        <v>148.57377049180329</v>
      </c>
      <c r="Q1219" t="s">
        <v>8335</v>
      </c>
      <c r="R1219" t="s">
        <v>8336</v>
      </c>
      <c r="S1219" s="12">
        <f t="shared" ref="S1219:S1282" si="116">(J1219/86400)+25569-(5/24)</f>
        <v>42535.6011574074</v>
      </c>
      <c r="T1219" s="12">
        <f t="shared" ref="T1219:T1282" si="117">(I1219/86400)+25569-5/24</f>
        <v>42565.6011574074</v>
      </c>
      <c r="U1219">
        <f t="shared" ref="U1219:U1282" si="118">YEAR(S1219)</f>
        <v>2016</v>
      </c>
      <c r="V1219">
        <f t="shared" ref="V1219:V1282" si="119">YEAR(T1219)</f>
        <v>2016</v>
      </c>
    </row>
    <row r="1220" spans="1:22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 s="5">
        <f t="shared" si="115"/>
        <v>174.2134831460674</v>
      </c>
      <c r="Q1220" t="s">
        <v>8335</v>
      </c>
      <c r="R1220" t="s">
        <v>8336</v>
      </c>
      <c r="S1220" s="12">
        <f t="shared" si="116"/>
        <v>42278.453703703701</v>
      </c>
      <c r="T1220" s="12">
        <f t="shared" si="117"/>
        <v>42308.916666666664</v>
      </c>
      <c r="U1220">
        <f t="shared" si="118"/>
        <v>2015</v>
      </c>
      <c r="V1220">
        <f t="shared" si="119"/>
        <v>2015</v>
      </c>
    </row>
    <row r="1221" spans="1:22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 s="5">
        <f t="shared" si="115"/>
        <v>102.86166007905139</v>
      </c>
      <c r="Q1221" t="s">
        <v>8335</v>
      </c>
      <c r="R1221" t="s">
        <v>8336</v>
      </c>
      <c r="S1221" s="12">
        <f t="shared" si="116"/>
        <v>42633.253622685188</v>
      </c>
      <c r="T1221" s="12">
        <f t="shared" si="117"/>
        <v>42663.253622685188</v>
      </c>
      <c r="U1221">
        <f t="shared" si="118"/>
        <v>2016</v>
      </c>
      <c r="V1221">
        <f t="shared" si="119"/>
        <v>2016</v>
      </c>
    </row>
    <row r="1222" spans="1:22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 s="5">
        <f t="shared" si="115"/>
        <v>111.17857142857143</v>
      </c>
      <c r="Q1222" t="s">
        <v>8335</v>
      </c>
      <c r="R1222" t="s">
        <v>8336</v>
      </c>
      <c r="S1222" s="12">
        <f t="shared" si="116"/>
        <v>42211.420277777775</v>
      </c>
      <c r="T1222" s="12">
        <f t="shared" si="117"/>
        <v>42241.420277777775</v>
      </c>
      <c r="U1222">
        <f t="shared" si="118"/>
        <v>2015</v>
      </c>
      <c r="V1222">
        <f t="shared" si="119"/>
        <v>2015</v>
      </c>
    </row>
    <row r="1223" spans="1:22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 s="5">
        <f t="shared" si="115"/>
        <v>23.796213592233013</v>
      </c>
      <c r="Q1223" t="s">
        <v>8335</v>
      </c>
      <c r="R1223" t="s">
        <v>8336</v>
      </c>
      <c r="S1223" s="12">
        <f t="shared" si="116"/>
        <v>42680.267222222225</v>
      </c>
      <c r="T1223" s="12">
        <f t="shared" si="117"/>
        <v>42707.791666666664</v>
      </c>
      <c r="U1223">
        <f t="shared" si="118"/>
        <v>2016</v>
      </c>
      <c r="V1223">
        <f t="shared" si="119"/>
        <v>2016</v>
      </c>
    </row>
    <row r="1224" spans="1:22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 s="5">
        <f t="shared" si="115"/>
        <v>81.268115942028984</v>
      </c>
      <c r="Q1224" t="s">
        <v>8335</v>
      </c>
      <c r="R1224" t="s">
        <v>8336</v>
      </c>
      <c r="S1224" s="12">
        <f t="shared" si="116"/>
        <v>42430.512118055551</v>
      </c>
      <c r="T1224" s="12">
        <f t="shared" si="117"/>
        <v>42460.958333333336</v>
      </c>
      <c r="U1224">
        <f t="shared" si="118"/>
        <v>2016</v>
      </c>
      <c r="V1224">
        <f t="shared" si="119"/>
        <v>2016</v>
      </c>
    </row>
    <row r="1225" spans="1:22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 s="5">
        <f t="shared" si="115"/>
        <v>116.21465968586388</v>
      </c>
      <c r="Q1225" t="s">
        <v>8335</v>
      </c>
      <c r="R1225" t="s">
        <v>8336</v>
      </c>
      <c r="S1225" s="12">
        <f t="shared" si="116"/>
        <v>42653.968854166662</v>
      </c>
      <c r="T1225" s="12">
        <f t="shared" si="117"/>
        <v>42684.010520833333</v>
      </c>
      <c r="U1225">
        <f t="shared" si="118"/>
        <v>2016</v>
      </c>
      <c r="V1225">
        <f t="shared" si="119"/>
        <v>2016</v>
      </c>
    </row>
    <row r="1226" spans="1:22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 s="5">
        <f t="shared" si="115"/>
        <v>58.888888888888886</v>
      </c>
      <c r="Q1226" t="s">
        <v>8322</v>
      </c>
      <c r="R1226" t="s">
        <v>8337</v>
      </c>
      <c r="S1226" s="12">
        <f t="shared" si="116"/>
        <v>41736.341458333329</v>
      </c>
      <c r="T1226" s="12">
        <f t="shared" si="117"/>
        <v>41796.341458333329</v>
      </c>
      <c r="U1226">
        <f t="shared" si="118"/>
        <v>2014</v>
      </c>
      <c r="V1226">
        <f t="shared" si="119"/>
        <v>2014</v>
      </c>
    </row>
    <row r="1227" spans="1:22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 s="5">
        <f t="shared" si="115"/>
        <v>44</v>
      </c>
      <c r="Q1227" t="s">
        <v>8322</v>
      </c>
      <c r="R1227" t="s">
        <v>8337</v>
      </c>
      <c r="S1227" s="12">
        <f t="shared" si="116"/>
        <v>41509.697662037033</v>
      </c>
      <c r="T1227" s="12">
        <f t="shared" si="117"/>
        <v>41569.697662037033</v>
      </c>
      <c r="U1227">
        <f t="shared" si="118"/>
        <v>2013</v>
      </c>
      <c r="V1227">
        <f t="shared" si="119"/>
        <v>2013</v>
      </c>
    </row>
    <row r="1228" spans="1:22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 s="5">
        <f t="shared" si="115"/>
        <v>48.424999999999997</v>
      </c>
      <c r="Q1228" t="s">
        <v>8322</v>
      </c>
      <c r="R1228" t="s">
        <v>8337</v>
      </c>
      <c r="S1228" s="12">
        <f t="shared" si="116"/>
        <v>41715.666446759256</v>
      </c>
      <c r="T1228" s="12">
        <f t="shared" si="117"/>
        <v>41749.833333333328</v>
      </c>
      <c r="U1228">
        <f t="shared" si="118"/>
        <v>2014</v>
      </c>
      <c r="V1228">
        <f t="shared" si="119"/>
        <v>2014</v>
      </c>
    </row>
    <row r="1229" spans="1:22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5">
        <f t="shared" si="115"/>
        <v>0</v>
      </c>
      <c r="Q1229" t="s">
        <v>8322</v>
      </c>
      <c r="R1229" t="s">
        <v>8337</v>
      </c>
      <c r="S1229" s="12">
        <f t="shared" si="116"/>
        <v>41827.710833333331</v>
      </c>
      <c r="T1229" s="12">
        <f t="shared" si="117"/>
        <v>41858.083333333328</v>
      </c>
      <c r="U1229">
        <f t="shared" si="118"/>
        <v>2014</v>
      </c>
      <c r="V1229">
        <f t="shared" si="119"/>
        <v>2014</v>
      </c>
    </row>
    <row r="1230" spans="1:22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 s="5">
        <f t="shared" si="115"/>
        <v>61.041666666666664</v>
      </c>
      <c r="Q1230" t="s">
        <v>8322</v>
      </c>
      <c r="R1230" t="s">
        <v>8337</v>
      </c>
      <c r="S1230" s="12">
        <f t="shared" si="116"/>
        <v>40754.520925925921</v>
      </c>
      <c r="T1230" s="12">
        <f t="shared" si="117"/>
        <v>40814.520925925921</v>
      </c>
      <c r="U1230">
        <f t="shared" si="118"/>
        <v>2011</v>
      </c>
      <c r="V1230">
        <f t="shared" si="119"/>
        <v>2011</v>
      </c>
    </row>
    <row r="1231" spans="1:22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 s="5">
        <f t="shared" si="115"/>
        <v>25</v>
      </c>
      <c r="Q1231" t="s">
        <v>8322</v>
      </c>
      <c r="R1231" t="s">
        <v>8337</v>
      </c>
      <c r="S1231" s="12">
        <f t="shared" si="116"/>
        <v>40985.251469907402</v>
      </c>
      <c r="T1231" s="12">
        <f t="shared" si="117"/>
        <v>41015.458333333328</v>
      </c>
      <c r="U1231">
        <f t="shared" si="118"/>
        <v>2012</v>
      </c>
      <c r="V1231">
        <f t="shared" si="119"/>
        <v>2012</v>
      </c>
    </row>
    <row r="1232" spans="1:22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5">
        <f t="shared" si="115"/>
        <v>0</v>
      </c>
      <c r="Q1232" t="s">
        <v>8322</v>
      </c>
      <c r="R1232" t="s">
        <v>8337</v>
      </c>
      <c r="S1232" s="12">
        <f t="shared" si="116"/>
        <v>40568.764236111107</v>
      </c>
      <c r="T1232" s="12">
        <f t="shared" si="117"/>
        <v>40598.764236111107</v>
      </c>
      <c r="U1232">
        <f t="shared" si="118"/>
        <v>2011</v>
      </c>
      <c r="V1232">
        <f t="shared" si="119"/>
        <v>2011</v>
      </c>
    </row>
    <row r="1233" spans="1:22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5">
        <f t="shared" si="115"/>
        <v>0</v>
      </c>
      <c r="Q1233" t="s">
        <v>8322</v>
      </c>
      <c r="R1233" t="s">
        <v>8337</v>
      </c>
      <c r="S1233" s="12">
        <f t="shared" si="116"/>
        <v>42193.733425925922</v>
      </c>
      <c r="T1233" s="12">
        <f t="shared" si="117"/>
        <v>42243.833333333336</v>
      </c>
      <c r="U1233">
        <f t="shared" si="118"/>
        <v>2015</v>
      </c>
      <c r="V1233">
        <f t="shared" si="119"/>
        <v>2015</v>
      </c>
    </row>
    <row r="1234" spans="1:22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 s="5">
        <f t="shared" si="115"/>
        <v>40</v>
      </c>
      <c r="Q1234" t="s">
        <v>8322</v>
      </c>
      <c r="R1234" t="s">
        <v>8337</v>
      </c>
      <c r="S1234" s="12">
        <f t="shared" si="116"/>
        <v>41506.639699074069</v>
      </c>
      <c r="T1234" s="12">
        <f t="shared" si="117"/>
        <v>41553.639699074069</v>
      </c>
      <c r="U1234">
        <f t="shared" si="118"/>
        <v>2013</v>
      </c>
      <c r="V1234">
        <f t="shared" si="119"/>
        <v>2013</v>
      </c>
    </row>
    <row r="1235" spans="1:22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 s="5">
        <f t="shared" si="115"/>
        <v>19.333333333333332</v>
      </c>
      <c r="Q1235" t="s">
        <v>8322</v>
      </c>
      <c r="R1235" t="s">
        <v>8337</v>
      </c>
      <c r="S1235" s="12">
        <f t="shared" si="116"/>
        <v>40939.740439814814</v>
      </c>
      <c r="T1235" s="12">
        <f t="shared" si="117"/>
        <v>40960.740439814814</v>
      </c>
      <c r="U1235">
        <f t="shared" si="118"/>
        <v>2012</v>
      </c>
      <c r="V1235">
        <f t="shared" si="119"/>
        <v>2012</v>
      </c>
    </row>
    <row r="1236" spans="1:22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5">
        <f t="shared" si="115"/>
        <v>0</v>
      </c>
      <c r="Q1236" t="s">
        <v>8322</v>
      </c>
      <c r="R1236" t="s">
        <v>8337</v>
      </c>
      <c r="S1236" s="12">
        <f t="shared" si="116"/>
        <v>42007.580347222225</v>
      </c>
      <c r="T1236" s="12">
        <f t="shared" si="117"/>
        <v>42037.580347222225</v>
      </c>
      <c r="U1236">
        <f t="shared" si="118"/>
        <v>2015</v>
      </c>
      <c r="V1236">
        <f t="shared" si="119"/>
        <v>2015</v>
      </c>
    </row>
    <row r="1237" spans="1:22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 s="5">
        <f t="shared" si="115"/>
        <v>35</v>
      </c>
      <c r="Q1237" t="s">
        <v>8322</v>
      </c>
      <c r="R1237" t="s">
        <v>8337</v>
      </c>
      <c r="S1237" s="12">
        <f t="shared" si="116"/>
        <v>41582.927071759259</v>
      </c>
      <c r="T1237" s="12">
        <f t="shared" si="117"/>
        <v>41622.927071759259</v>
      </c>
      <c r="U1237">
        <f t="shared" si="118"/>
        <v>2013</v>
      </c>
      <c r="V1237">
        <f t="shared" si="119"/>
        <v>2013</v>
      </c>
    </row>
    <row r="1238" spans="1:22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5">
        <f t="shared" si="115"/>
        <v>0</v>
      </c>
      <c r="Q1238" t="s">
        <v>8322</v>
      </c>
      <c r="R1238" t="s">
        <v>8337</v>
      </c>
      <c r="S1238" s="12">
        <f t="shared" si="116"/>
        <v>41110.47180555555</v>
      </c>
      <c r="T1238" s="12">
        <f t="shared" si="117"/>
        <v>41118.458333333328</v>
      </c>
      <c r="U1238">
        <f t="shared" si="118"/>
        <v>2012</v>
      </c>
      <c r="V1238">
        <f t="shared" si="119"/>
        <v>2012</v>
      </c>
    </row>
    <row r="1239" spans="1:22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5">
        <f t="shared" si="115"/>
        <v>0</v>
      </c>
      <c r="Q1239" t="s">
        <v>8322</v>
      </c>
      <c r="R1239" t="s">
        <v>8337</v>
      </c>
      <c r="S1239" s="12">
        <f t="shared" si="116"/>
        <v>41125.074826388889</v>
      </c>
      <c r="T1239" s="12">
        <f t="shared" si="117"/>
        <v>41145.074826388889</v>
      </c>
      <c r="U1239">
        <f t="shared" si="118"/>
        <v>2012</v>
      </c>
      <c r="V1239">
        <f t="shared" si="119"/>
        <v>2012</v>
      </c>
    </row>
    <row r="1240" spans="1:22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 s="5">
        <f t="shared" si="115"/>
        <v>59.333333333333336</v>
      </c>
      <c r="Q1240" t="s">
        <v>8322</v>
      </c>
      <c r="R1240" t="s">
        <v>8337</v>
      </c>
      <c r="S1240" s="12">
        <f t="shared" si="116"/>
        <v>40731.402037037034</v>
      </c>
      <c r="T1240" s="12">
        <f t="shared" si="117"/>
        <v>40761.402037037034</v>
      </c>
      <c r="U1240">
        <f t="shared" si="118"/>
        <v>2011</v>
      </c>
      <c r="V1240">
        <f t="shared" si="119"/>
        <v>2011</v>
      </c>
    </row>
    <row r="1241" spans="1:22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5">
        <f t="shared" si="115"/>
        <v>0</v>
      </c>
      <c r="Q1241" t="s">
        <v>8322</v>
      </c>
      <c r="R1241" t="s">
        <v>8337</v>
      </c>
      <c r="S1241" s="12">
        <f t="shared" si="116"/>
        <v>40883.754247685181</v>
      </c>
      <c r="T1241" s="12">
        <f t="shared" si="117"/>
        <v>40913.754247685181</v>
      </c>
      <c r="U1241">
        <f t="shared" si="118"/>
        <v>2011</v>
      </c>
      <c r="V1241">
        <f t="shared" si="119"/>
        <v>2012</v>
      </c>
    </row>
    <row r="1242" spans="1:22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 s="5">
        <f t="shared" si="115"/>
        <v>30.125</v>
      </c>
      <c r="Q1242" t="s">
        <v>8322</v>
      </c>
      <c r="R1242" t="s">
        <v>8337</v>
      </c>
      <c r="S1242" s="12">
        <f t="shared" si="116"/>
        <v>41408.831678240742</v>
      </c>
      <c r="T1242" s="12">
        <f t="shared" si="117"/>
        <v>41467.70208333333</v>
      </c>
      <c r="U1242">
        <f t="shared" si="118"/>
        <v>2013</v>
      </c>
      <c r="V1242">
        <f t="shared" si="119"/>
        <v>2013</v>
      </c>
    </row>
    <row r="1243" spans="1:22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 s="5">
        <f t="shared" si="115"/>
        <v>74.617647058823536</v>
      </c>
      <c r="Q1243" t="s">
        <v>8322</v>
      </c>
      <c r="R1243" t="s">
        <v>8337</v>
      </c>
      <c r="S1243" s="12">
        <f t="shared" si="116"/>
        <v>41923.629398148143</v>
      </c>
      <c r="T1243" s="12">
        <f t="shared" si="117"/>
        <v>41946.040972222218</v>
      </c>
      <c r="U1243">
        <f t="shared" si="118"/>
        <v>2014</v>
      </c>
      <c r="V1243">
        <f t="shared" si="119"/>
        <v>2014</v>
      </c>
    </row>
    <row r="1244" spans="1:22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 s="5">
        <f t="shared" si="115"/>
        <v>5</v>
      </c>
      <c r="Q1244" t="s">
        <v>8322</v>
      </c>
      <c r="R1244" t="s">
        <v>8337</v>
      </c>
      <c r="S1244" s="12">
        <f t="shared" si="116"/>
        <v>40781.957199074073</v>
      </c>
      <c r="T1244" s="12">
        <f t="shared" si="117"/>
        <v>40797.345833333333</v>
      </c>
      <c r="U1244">
        <f t="shared" si="118"/>
        <v>2011</v>
      </c>
      <c r="V1244">
        <f t="shared" si="119"/>
        <v>2011</v>
      </c>
    </row>
    <row r="1245" spans="1:22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 s="5">
        <f t="shared" si="115"/>
        <v>44.5</v>
      </c>
      <c r="Q1245" t="s">
        <v>8322</v>
      </c>
      <c r="R1245" t="s">
        <v>8337</v>
      </c>
      <c r="S1245" s="12">
        <f t="shared" si="116"/>
        <v>40671.670960648145</v>
      </c>
      <c r="T1245" s="12">
        <f t="shared" si="117"/>
        <v>40732.666666666664</v>
      </c>
      <c r="U1245">
        <f t="shared" si="118"/>
        <v>2011</v>
      </c>
      <c r="V1245">
        <f t="shared" si="119"/>
        <v>2011</v>
      </c>
    </row>
    <row r="1246" spans="1:22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 s="5">
        <f t="shared" si="115"/>
        <v>46.133333333333333</v>
      </c>
      <c r="Q1246" t="s">
        <v>8322</v>
      </c>
      <c r="R1246" t="s">
        <v>8323</v>
      </c>
      <c r="S1246" s="12">
        <f t="shared" si="116"/>
        <v>41355.617164351854</v>
      </c>
      <c r="T1246" s="12">
        <f t="shared" si="117"/>
        <v>41386.666666666664</v>
      </c>
      <c r="U1246">
        <f t="shared" si="118"/>
        <v>2013</v>
      </c>
      <c r="V1246">
        <f t="shared" si="119"/>
        <v>2013</v>
      </c>
    </row>
    <row r="1247" spans="1:22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 s="5">
        <f t="shared" si="115"/>
        <v>141.47058823529412</v>
      </c>
      <c r="Q1247" t="s">
        <v>8322</v>
      </c>
      <c r="R1247" t="s">
        <v>8323</v>
      </c>
      <c r="S1247" s="12">
        <f t="shared" si="116"/>
        <v>41774.391597222224</v>
      </c>
      <c r="T1247" s="12">
        <f t="shared" si="117"/>
        <v>41804.391597222224</v>
      </c>
      <c r="U1247">
        <f t="shared" si="118"/>
        <v>2014</v>
      </c>
      <c r="V1247">
        <f t="shared" si="119"/>
        <v>2014</v>
      </c>
    </row>
    <row r="1248" spans="1:22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5">
        <f t="shared" si="115"/>
        <v>75.483870967741936</v>
      </c>
      <c r="Q1248" t="s">
        <v>8322</v>
      </c>
      <c r="R1248" t="s">
        <v>8323</v>
      </c>
      <c r="S1248" s="12">
        <f t="shared" si="116"/>
        <v>40837.835057870368</v>
      </c>
      <c r="T1248" s="12">
        <f t="shared" si="117"/>
        <v>40882.876724537033</v>
      </c>
      <c r="U1248">
        <f t="shared" si="118"/>
        <v>2011</v>
      </c>
      <c r="V1248">
        <f t="shared" si="119"/>
        <v>2011</v>
      </c>
    </row>
    <row r="1249" spans="1:22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 s="5">
        <f t="shared" si="115"/>
        <v>85.5</v>
      </c>
      <c r="Q1249" t="s">
        <v>8322</v>
      </c>
      <c r="R1249" t="s">
        <v>8323</v>
      </c>
      <c r="S1249" s="12">
        <f t="shared" si="116"/>
        <v>41370.083969907406</v>
      </c>
      <c r="T1249" s="12">
        <f t="shared" si="117"/>
        <v>41400.083969907406</v>
      </c>
      <c r="U1249">
        <f t="shared" si="118"/>
        <v>2013</v>
      </c>
      <c r="V1249">
        <f t="shared" si="119"/>
        <v>2013</v>
      </c>
    </row>
    <row r="1250" spans="1:22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 s="5">
        <f t="shared" si="115"/>
        <v>64.254237288135599</v>
      </c>
      <c r="Q1250" t="s">
        <v>8322</v>
      </c>
      <c r="R1250" t="s">
        <v>8323</v>
      </c>
      <c r="S1250" s="12">
        <f t="shared" si="116"/>
        <v>41767.448530092588</v>
      </c>
      <c r="T1250" s="12">
        <f t="shared" si="117"/>
        <v>41803.082638888889</v>
      </c>
      <c r="U1250">
        <f t="shared" si="118"/>
        <v>2014</v>
      </c>
      <c r="V1250">
        <f t="shared" si="119"/>
        <v>2014</v>
      </c>
    </row>
    <row r="1251" spans="1:22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 s="5">
        <f t="shared" si="115"/>
        <v>64.46913580246914</v>
      </c>
      <c r="Q1251" t="s">
        <v>8322</v>
      </c>
      <c r="R1251" t="s">
        <v>8323</v>
      </c>
      <c r="S1251" s="12">
        <f t="shared" si="116"/>
        <v>41067.532534722217</v>
      </c>
      <c r="T1251" s="12">
        <f t="shared" si="117"/>
        <v>41097.532534722217</v>
      </c>
      <c r="U1251">
        <f t="shared" si="118"/>
        <v>2012</v>
      </c>
      <c r="V1251">
        <f t="shared" si="119"/>
        <v>2012</v>
      </c>
    </row>
    <row r="1252" spans="1:22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 s="5">
        <f t="shared" si="115"/>
        <v>118.2007874015748</v>
      </c>
      <c r="Q1252" t="s">
        <v>8322</v>
      </c>
      <c r="R1252" t="s">
        <v>8323</v>
      </c>
      <c r="S1252" s="12">
        <f t="shared" si="116"/>
        <v>41843.434386574074</v>
      </c>
      <c r="T1252" s="12">
        <f t="shared" si="117"/>
        <v>41888.434386574074</v>
      </c>
      <c r="U1252">
        <f t="shared" si="118"/>
        <v>2014</v>
      </c>
      <c r="V1252">
        <f t="shared" si="119"/>
        <v>2014</v>
      </c>
    </row>
    <row r="1253" spans="1:22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 s="5">
        <f t="shared" si="115"/>
        <v>82.540540540540547</v>
      </c>
      <c r="Q1253" t="s">
        <v>8322</v>
      </c>
      <c r="R1253" t="s">
        <v>8323</v>
      </c>
      <c r="S1253" s="12">
        <f t="shared" si="116"/>
        <v>40751.606099537035</v>
      </c>
      <c r="T1253" s="12">
        <f t="shared" si="117"/>
        <v>40811.606099537035</v>
      </c>
      <c r="U1253">
        <f t="shared" si="118"/>
        <v>2011</v>
      </c>
      <c r="V1253">
        <f t="shared" si="119"/>
        <v>2011</v>
      </c>
    </row>
    <row r="1254" spans="1:22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 s="5">
        <f t="shared" si="115"/>
        <v>34.170212765957444</v>
      </c>
      <c r="Q1254" t="s">
        <v>8322</v>
      </c>
      <c r="R1254" t="s">
        <v>8323</v>
      </c>
      <c r="S1254" s="12">
        <f t="shared" si="116"/>
        <v>41543.779733796291</v>
      </c>
      <c r="T1254" s="12">
        <f t="shared" si="117"/>
        <v>41571.779733796291</v>
      </c>
      <c r="U1254">
        <f t="shared" si="118"/>
        <v>2013</v>
      </c>
      <c r="V1254">
        <f t="shared" si="119"/>
        <v>2013</v>
      </c>
    </row>
    <row r="1255" spans="1:22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 s="5">
        <f t="shared" si="115"/>
        <v>42.73322081575246</v>
      </c>
      <c r="Q1255" t="s">
        <v>8322</v>
      </c>
      <c r="R1255" t="s">
        <v>8323</v>
      </c>
      <c r="S1255" s="12">
        <f t="shared" si="116"/>
        <v>41855.575312499997</v>
      </c>
      <c r="T1255" s="12">
        <f t="shared" si="117"/>
        <v>41885.575312499997</v>
      </c>
      <c r="U1255">
        <f t="shared" si="118"/>
        <v>2014</v>
      </c>
      <c r="V1255">
        <f t="shared" si="119"/>
        <v>2014</v>
      </c>
    </row>
    <row r="1256" spans="1:22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 s="5">
        <f t="shared" si="115"/>
        <v>94.489361702127653</v>
      </c>
      <c r="Q1256" t="s">
        <v>8322</v>
      </c>
      <c r="R1256" t="s">
        <v>8323</v>
      </c>
      <c r="S1256" s="12">
        <f t="shared" si="116"/>
        <v>40487.413032407407</v>
      </c>
      <c r="T1256" s="12">
        <f t="shared" si="117"/>
        <v>40543.999305555553</v>
      </c>
      <c r="U1256">
        <f t="shared" si="118"/>
        <v>2010</v>
      </c>
      <c r="V1256">
        <f t="shared" si="119"/>
        <v>2010</v>
      </c>
    </row>
    <row r="1257" spans="1:22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 s="5">
        <f t="shared" si="115"/>
        <v>55.697247706422019</v>
      </c>
      <c r="Q1257" t="s">
        <v>8322</v>
      </c>
      <c r="R1257" t="s">
        <v>8323</v>
      </c>
      <c r="S1257" s="12">
        <f t="shared" si="116"/>
        <v>41579.637175925927</v>
      </c>
      <c r="T1257" s="12">
        <f t="shared" si="117"/>
        <v>41609.678842592592</v>
      </c>
      <c r="U1257">
        <f t="shared" si="118"/>
        <v>2013</v>
      </c>
      <c r="V1257">
        <f t="shared" si="119"/>
        <v>2013</v>
      </c>
    </row>
    <row r="1258" spans="1:22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 s="5">
        <f t="shared" si="115"/>
        <v>98.030831024930734</v>
      </c>
      <c r="Q1258" t="s">
        <v>8322</v>
      </c>
      <c r="R1258" t="s">
        <v>8323</v>
      </c>
      <c r="S1258" s="12">
        <f t="shared" si="116"/>
        <v>40921.711006944439</v>
      </c>
      <c r="T1258" s="12">
        <f t="shared" si="117"/>
        <v>40951.711006944439</v>
      </c>
      <c r="U1258">
        <f t="shared" si="118"/>
        <v>2012</v>
      </c>
      <c r="V1258">
        <f t="shared" si="119"/>
        <v>2012</v>
      </c>
    </row>
    <row r="1259" spans="1:22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 s="5">
        <f t="shared" si="115"/>
        <v>92.102272727272734</v>
      </c>
      <c r="Q1259" t="s">
        <v>8322</v>
      </c>
      <c r="R1259" t="s">
        <v>8323</v>
      </c>
      <c r="S1259" s="12">
        <f t="shared" si="116"/>
        <v>40586.877199074072</v>
      </c>
      <c r="T1259" s="12">
        <f t="shared" si="117"/>
        <v>40635.835532407407</v>
      </c>
      <c r="U1259">
        <f t="shared" si="118"/>
        <v>2011</v>
      </c>
      <c r="V1259">
        <f t="shared" si="119"/>
        <v>2011</v>
      </c>
    </row>
    <row r="1260" spans="1:22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 s="5">
        <f t="shared" si="115"/>
        <v>38.175462686567165</v>
      </c>
      <c r="Q1260" t="s">
        <v>8322</v>
      </c>
      <c r="R1260" t="s">
        <v>8323</v>
      </c>
      <c r="S1260" s="12">
        <f t="shared" si="116"/>
        <v>41487.402916666666</v>
      </c>
      <c r="T1260" s="12">
        <f t="shared" si="117"/>
        <v>41517.402916666666</v>
      </c>
      <c r="U1260">
        <f t="shared" si="118"/>
        <v>2013</v>
      </c>
      <c r="V1260">
        <f t="shared" si="119"/>
        <v>2013</v>
      </c>
    </row>
    <row r="1261" spans="1:22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 s="5">
        <f t="shared" si="115"/>
        <v>27.145833333333332</v>
      </c>
      <c r="Q1261" t="s">
        <v>8322</v>
      </c>
      <c r="R1261" t="s">
        <v>8323</v>
      </c>
      <c r="S1261" s="12">
        <f t="shared" si="116"/>
        <v>41766.762314814812</v>
      </c>
      <c r="T1261" s="12">
        <f t="shared" si="117"/>
        <v>41798.957638888889</v>
      </c>
      <c r="U1261">
        <f t="shared" si="118"/>
        <v>2014</v>
      </c>
      <c r="V1261">
        <f t="shared" si="119"/>
        <v>2014</v>
      </c>
    </row>
    <row r="1262" spans="1:22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 s="5">
        <f t="shared" si="115"/>
        <v>50.689189189189186</v>
      </c>
      <c r="Q1262" t="s">
        <v>8322</v>
      </c>
      <c r="R1262" t="s">
        <v>8323</v>
      </c>
      <c r="S1262" s="12">
        <f t="shared" si="116"/>
        <v>41666.63449074074</v>
      </c>
      <c r="T1262" s="12">
        <f t="shared" si="117"/>
        <v>41696.63449074074</v>
      </c>
      <c r="U1262">
        <f t="shared" si="118"/>
        <v>2014</v>
      </c>
      <c r="V1262">
        <f t="shared" si="119"/>
        <v>2014</v>
      </c>
    </row>
    <row r="1263" spans="1:22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 s="5">
        <f t="shared" si="115"/>
        <v>38.942307692307693</v>
      </c>
      <c r="Q1263" t="s">
        <v>8322</v>
      </c>
      <c r="R1263" t="s">
        <v>8323</v>
      </c>
      <c r="S1263" s="12">
        <f t="shared" si="116"/>
        <v>41638.134571759256</v>
      </c>
      <c r="T1263" s="12">
        <f t="shared" si="117"/>
        <v>41668.134571759256</v>
      </c>
      <c r="U1263">
        <f t="shared" si="118"/>
        <v>2013</v>
      </c>
      <c r="V1263">
        <f t="shared" si="119"/>
        <v>2014</v>
      </c>
    </row>
    <row r="1264" spans="1:22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 s="5">
        <f t="shared" si="115"/>
        <v>77.638095238095232</v>
      </c>
      <c r="Q1264" t="s">
        <v>8322</v>
      </c>
      <c r="R1264" t="s">
        <v>8323</v>
      </c>
      <c r="S1264" s="12">
        <f t="shared" si="116"/>
        <v>41656.554305555554</v>
      </c>
      <c r="T1264" s="12">
        <f t="shared" si="117"/>
        <v>41686.554305555554</v>
      </c>
      <c r="U1264">
        <f t="shared" si="118"/>
        <v>2014</v>
      </c>
      <c r="V1264">
        <f t="shared" si="119"/>
        <v>2014</v>
      </c>
    </row>
    <row r="1265" spans="1:22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5">
        <f t="shared" si="115"/>
        <v>43.536585365853661</v>
      </c>
      <c r="Q1265" t="s">
        <v>8322</v>
      </c>
      <c r="R1265" t="s">
        <v>8323</v>
      </c>
      <c r="S1265" s="12">
        <f t="shared" si="116"/>
        <v>41691.875810185185</v>
      </c>
      <c r="T1265" s="12">
        <f t="shared" si="117"/>
        <v>41726.833333333328</v>
      </c>
      <c r="U1265">
        <f t="shared" si="118"/>
        <v>2014</v>
      </c>
      <c r="V1265">
        <f t="shared" si="119"/>
        <v>2014</v>
      </c>
    </row>
    <row r="1266" spans="1:22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 s="5">
        <f t="shared" si="115"/>
        <v>31.823529411764707</v>
      </c>
      <c r="Q1266" t="s">
        <v>8322</v>
      </c>
      <c r="R1266" t="s">
        <v>8323</v>
      </c>
      <c r="S1266" s="12">
        <f t="shared" si="116"/>
        <v>41547.454664351848</v>
      </c>
      <c r="T1266" s="12">
        <f t="shared" si="117"/>
        <v>41576.454664351848</v>
      </c>
      <c r="U1266">
        <f t="shared" si="118"/>
        <v>2013</v>
      </c>
      <c r="V1266">
        <f t="shared" si="119"/>
        <v>2013</v>
      </c>
    </row>
    <row r="1267" spans="1:22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 s="5">
        <f t="shared" si="115"/>
        <v>63.184393939393942</v>
      </c>
      <c r="Q1267" t="s">
        <v>8322</v>
      </c>
      <c r="R1267" t="s">
        <v>8323</v>
      </c>
      <c r="S1267" s="12">
        <f t="shared" si="116"/>
        <v>40465.446932870364</v>
      </c>
      <c r="T1267" s="12">
        <f t="shared" si="117"/>
        <v>40512.446932870364</v>
      </c>
      <c r="U1267">
        <f t="shared" si="118"/>
        <v>2010</v>
      </c>
      <c r="V1267">
        <f t="shared" si="119"/>
        <v>2010</v>
      </c>
    </row>
    <row r="1268" spans="1:22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 s="5">
        <f t="shared" si="115"/>
        <v>190.9</v>
      </c>
      <c r="Q1268" t="s">
        <v>8322</v>
      </c>
      <c r="R1268" t="s">
        <v>8323</v>
      </c>
      <c r="S1268" s="12">
        <f t="shared" si="116"/>
        <v>41620.668344907404</v>
      </c>
      <c r="T1268" s="12">
        <f t="shared" si="117"/>
        <v>41650.668344907404</v>
      </c>
      <c r="U1268">
        <f t="shared" si="118"/>
        <v>2013</v>
      </c>
      <c r="V1268">
        <f t="shared" si="119"/>
        <v>2014</v>
      </c>
    </row>
    <row r="1269" spans="1:22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 s="5">
        <f t="shared" si="115"/>
        <v>140.85534591194968</v>
      </c>
      <c r="Q1269" t="s">
        <v>8322</v>
      </c>
      <c r="R1269" t="s">
        <v>8323</v>
      </c>
      <c r="S1269" s="12">
        <f t="shared" si="116"/>
        <v>41449.376828703702</v>
      </c>
      <c r="T1269" s="12">
        <f t="shared" si="117"/>
        <v>41479.376828703702</v>
      </c>
      <c r="U1269">
        <f t="shared" si="118"/>
        <v>2013</v>
      </c>
      <c r="V1269">
        <f t="shared" si="119"/>
        <v>2013</v>
      </c>
    </row>
    <row r="1270" spans="1:22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 s="5">
        <f t="shared" si="115"/>
        <v>76.92307692307692</v>
      </c>
      <c r="Q1270" t="s">
        <v>8322</v>
      </c>
      <c r="R1270" t="s">
        <v>8323</v>
      </c>
      <c r="S1270" s="12">
        <f t="shared" si="116"/>
        <v>41507.637118055551</v>
      </c>
      <c r="T1270" s="12">
        <f t="shared" si="117"/>
        <v>41537.637118055551</v>
      </c>
      <c r="U1270">
        <f t="shared" si="118"/>
        <v>2013</v>
      </c>
      <c r="V1270">
        <f t="shared" si="119"/>
        <v>2013</v>
      </c>
    </row>
    <row r="1271" spans="1:22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 s="5">
        <f t="shared" si="115"/>
        <v>99.15533980582525</v>
      </c>
      <c r="Q1271" t="s">
        <v>8322</v>
      </c>
      <c r="R1271" t="s">
        <v>8323</v>
      </c>
      <c r="S1271" s="12">
        <f t="shared" si="116"/>
        <v>42445.614722222221</v>
      </c>
      <c r="T1271" s="12">
        <f t="shared" si="117"/>
        <v>42475.791666666664</v>
      </c>
      <c r="U1271">
        <f t="shared" si="118"/>
        <v>2016</v>
      </c>
      <c r="V1271">
        <f t="shared" si="119"/>
        <v>2016</v>
      </c>
    </row>
    <row r="1272" spans="1:22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 s="5">
        <f t="shared" si="115"/>
        <v>67.881656804733723</v>
      </c>
      <c r="Q1272" t="s">
        <v>8322</v>
      </c>
      <c r="R1272" t="s">
        <v>8323</v>
      </c>
      <c r="S1272" s="12">
        <f t="shared" si="116"/>
        <v>40933.648634259254</v>
      </c>
      <c r="T1272" s="12">
        <f t="shared" si="117"/>
        <v>40993.60696759259</v>
      </c>
      <c r="U1272">
        <f t="shared" si="118"/>
        <v>2012</v>
      </c>
      <c r="V1272">
        <f t="shared" si="119"/>
        <v>2012</v>
      </c>
    </row>
    <row r="1273" spans="1:22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 s="5">
        <f t="shared" si="115"/>
        <v>246.29032258064515</v>
      </c>
      <c r="Q1273" t="s">
        <v>8322</v>
      </c>
      <c r="R1273" t="s">
        <v>8323</v>
      </c>
      <c r="S1273" s="12">
        <f t="shared" si="116"/>
        <v>41561.475219907406</v>
      </c>
      <c r="T1273" s="12">
        <f t="shared" si="117"/>
        <v>41591.516886574071</v>
      </c>
      <c r="U1273">
        <f t="shared" si="118"/>
        <v>2013</v>
      </c>
      <c r="V1273">
        <f t="shared" si="119"/>
        <v>2013</v>
      </c>
    </row>
    <row r="1274" spans="1:22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5">
        <f t="shared" si="115"/>
        <v>189.28571428571428</v>
      </c>
      <c r="Q1274" t="s">
        <v>8322</v>
      </c>
      <c r="R1274" t="s">
        <v>8323</v>
      </c>
      <c r="S1274" s="12">
        <f t="shared" si="116"/>
        <v>40274.536793981482</v>
      </c>
      <c r="T1274" s="12">
        <f t="shared" si="117"/>
        <v>40343.958333333328</v>
      </c>
      <c r="U1274">
        <f t="shared" si="118"/>
        <v>2010</v>
      </c>
      <c r="V1274">
        <f t="shared" si="119"/>
        <v>2010</v>
      </c>
    </row>
    <row r="1275" spans="1:22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 s="5">
        <f t="shared" si="115"/>
        <v>76.666666666666671</v>
      </c>
      <c r="Q1275" t="s">
        <v>8322</v>
      </c>
      <c r="R1275" t="s">
        <v>8323</v>
      </c>
      <c r="S1275" s="12">
        <f t="shared" si="116"/>
        <v>41852.521886574068</v>
      </c>
      <c r="T1275" s="12">
        <f t="shared" si="117"/>
        <v>41882.521886574068</v>
      </c>
      <c r="U1275">
        <f t="shared" si="118"/>
        <v>2014</v>
      </c>
      <c r="V1275">
        <f t="shared" si="119"/>
        <v>2014</v>
      </c>
    </row>
    <row r="1276" spans="1:22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 s="5">
        <f t="shared" si="115"/>
        <v>82.963254817987149</v>
      </c>
      <c r="Q1276" t="s">
        <v>8322</v>
      </c>
      <c r="R1276" t="s">
        <v>8323</v>
      </c>
      <c r="S1276" s="12">
        <f t="shared" si="116"/>
        <v>41116.481770833328</v>
      </c>
      <c r="T1276" s="12">
        <f t="shared" si="117"/>
        <v>41151.481770833328</v>
      </c>
      <c r="U1276">
        <f t="shared" si="118"/>
        <v>2012</v>
      </c>
      <c r="V1276">
        <f t="shared" si="119"/>
        <v>2012</v>
      </c>
    </row>
    <row r="1277" spans="1:22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 s="5">
        <f t="shared" si="115"/>
        <v>62.522107969151669</v>
      </c>
      <c r="Q1277" t="s">
        <v>8322</v>
      </c>
      <c r="R1277" t="s">
        <v>8323</v>
      </c>
      <c r="S1277" s="12">
        <f t="shared" si="116"/>
        <v>41458.659571759257</v>
      </c>
      <c r="T1277" s="12">
        <f t="shared" si="117"/>
        <v>41493.659571759257</v>
      </c>
      <c r="U1277">
        <f t="shared" si="118"/>
        <v>2013</v>
      </c>
      <c r="V1277">
        <f t="shared" si="119"/>
        <v>2013</v>
      </c>
    </row>
    <row r="1278" spans="1:22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 s="5">
        <f t="shared" si="115"/>
        <v>46.06808823529412</v>
      </c>
      <c r="Q1278" t="s">
        <v>8322</v>
      </c>
      <c r="R1278" t="s">
        <v>8323</v>
      </c>
      <c r="S1278" s="12">
        <f t="shared" si="116"/>
        <v>40007.49591435185</v>
      </c>
      <c r="T1278" s="12">
        <f t="shared" si="117"/>
        <v>40056.958333333328</v>
      </c>
      <c r="U1278">
        <f t="shared" si="118"/>
        <v>2009</v>
      </c>
      <c r="V1278">
        <f t="shared" si="119"/>
        <v>2009</v>
      </c>
    </row>
    <row r="1279" spans="1:22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 s="5">
        <f t="shared" si="115"/>
        <v>38.543946731234868</v>
      </c>
      <c r="Q1279" t="s">
        <v>8322</v>
      </c>
      <c r="R1279" t="s">
        <v>8323</v>
      </c>
      <c r="S1279" s="12">
        <f t="shared" si="116"/>
        <v>41121.35355324074</v>
      </c>
      <c r="T1279" s="12">
        <f t="shared" si="117"/>
        <v>41156.35355324074</v>
      </c>
      <c r="U1279">
        <f t="shared" si="118"/>
        <v>2012</v>
      </c>
      <c r="V1279">
        <f t="shared" si="119"/>
        <v>2012</v>
      </c>
    </row>
    <row r="1280" spans="1:22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 s="5">
        <f t="shared" si="115"/>
        <v>53.005263157894738</v>
      </c>
      <c r="Q1280" t="s">
        <v>8322</v>
      </c>
      <c r="R1280" t="s">
        <v>8323</v>
      </c>
      <c r="S1280" s="12">
        <f t="shared" si="116"/>
        <v>41786.346828703703</v>
      </c>
      <c r="T1280" s="12">
        <f t="shared" si="117"/>
        <v>41814.875</v>
      </c>
      <c r="U1280">
        <f t="shared" si="118"/>
        <v>2014</v>
      </c>
      <c r="V1280">
        <f t="shared" si="119"/>
        <v>2014</v>
      </c>
    </row>
    <row r="1281" spans="1:22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 s="5">
        <f t="shared" si="115"/>
        <v>73.355396825396824</v>
      </c>
      <c r="Q1281" t="s">
        <v>8322</v>
      </c>
      <c r="R1281" t="s">
        <v>8323</v>
      </c>
      <c r="S1281" s="12">
        <f t="shared" si="116"/>
        <v>41681.890856481477</v>
      </c>
      <c r="T1281" s="12">
        <f t="shared" si="117"/>
        <v>41721.849189814813</v>
      </c>
      <c r="U1281">
        <f t="shared" si="118"/>
        <v>2014</v>
      </c>
      <c r="V1281">
        <f t="shared" si="119"/>
        <v>2014</v>
      </c>
    </row>
    <row r="1282" spans="1:22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110.91186666666665</v>
      </c>
      <c r="P1282" s="5">
        <f t="shared" si="115"/>
        <v>127.97523076923076</v>
      </c>
      <c r="Q1282" t="s">
        <v>8322</v>
      </c>
      <c r="R1282" t="s">
        <v>8323</v>
      </c>
      <c r="S1282" s="12">
        <f t="shared" si="116"/>
        <v>40513.54923611111</v>
      </c>
      <c r="T1282" s="12">
        <f t="shared" si="117"/>
        <v>40603.54923611111</v>
      </c>
      <c r="U1282">
        <f t="shared" si="118"/>
        <v>2010</v>
      </c>
      <c r="V1282">
        <f t="shared" si="119"/>
        <v>2011</v>
      </c>
    </row>
    <row r="1283" spans="1:22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(E1283/D1283)*100</f>
        <v>110.71428571428572</v>
      </c>
      <c r="P1283" s="5">
        <f t="shared" ref="P1283:P1346" si="121">IF(E1283&gt;0, E1283/L1283, 0)</f>
        <v>104.72972972972973</v>
      </c>
      <c r="Q1283" t="s">
        <v>8322</v>
      </c>
      <c r="R1283" t="s">
        <v>8323</v>
      </c>
      <c r="S1283" s="12">
        <f t="shared" ref="S1283:S1346" si="122">(J1283/86400)+25569-(5/24)</f>
        <v>41463.535138888888</v>
      </c>
      <c r="T1283" s="12">
        <f t="shared" ref="T1283:T1346" si="123">(I1283/86400)+25569-5/24</f>
        <v>41483.535138888888</v>
      </c>
      <c r="U1283">
        <f t="shared" ref="U1283:U1346" si="124">YEAR(S1283)</f>
        <v>2013</v>
      </c>
      <c r="V1283">
        <f t="shared" ref="V1283:V1346" si="125">YEAR(T1283)</f>
        <v>2013</v>
      </c>
    </row>
    <row r="1284" spans="1:22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 s="5">
        <f t="shared" si="121"/>
        <v>67.671532846715323</v>
      </c>
      <c r="Q1284" t="s">
        <v>8322</v>
      </c>
      <c r="R1284" t="s">
        <v>8323</v>
      </c>
      <c r="S1284" s="12">
        <f t="shared" si="122"/>
        <v>41586.266840277771</v>
      </c>
      <c r="T1284" s="12">
        <f t="shared" si="123"/>
        <v>41616.999305555553</v>
      </c>
      <c r="U1284">
        <f t="shared" si="124"/>
        <v>2013</v>
      </c>
      <c r="V1284">
        <f t="shared" si="125"/>
        <v>2013</v>
      </c>
    </row>
    <row r="1285" spans="1:22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 s="5">
        <f t="shared" si="121"/>
        <v>95.931818181818187</v>
      </c>
      <c r="Q1285" t="s">
        <v>8322</v>
      </c>
      <c r="R1285" t="s">
        <v>8323</v>
      </c>
      <c r="S1285" s="12">
        <f t="shared" si="122"/>
        <v>41320.50913194444</v>
      </c>
      <c r="T1285" s="12">
        <f t="shared" si="123"/>
        <v>41343.958333333328</v>
      </c>
      <c r="U1285">
        <f t="shared" si="124"/>
        <v>2013</v>
      </c>
      <c r="V1285">
        <f t="shared" si="125"/>
        <v>2013</v>
      </c>
    </row>
    <row r="1286" spans="1:22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5">
        <f t="shared" si="121"/>
        <v>65.161290322580641</v>
      </c>
      <c r="Q1286" t="s">
        <v>8314</v>
      </c>
      <c r="R1286" t="s">
        <v>8315</v>
      </c>
      <c r="S1286" s="12">
        <f t="shared" si="122"/>
        <v>42712.026412037034</v>
      </c>
      <c r="T1286" s="12">
        <f t="shared" si="123"/>
        <v>42735.499305555553</v>
      </c>
      <c r="U1286">
        <f t="shared" si="124"/>
        <v>2016</v>
      </c>
      <c r="V1286">
        <f t="shared" si="125"/>
        <v>2016</v>
      </c>
    </row>
    <row r="1287" spans="1:22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 s="5">
        <f t="shared" si="121"/>
        <v>32.269841269841272</v>
      </c>
      <c r="Q1287" t="s">
        <v>8314</v>
      </c>
      <c r="R1287" t="s">
        <v>8315</v>
      </c>
      <c r="S1287" s="12">
        <f t="shared" si="122"/>
        <v>42160.374710648146</v>
      </c>
      <c r="T1287" s="12">
        <f t="shared" si="123"/>
        <v>42175.374710648146</v>
      </c>
      <c r="U1287">
        <f t="shared" si="124"/>
        <v>2015</v>
      </c>
      <c r="V1287">
        <f t="shared" si="125"/>
        <v>2015</v>
      </c>
    </row>
    <row r="1288" spans="1:22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 s="5">
        <f t="shared" si="121"/>
        <v>81.25</v>
      </c>
      <c r="Q1288" t="s">
        <v>8314</v>
      </c>
      <c r="R1288" t="s">
        <v>8315</v>
      </c>
      <c r="S1288" s="12">
        <f t="shared" si="122"/>
        <v>42039.176238425927</v>
      </c>
      <c r="T1288" s="12">
        <f t="shared" si="123"/>
        <v>42052.374999999993</v>
      </c>
      <c r="U1288">
        <f t="shared" si="124"/>
        <v>2015</v>
      </c>
      <c r="V1288">
        <f t="shared" si="125"/>
        <v>2015</v>
      </c>
    </row>
    <row r="1289" spans="1:22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5">
        <f t="shared" si="121"/>
        <v>24.2</v>
      </c>
      <c r="Q1289" t="s">
        <v>8314</v>
      </c>
      <c r="R1289" t="s">
        <v>8315</v>
      </c>
      <c r="S1289" s="12">
        <f t="shared" si="122"/>
        <v>42107.412685185183</v>
      </c>
      <c r="T1289" s="12">
        <f t="shared" si="123"/>
        <v>42167.412685185183</v>
      </c>
      <c r="U1289">
        <f t="shared" si="124"/>
        <v>2015</v>
      </c>
      <c r="V1289">
        <f t="shared" si="125"/>
        <v>2015</v>
      </c>
    </row>
    <row r="1290" spans="1:22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 s="5">
        <f t="shared" si="121"/>
        <v>65.868852459016395</v>
      </c>
      <c r="Q1290" t="s">
        <v>8314</v>
      </c>
      <c r="R1290" t="s">
        <v>8315</v>
      </c>
      <c r="S1290" s="12">
        <f t="shared" si="122"/>
        <v>42560.946331018517</v>
      </c>
      <c r="T1290" s="12">
        <f t="shared" si="123"/>
        <v>42591.958333333336</v>
      </c>
      <c r="U1290">
        <f t="shared" si="124"/>
        <v>2016</v>
      </c>
      <c r="V1290">
        <f t="shared" si="125"/>
        <v>2016</v>
      </c>
    </row>
    <row r="1291" spans="1:22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 s="5">
        <f t="shared" si="121"/>
        <v>36.07692307692308</v>
      </c>
      <c r="Q1291" t="s">
        <v>8314</v>
      </c>
      <c r="R1291" t="s">
        <v>8315</v>
      </c>
      <c r="S1291" s="12">
        <f t="shared" si="122"/>
        <v>42708.926446759258</v>
      </c>
      <c r="T1291" s="12">
        <f t="shared" si="123"/>
        <v>42738.926446759258</v>
      </c>
      <c r="U1291">
        <f t="shared" si="124"/>
        <v>2016</v>
      </c>
      <c r="V1291">
        <f t="shared" si="125"/>
        <v>2017</v>
      </c>
    </row>
    <row r="1292" spans="1:22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 s="5">
        <f t="shared" si="121"/>
        <v>44.186046511627907</v>
      </c>
      <c r="Q1292" t="s">
        <v>8314</v>
      </c>
      <c r="R1292" t="s">
        <v>8315</v>
      </c>
      <c r="S1292" s="12">
        <f t="shared" si="122"/>
        <v>42086.406608796293</v>
      </c>
      <c r="T1292" s="12">
        <f t="shared" si="123"/>
        <v>42117.082638888889</v>
      </c>
      <c r="U1292">
        <f t="shared" si="124"/>
        <v>2015</v>
      </c>
      <c r="V1292">
        <f t="shared" si="125"/>
        <v>2015</v>
      </c>
    </row>
    <row r="1293" spans="1:22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 s="5">
        <f t="shared" si="121"/>
        <v>104.07142857142857</v>
      </c>
      <c r="Q1293" t="s">
        <v>8314</v>
      </c>
      <c r="R1293" t="s">
        <v>8315</v>
      </c>
      <c r="S1293" s="12">
        <f t="shared" si="122"/>
        <v>42064.444340277776</v>
      </c>
      <c r="T1293" s="12">
        <f t="shared" si="123"/>
        <v>42101.083333333336</v>
      </c>
      <c r="U1293">
        <f t="shared" si="124"/>
        <v>2015</v>
      </c>
      <c r="V1293">
        <f t="shared" si="125"/>
        <v>2015</v>
      </c>
    </row>
    <row r="1294" spans="1:22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 s="5">
        <f t="shared" si="121"/>
        <v>35.96153846153846</v>
      </c>
      <c r="Q1294" t="s">
        <v>8314</v>
      </c>
      <c r="R1294" t="s">
        <v>8315</v>
      </c>
      <c r="S1294" s="12">
        <f t="shared" si="122"/>
        <v>42256.555879629632</v>
      </c>
      <c r="T1294" s="12">
        <f t="shared" si="123"/>
        <v>42283.749305555553</v>
      </c>
      <c r="U1294">
        <f t="shared" si="124"/>
        <v>2015</v>
      </c>
      <c r="V1294">
        <f t="shared" si="125"/>
        <v>2015</v>
      </c>
    </row>
    <row r="1295" spans="1:22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 s="5">
        <f t="shared" si="121"/>
        <v>127.79166666666667</v>
      </c>
      <c r="Q1295" t="s">
        <v>8314</v>
      </c>
      <c r="R1295" t="s">
        <v>8315</v>
      </c>
      <c r="S1295" s="12">
        <f t="shared" si="122"/>
        <v>42292.492719907408</v>
      </c>
      <c r="T1295" s="12">
        <f t="shared" si="123"/>
        <v>42322.534386574072</v>
      </c>
      <c r="U1295">
        <f t="shared" si="124"/>
        <v>2015</v>
      </c>
      <c r="V1295">
        <f t="shared" si="125"/>
        <v>2015</v>
      </c>
    </row>
    <row r="1296" spans="1:22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5">
        <f t="shared" si="121"/>
        <v>27.727272727272727</v>
      </c>
      <c r="Q1296" t="s">
        <v>8314</v>
      </c>
      <c r="R1296" t="s">
        <v>8315</v>
      </c>
      <c r="S1296" s="12">
        <f t="shared" si="122"/>
        <v>42278.245335648149</v>
      </c>
      <c r="T1296" s="12">
        <f t="shared" si="123"/>
        <v>42296.249999999993</v>
      </c>
      <c r="U1296">
        <f t="shared" si="124"/>
        <v>2015</v>
      </c>
      <c r="V1296">
        <f t="shared" si="125"/>
        <v>2015</v>
      </c>
    </row>
    <row r="1297" spans="1:22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 s="5">
        <f t="shared" si="121"/>
        <v>39.828125</v>
      </c>
      <c r="Q1297" t="s">
        <v>8314</v>
      </c>
      <c r="R1297" t="s">
        <v>8315</v>
      </c>
      <c r="S1297" s="12">
        <f t="shared" si="122"/>
        <v>42184.364548611113</v>
      </c>
      <c r="T1297" s="12">
        <f t="shared" si="123"/>
        <v>42214.499999999993</v>
      </c>
      <c r="U1297">
        <f t="shared" si="124"/>
        <v>2015</v>
      </c>
      <c r="V1297">
        <f t="shared" si="125"/>
        <v>2015</v>
      </c>
    </row>
    <row r="1298" spans="1:22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 s="5">
        <f t="shared" si="121"/>
        <v>52.173913043478258</v>
      </c>
      <c r="Q1298" t="s">
        <v>8314</v>
      </c>
      <c r="R1298" t="s">
        <v>8315</v>
      </c>
      <c r="S1298" s="12">
        <f t="shared" si="122"/>
        <v>42422.842280092591</v>
      </c>
      <c r="T1298" s="12">
        <f t="shared" si="123"/>
        <v>42442.800613425927</v>
      </c>
      <c r="U1298">
        <f t="shared" si="124"/>
        <v>2016</v>
      </c>
      <c r="V1298">
        <f t="shared" si="125"/>
        <v>2016</v>
      </c>
    </row>
    <row r="1299" spans="1:22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 s="5">
        <f t="shared" si="121"/>
        <v>92.037815126050418</v>
      </c>
      <c r="Q1299" t="s">
        <v>8314</v>
      </c>
      <c r="R1299" t="s">
        <v>8315</v>
      </c>
      <c r="S1299" s="12">
        <f t="shared" si="122"/>
        <v>42461.538865740738</v>
      </c>
      <c r="T1299" s="12">
        <f t="shared" si="123"/>
        <v>42491.538865740738</v>
      </c>
      <c r="U1299">
        <f t="shared" si="124"/>
        <v>2016</v>
      </c>
      <c r="V1299">
        <f t="shared" si="125"/>
        <v>2016</v>
      </c>
    </row>
    <row r="1300" spans="1:22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 s="5">
        <f t="shared" si="121"/>
        <v>63.424242424242422</v>
      </c>
      <c r="Q1300" t="s">
        <v>8314</v>
      </c>
      <c r="R1300" t="s">
        <v>8315</v>
      </c>
      <c r="S1300" s="12">
        <f t="shared" si="122"/>
        <v>42458.472592592589</v>
      </c>
      <c r="T1300" s="12">
        <f t="shared" si="123"/>
        <v>42488.472592592589</v>
      </c>
      <c r="U1300">
        <f t="shared" si="124"/>
        <v>2016</v>
      </c>
      <c r="V1300">
        <f t="shared" si="125"/>
        <v>2016</v>
      </c>
    </row>
    <row r="1301" spans="1:22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5">
        <f t="shared" si="121"/>
        <v>135.625</v>
      </c>
      <c r="Q1301" t="s">
        <v>8314</v>
      </c>
      <c r="R1301" t="s">
        <v>8315</v>
      </c>
      <c r="S1301" s="12">
        <f t="shared" si="122"/>
        <v>42169.606006944443</v>
      </c>
      <c r="T1301" s="12">
        <f t="shared" si="123"/>
        <v>42199.606006944443</v>
      </c>
      <c r="U1301">
        <f t="shared" si="124"/>
        <v>2015</v>
      </c>
      <c r="V1301">
        <f t="shared" si="125"/>
        <v>2015</v>
      </c>
    </row>
    <row r="1302" spans="1:22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5">
        <f t="shared" si="121"/>
        <v>168.75</v>
      </c>
      <c r="Q1302" t="s">
        <v>8314</v>
      </c>
      <c r="R1302" t="s">
        <v>8315</v>
      </c>
      <c r="S1302" s="12">
        <f t="shared" si="122"/>
        <v>42483.466874999998</v>
      </c>
      <c r="T1302" s="12">
        <f t="shared" si="123"/>
        <v>42522.581249999996</v>
      </c>
      <c r="U1302">
        <f t="shared" si="124"/>
        <v>2016</v>
      </c>
      <c r="V1302">
        <f t="shared" si="125"/>
        <v>2016</v>
      </c>
    </row>
    <row r="1303" spans="1:22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 s="5">
        <f t="shared" si="121"/>
        <v>70.862068965517238</v>
      </c>
      <c r="Q1303" t="s">
        <v>8314</v>
      </c>
      <c r="R1303" t="s">
        <v>8315</v>
      </c>
      <c r="S1303" s="12">
        <f t="shared" si="122"/>
        <v>42195.541412037033</v>
      </c>
      <c r="T1303" s="12">
        <f t="shared" si="123"/>
        <v>42205.916666666664</v>
      </c>
      <c r="U1303">
        <f t="shared" si="124"/>
        <v>2015</v>
      </c>
      <c r="V1303">
        <f t="shared" si="125"/>
        <v>2015</v>
      </c>
    </row>
    <row r="1304" spans="1:22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5">
        <f t="shared" si="121"/>
        <v>50</v>
      </c>
      <c r="Q1304" t="s">
        <v>8314</v>
      </c>
      <c r="R1304" t="s">
        <v>8315</v>
      </c>
      <c r="S1304" s="12">
        <f t="shared" si="122"/>
        <v>42674.849664351852</v>
      </c>
      <c r="T1304" s="12">
        <f t="shared" si="123"/>
        <v>42704.891331018516</v>
      </c>
      <c r="U1304">
        <f t="shared" si="124"/>
        <v>2016</v>
      </c>
      <c r="V1304">
        <f t="shared" si="125"/>
        <v>2016</v>
      </c>
    </row>
    <row r="1305" spans="1:22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 s="5">
        <f t="shared" si="121"/>
        <v>42.214166666666671</v>
      </c>
      <c r="Q1305" t="s">
        <v>8314</v>
      </c>
      <c r="R1305" t="s">
        <v>8315</v>
      </c>
      <c r="S1305" s="12">
        <f t="shared" si="122"/>
        <v>42566.232870370368</v>
      </c>
      <c r="T1305" s="12">
        <f t="shared" si="123"/>
        <v>42582.249999999993</v>
      </c>
      <c r="U1305">
        <f t="shared" si="124"/>
        <v>2016</v>
      </c>
      <c r="V1305">
        <f t="shared" si="125"/>
        <v>2016</v>
      </c>
    </row>
    <row r="1306" spans="1:22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 s="5">
        <f t="shared" si="121"/>
        <v>152.41346153846155</v>
      </c>
      <c r="Q1306" t="s">
        <v>8316</v>
      </c>
      <c r="R1306" t="s">
        <v>8318</v>
      </c>
      <c r="S1306" s="12">
        <f t="shared" si="122"/>
        <v>42746.986168981479</v>
      </c>
      <c r="T1306" s="12">
        <f t="shared" si="123"/>
        <v>42806.944502314807</v>
      </c>
      <c r="U1306">
        <f t="shared" si="124"/>
        <v>2017</v>
      </c>
      <c r="V1306">
        <f t="shared" si="125"/>
        <v>2017</v>
      </c>
    </row>
    <row r="1307" spans="1:22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 s="5">
        <f t="shared" si="121"/>
        <v>90.616279069767444</v>
      </c>
      <c r="Q1307" t="s">
        <v>8316</v>
      </c>
      <c r="R1307" t="s">
        <v>8318</v>
      </c>
      <c r="S1307" s="12">
        <f t="shared" si="122"/>
        <v>42543.457268518519</v>
      </c>
      <c r="T1307" s="12">
        <f t="shared" si="123"/>
        <v>42572.520833333336</v>
      </c>
      <c r="U1307">
        <f t="shared" si="124"/>
        <v>2016</v>
      </c>
      <c r="V1307">
        <f t="shared" si="125"/>
        <v>2016</v>
      </c>
    </row>
    <row r="1308" spans="1:22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 s="5">
        <f t="shared" si="121"/>
        <v>201.60393258426967</v>
      </c>
      <c r="Q1308" t="s">
        <v>8316</v>
      </c>
      <c r="R1308" t="s">
        <v>8318</v>
      </c>
      <c r="S1308" s="12">
        <f t="shared" si="122"/>
        <v>41947.249236111107</v>
      </c>
      <c r="T1308" s="12">
        <f t="shared" si="123"/>
        <v>41977.249236111107</v>
      </c>
      <c r="U1308">
        <f t="shared" si="124"/>
        <v>2014</v>
      </c>
      <c r="V1308">
        <f t="shared" si="125"/>
        <v>2014</v>
      </c>
    </row>
    <row r="1309" spans="1:22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 s="5">
        <f t="shared" si="121"/>
        <v>127.93333333333334</v>
      </c>
      <c r="Q1309" t="s">
        <v>8316</v>
      </c>
      <c r="R1309" t="s">
        <v>8318</v>
      </c>
      <c r="S1309" s="12">
        <f t="shared" si="122"/>
        <v>42387.294895833336</v>
      </c>
      <c r="T1309" s="12">
        <f t="shared" si="123"/>
        <v>42417.294895833336</v>
      </c>
      <c r="U1309">
        <f t="shared" si="124"/>
        <v>2016</v>
      </c>
      <c r="V1309">
        <f t="shared" si="125"/>
        <v>2016</v>
      </c>
    </row>
    <row r="1310" spans="1:22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 s="5">
        <f t="shared" si="121"/>
        <v>29.894736842105264</v>
      </c>
      <c r="Q1310" t="s">
        <v>8316</v>
      </c>
      <c r="R1310" t="s">
        <v>8318</v>
      </c>
      <c r="S1310" s="12">
        <f t="shared" si="122"/>
        <v>42611.405231481483</v>
      </c>
      <c r="T1310" s="12">
        <f t="shared" si="123"/>
        <v>42651.405231481483</v>
      </c>
      <c r="U1310">
        <f t="shared" si="124"/>
        <v>2016</v>
      </c>
      <c r="V1310">
        <f t="shared" si="125"/>
        <v>2016</v>
      </c>
    </row>
    <row r="1311" spans="1:22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 s="5">
        <f t="shared" si="121"/>
        <v>367.97142857142859</v>
      </c>
      <c r="Q1311" t="s">
        <v>8316</v>
      </c>
      <c r="R1311" t="s">
        <v>8318</v>
      </c>
      <c r="S1311" s="12">
        <f t="shared" si="122"/>
        <v>42257.674398148149</v>
      </c>
      <c r="T1311" s="12">
        <f t="shared" si="123"/>
        <v>42292.674398148149</v>
      </c>
      <c r="U1311">
        <f t="shared" si="124"/>
        <v>2015</v>
      </c>
      <c r="V1311">
        <f t="shared" si="125"/>
        <v>2015</v>
      </c>
    </row>
    <row r="1312" spans="1:22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 s="5">
        <f t="shared" si="121"/>
        <v>129.16666666666666</v>
      </c>
      <c r="Q1312" t="s">
        <v>8316</v>
      </c>
      <c r="R1312" t="s">
        <v>8318</v>
      </c>
      <c r="S1312" s="12">
        <f t="shared" si="122"/>
        <v>42556.458912037029</v>
      </c>
      <c r="T1312" s="12">
        <f t="shared" si="123"/>
        <v>42601.458912037029</v>
      </c>
      <c r="U1312">
        <f t="shared" si="124"/>
        <v>2016</v>
      </c>
      <c r="V1312">
        <f t="shared" si="125"/>
        <v>2016</v>
      </c>
    </row>
    <row r="1313" spans="1:22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 s="5">
        <f t="shared" si="121"/>
        <v>800.7</v>
      </c>
      <c r="Q1313" t="s">
        <v>8316</v>
      </c>
      <c r="R1313" t="s">
        <v>8318</v>
      </c>
      <c r="S1313" s="12">
        <f t="shared" si="122"/>
        <v>42669.593969907401</v>
      </c>
      <c r="T1313" s="12">
        <f t="shared" si="123"/>
        <v>42704.635636574072</v>
      </c>
      <c r="U1313">
        <f t="shared" si="124"/>
        <v>2016</v>
      </c>
      <c r="V1313">
        <f t="shared" si="125"/>
        <v>2016</v>
      </c>
    </row>
    <row r="1314" spans="1:22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 s="5">
        <f t="shared" si="121"/>
        <v>28</v>
      </c>
      <c r="Q1314" t="s">
        <v>8316</v>
      </c>
      <c r="R1314" t="s">
        <v>8318</v>
      </c>
      <c r="S1314" s="12">
        <f t="shared" si="122"/>
        <v>42082.494467592587</v>
      </c>
      <c r="T1314" s="12">
        <f t="shared" si="123"/>
        <v>42112.494467592587</v>
      </c>
      <c r="U1314">
        <f t="shared" si="124"/>
        <v>2015</v>
      </c>
      <c r="V1314">
        <f t="shared" si="125"/>
        <v>2015</v>
      </c>
    </row>
    <row r="1315" spans="1:22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 s="5">
        <f t="shared" si="121"/>
        <v>102.01639344262296</v>
      </c>
      <c r="Q1315" t="s">
        <v>8316</v>
      </c>
      <c r="R1315" t="s">
        <v>8318</v>
      </c>
      <c r="S1315" s="12">
        <f t="shared" si="122"/>
        <v>42402.50131944444</v>
      </c>
      <c r="T1315" s="12">
        <f t="shared" si="123"/>
        <v>42432.50131944444</v>
      </c>
      <c r="U1315">
        <f t="shared" si="124"/>
        <v>2016</v>
      </c>
      <c r="V1315">
        <f t="shared" si="125"/>
        <v>2016</v>
      </c>
    </row>
    <row r="1316" spans="1:22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 s="5">
        <f t="shared" si="121"/>
        <v>184.36363636363637</v>
      </c>
      <c r="Q1316" t="s">
        <v>8316</v>
      </c>
      <c r="R1316" t="s">
        <v>8318</v>
      </c>
      <c r="S1316" s="12">
        <f t="shared" si="122"/>
        <v>42604.461342592585</v>
      </c>
      <c r="T1316" s="12">
        <f t="shared" si="123"/>
        <v>42664.461342592585</v>
      </c>
      <c r="U1316">
        <f t="shared" si="124"/>
        <v>2016</v>
      </c>
      <c r="V1316">
        <f t="shared" si="125"/>
        <v>2016</v>
      </c>
    </row>
    <row r="1317" spans="1:22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 s="5">
        <f t="shared" si="121"/>
        <v>162.91935483870967</v>
      </c>
      <c r="Q1317" t="s">
        <v>8316</v>
      </c>
      <c r="R1317" t="s">
        <v>8318</v>
      </c>
      <c r="S1317" s="12">
        <f t="shared" si="122"/>
        <v>42278.289907407401</v>
      </c>
      <c r="T1317" s="12">
        <f t="shared" si="123"/>
        <v>42313.833333333336</v>
      </c>
      <c r="U1317">
        <f t="shared" si="124"/>
        <v>2015</v>
      </c>
      <c r="V1317">
        <f t="shared" si="125"/>
        <v>2015</v>
      </c>
    </row>
    <row r="1318" spans="1:22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 s="5">
        <f t="shared" si="121"/>
        <v>1</v>
      </c>
      <c r="Q1318" t="s">
        <v>8316</v>
      </c>
      <c r="R1318" t="s">
        <v>8318</v>
      </c>
      <c r="S1318" s="12">
        <f t="shared" si="122"/>
        <v>42393.753576388888</v>
      </c>
      <c r="T1318" s="12">
        <f t="shared" si="123"/>
        <v>42428.753576388888</v>
      </c>
      <c r="U1318">
        <f t="shared" si="124"/>
        <v>2016</v>
      </c>
      <c r="V1318">
        <f t="shared" si="125"/>
        <v>2016</v>
      </c>
    </row>
    <row r="1319" spans="1:22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 s="5">
        <f t="shared" si="121"/>
        <v>603.52631578947364</v>
      </c>
      <c r="Q1319" t="s">
        <v>8316</v>
      </c>
      <c r="R1319" t="s">
        <v>8318</v>
      </c>
      <c r="S1319" s="12">
        <f t="shared" si="122"/>
        <v>42520.027152777773</v>
      </c>
      <c r="T1319" s="12">
        <f t="shared" si="123"/>
        <v>42572.374999999993</v>
      </c>
      <c r="U1319">
        <f t="shared" si="124"/>
        <v>2016</v>
      </c>
      <c r="V1319">
        <f t="shared" si="125"/>
        <v>2016</v>
      </c>
    </row>
    <row r="1320" spans="1:22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 s="5">
        <f t="shared" si="121"/>
        <v>45.407407407407405</v>
      </c>
      <c r="Q1320" t="s">
        <v>8316</v>
      </c>
      <c r="R1320" t="s">
        <v>8318</v>
      </c>
      <c r="S1320" s="12">
        <f t="shared" si="122"/>
        <v>41984.835324074076</v>
      </c>
      <c r="T1320" s="12">
        <f t="shared" si="123"/>
        <v>42014.835324074076</v>
      </c>
      <c r="U1320">
        <f t="shared" si="124"/>
        <v>2014</v>
      </c>
      <c r="V1320">
        <f t="shared" si="125"/>
        <v>2015</v>
      </c>
    </row>
    <row r="1321" spans="1:22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 s="5">
        <f t="shared" si="121"/>
        <v>97.333333333333329</v>
      </c>
      <c r="Q1321" t="s">
        <v>8316</v>
      </c>
      <c r="R1321" t="s">
        <v>8318</v>
      </c>
      <c r="S1321" s="12">
        <f t="shared" si="122"/>
        <v>41816.603761574072</v>
      </c>
      <c r="T1321" s="12">
        <f t="shared" si="123"/>
        <v>41831.458333333328</v>
      </c>
      <c r="U1321">
        <f t="shared" si="124"/>
        <v>2014</v>
      </c>
      <c r="V1321">
        <f t="shared" si="125"/>
        <v>2014</v>
      </c>
    </row>
    <row r="1322" spans="1:22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 s="5">
        <f t="shared" si="121"/>
        <v>167.66666666666666</v>
      </c>
      <c r="Q1322" t="s">
        <v>8316</v>
      </c>
      <c r="R1322" t="s">
        <v>8318</v>
      </c>
      <c r="S1322" s="12">
        <f t="shared" si="122"/>
        <v>42705.482013888883</v>
      </c>
      <c r="T1322" s="12">
        <f t="shared" si="123"/>
        <v>42734.749999999993</v>
      </c>
      <c r="U1322">
        <f t="shared" si="124"/>
        <v>2016</v>
      </c>
      <c r="V1322">
        <f t="shared" si="125"/>
        <v>2016</v>
      </c>
    </row>
    <row r="1323" spans="1:22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 s="5">
        <f t="shared" si="121"/>
        <v>859.85714285714289</v>
      </c>
      <c r="Q1323" t="s">
        <v>8316</v>
      </c>
      <c r="R1323" t="s">
        <v>8318</v>
      </c>
      <c r="S1323" s="12">
        <f t="shared" si="122"/>
        <v>42697.540937499994</v>
      </c>
      <c r="T1323" s="12">
        <f t="shared" si="123"/>
        <v>42727.540937499994</v>
      </c>
      <c r="U1323">
        <f t="shared" si="124"/>
        <v>2016</v>
      </c>
      <c r="V1323">
        <f t="shared" si="125"/>
        <v>2016</v>
      </c>
    </row>
    <row r="1324" spans="1:22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 s="5">
        <f t="shared" si="121"/>
        <v>26.5</v>
      </c>
      <c r="Q1324" t="s">
        <v>8316</v>
      </c>
      <c r="R1324" t="s">
        <v>8318</v>
      </c>
      <c r="S1324" s="12">
        <f t="shared" si="122"/>
        <v>42115.448206018518</v>
      </c>
      <c r="T1324" s="12">
        <f t="shared" si="123"/>
        <v>42145.448206018518</v>
      </c>
      <c r="U1324">
        <f t="shared" si="124"/>
        <v>2015</v>
      </c>
      <c r="V1324">
        <f t="shared" si="125"/>
        <v>2015</v>
      </c>
    </row>
    <row r="1325" spans="1:22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 s="5">
        <f t="shared" si="121"/>
        <v>30.272727272727273</v>
      </c>
      <c r="Q1325" t="s">
        <v>8316</v>
      </c>
      <c r="R1325" t="s">
        <v>8318</v>
      </c>
      <c r="S1325" s="12">
        <f t="shared" si="122"/>
        <v>42451.490115740737</v>
      </c>
      <c r="T1325" s="12">
        <f t="shared" si="123"/>
        <v>42486.079861111109</v>
      </c>
      <c r="U1325">
        <f t="shared" si="124"/>
        <v>2016</v>
      </c>
      <c r="V1325">
        <f t="shared" si="125"/>
        <v>2016</v>
      </c>
    </row>
    <row r="1326" spans="1:22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 s="5">
        <f t="shared" si="121"/>
        <v>54.666666666666664</v>
      </c>
      <c r="Q1326" t="s">
        <v>8316</v>
      </c>
      <c r="R1326" t="s">
        <v>8318</v>
      </c>
      <c r="S1326" s="12">
        <f t="shared" si="122"/>
        <v>42626.425370370365</v>
      </c>
      <c r="T1326" s="12">
        <f t="shared" si="123"/>
        <v>42656.425370370365</v>
      </c>
      <c r="U1326">
        <f t="shared" si="124"/>
        <v>2016</v>
      </c>
      <c r="V1326">
        <f t="shared" si="125"/>
        <v>2016</v>
      </c>
    </row>
    <row r="1327" spans="1:22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 s="5">
        <f t="shared" si="121"/>
        <v>60.75</v>
      </c>
      <c r="Q1327" t="s">
        <v>8316</v>
      </c>
      <c r="R1327" t="s">
        <v>8318</v>
      </c>
      <c r="S1327" s="12">
        <f t="shared" si="122"/>
        <v>42703.877719907403</v>
      </c>
      <c r="T1327" s="12">
        <f t="shared" si="123"/>
        <v>42733.877719907403</v>
      </c>
      <c r="U1327">
        <f t="shared" si="124"/>
        <v>2016</v>
      </c>
      <c r="V1327">
        <f t="shared" si="125"/>
        <v>2016</v>
      </c>
    </row>
    <row r="1328" spans="1:22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 s="5">
        <f t="shared" si="121"/>
        <v>102.72727272727273</v>
      </c>
      <c r="Q1328" t="s">
        <v>8316</v>
      </c>
      <c r="R1328" t="s">
        <v>8318</v>
      </c>
      <c r="S1328" s="12">
        <f t="shared" si="122"/>
        <v>41974.583657407406</v>
      </c>
      <c r="T1328" s="12">
        <f t="shared" si="123"/>
        <v>42019.583657407406</v>
      </c>
      <c r="U1328">
        <f t="shared" si="124"/>
        <v>2014</v>
      </c>
      <c r="V1328">
        <f t="shared" si="125"/>
        <v>2015</v>
      </c>
    </row>
    <row r="1329" spans="1:22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 s="5">
        <f t="shared" si="121"/>
        <v>41.585365853658537</v>
      </c>
      <c r="Q1329" t="s">
        <v>8316</v>
      </c>
      <c r="R1329" t="s">
        <v>8318</v>
      </c>
      <c r="S1329" s="12">
        <f t="shared" si="122"/>
        <v>42123.470312500001</v>
      </c>
      <c r="T1329" s="12">
        <f t="shared" si="123"/>
        <v>42153.470312500001</v>
      </c>
      <c r="U1329">
        <f t="shared" si="124"/>
        <v>2015</v>
      </c>
      <c r="V1329">
        <f t="shared" si="125"/>
        <v>2015</v>
      </c>
    </row>
    <row r="1330" spans="1:22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 s="5">
        <f t="shared" si="121"/>
        <v>116.53333333333333</v>
      </c>
      <c r="Q1330" t="s">
        <v>8316</v>
      </c>
      <c r="R1330" t="s">
        <v>8318</v>
      </c>
      <c r="S1330" s="12">
        <f t="shared" si="122"/>
        <v>42612.434421296297</v>
      </c>
      <c r="T1330" s="12">
        <f t="shared" si="123"/>
        <v>42657.434421296297</v>
      </c>
      <c r="U1330">
        <f t="shared" si="124"/>
        <v>2016</v>
      </c>
      <c r="V1330">
        <f t="shared" si="125"/>
        <v>2016</v>
      </c>
    </row>
    <row r="1331" spans="1:22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 s="5">
        <f t="shared" si="121"/>
        <v>45.333333333333336</v>
      </c>
      <c r="Q1331" t="s">
        <v>8316</v>
      </c>
      <c r="R1331" t="s">
        <v>8318</v>
      </c>
      <c r="S1331" s="12">
        <f t="shared" si="122"/>
        <v>41935.013252314813</v>
      </c>
      <c r="T1331" s="12">
        <f t="shared" si="123"/>
        <v>41975.054918981477</v>
      </c>
      <c r="U1331">
        <f t="shared" si="124"/>
        <v>2014</v>
      </c>
      <c r="V1331">
        <f t="shared" si="125"/>
        <v>2014</v>
      </c>
    </row>
    <row r="1332" spans="1:22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 s="5">
        <f t="shared" si="121"/>
        <v>157.46</v>
      </c>
      <c r="Q1332" t="s">
        <v>8316</v>
      </c>
      <c r="R1332" t="s">
        <v>8318</v>
      </c>
      <c r="S1332" s="12">
        <f t="shared" si="122"/>
        <v>42522.068391203698</v>
      </c>
      <c r="T1332" s="12">
        <f t="shared" si="123"/>
        <v>42552.958333333336</v>
      </c>
      <c r="U1332">
        <f t="shared" si="124"/>
        <v>2016</v>
      </c>
      <c r="V1332">
        <f t="shared" si="125"/>
        <v>2016</v>
      </c>
    </row>
    <row r="1333" spans="1:22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 s="5">
        <f t="shared" si="121"/>
        <v>100.5</v>
      </c>
      <c r="Q1333" t="s">
        <v>8316</v>
      </c>
      <c r="R1333" t="s">
        <v>8318</v>
      </c>
      <c r="S1333" s="12">
        <f t="shared" si="122"/>
        <v>42569.295763888884</v>
      </c>
      <c r="T1333" s="12">
        <f t="shared" si="123"/>
        <v>42599.295763888884</v>
      </c>
      <c r="U1333">
        <f t="shared" si="124"/>
        <v>2016</v>
      </c>
      <c r="V1333">
        <f t="shared" si="125"/>
        <v>2016</v>
      </c>
    </row>
    <row r="1334" spans="1:22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5">
        <f t="shared" si="121"/>
        <v>0</v>
      </c>
      <c r="Q1334" t="s">
        <v>8316</v>
      </c>
      <c r="R1334" t="s">
        <v>8318</v>
      </c>
      <c r="S1334" s="12">
        <f t="shared" si="122"/>
        <v>42731.851944444446</v>
      </c>
      <c r="T1334" s="12">
        <f t="shared" si="123"/>
        <v>42761.851944444446</v>
      </c>
      <c r="U1334">
        <f t="shared" si="124"/>
        <v>2016</v>
      </c>
      <c r="V1334">
        <f t="shared" si="125"/>
        <v>2017</v>
      </c>
    </row>
    <row r="1335" spans="1:22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5">
        <f t="shared" si="121"/>
        <v>0</v>
      </c>
      <c r="Q1335" t="s">
        <v>8316</v>
      </c>
      <c r="R1335" t="s">
        <v>8318</v>
      </c>
      <c r="S1335" s="12">
        <f t="shared" si="122"/>
        <v>41805.8984375</v>
      </c>
      <c r="T1335" s="12">
        <f t="shared" si="123"/>
        <v>41835.8984375</v>
      </c>
      <c r="U1335">
        <f t="shared" si="124"/>
        <v>2014</v>
      </c>
      <c r="V1335">
        <f t="shared" si="125"/>
        <v>2014</v>
      </c>
    </row>
    <row r="1336" spans="1:22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 s="5">
        <f t="shared" si="121"/>
        <v>51.822463768115945</v>
      </c>
      <c r="Q1336" t="s">
        <v>8316</v>
      </c>
      <c r="R1336" t="s">
        <v>8318</v>
      </c>
      <c r="S1336" s="12">
        <f t="shared" si="122"/>
        <v>42410.565821759257</v>
      </c>
      <c r="T1336" s="12">
        <f t="shared" si="123"/>
        <v>42440.565821759257</v>
      </c>
      <c r="U1336">
        <f t="shared" si="124"/>
        <v>2016</v>
      </c>
      <c r="V1336">
        <f t="shared" si="125"/>
        <v>2016</v>
      </c>
    </row>
    <row r="1337" spans="1:22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 s="5">
        <f t="shared" si="121"/>
        <v>308.75</v>
      </c>
      <c r="Q1337" t="s">
        <v>8316</v>
      </c>
      <c r="R1337" t="s">
        <v>8318</v>
      </c>
      <c r="S1337" s="12">
        <f t="shared" si="122"/>
        <v>42313.728032407402</v>
      </c>
      <c r="T1337" s="12">
        <f t="shared" si="123"/>
        <v>42343.728032407402</v>
      </c>
      <c r="U1337">
        <f t="shared" si="124"/>
        <v>2015</v>
      </c>
      <c r="V1337">
        <f t="shared" si="125"/>
        <v>2015</v>
      </c>
    </row>
    <row r="1338" spans="1:22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 s="5">
        <f t="shared" si="121"/>
        <v>379.22767857142856</v>
      </c>
      <c r="Q1338" t="s">
        <v>8316</v>
      </c>
      <c r="R1338" t="s">
        <v>8318</v>
      </c>
      <c r="S1338" s="12">
        <f t="shared" si="122"/>
        <v>41955.655416666668</v>
      </c>
      <c r="T1338" s="12">
        <f t="shared" si="123"/>
        <v>41990.655416666668</v>
      </c>
      <c r="U1338">
        <f t="shared" si="124"/>
        <v>2014</v>
      </c>
      <c r="V1338">
        <f t="shared" si="125"/>
        <v>2014</v>
      </c>
    </row>
    <row r="1339" spans="1:22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 s="5">
        <f t="shared" si="121"/>
        <v>176.36428571428573</v>
      </c>
      <c r="Q1339" t="s">
        <v>8316</v>
      </c>
      <c r="R1339" t="s">
        <v>8318</v>
      </c>
      <c r="S1339" s="12">
        <f t="shared" si="122"/>
        <v>42767.368969907409</v>
      </c>
      <c r="T1339" s="12">
        <f t="shared" si="123"/>
        <v>42797.368969907409</v>
      </c>
      <c r="U1339">
        <f t="shared" si="124"/>
        <v>2017</v>
      </c>
      <c r="V1339">
        <f t="shared" si="125"/>
        <v>2017</v>
      </c>
    </row>
    <row r="1340" spans="1:22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 s="5">
        <f t="shared" si="121"/>
        <v>66.066666666666663</v>
      </c>
      <c r="Q1340" t="s">
        <v>8316</v>
      </c>
      <c r="R1340" t="s">
        <v>8318</v>
      </c>
      <c r="S1340" s="12">
        <f t="shared" si="122"/>
        <v>42188.595289351848</v>
      </c>
      <c r="T1340" s="12">
        <f t="shared" si="123"/>
        <v>42218.595289351848</v>
      </c>
      <c r="U1340">
        <f t="shared" si="124"/>
        <v>2015</v>
      </c>
      <c r="V1340">
        <f t="shared" si="125"/>
        <v>2015</v>
      </c>
    </row>
    <row r="1341" spans="1:22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 s="5">
        <f t="shared" si="121"/>
        <v>89.648648648648646</v>
      </c>
      <c r="Q1341" t="s">
        <v>8316</v>
      </c>
      <c r="R1341" t="s">
        <v>8318</v>
      </c>
      <c r="S1341" s="12">
        <f t="shared" si="122"/>
        <v>41936.438831018517</v>
      </c>
      <c r="T1341" s="12">
        <f t="shared" si="123"/>
        <v>41981.480497685181</v>
      </c>
      <c r="U1341">
        <f t="shared" si="124"/>
        <v>2014</v>
      </c>
      <c r="V1341">
        <f t="shared" si="125"/>
        <v>2014</v>
      </c>
    </row>
    <row r="1342" spans="1:22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5">
        <f t="shared" si="121"/>
        <v>0</v>
      </c>
      <c r="Q1342" t="s">
        <v>8316</v>
      </c>
      <c r="R1342" t="s">
        <v>8318</v>
      </c>
      <c r="S1342" s="12">
        <f t="shared" si="122"/>
        <v>41836.387187499997</v>
      </c>
      <c r="T1342" s="12">
        <f t="shared" si="123"/>
        <v>41866.387187499997</v>
      </c>
      <c r="U1342">
        <f t="shared" si="124"/>
        <v>2014</v>
      </c>
      <c r="V1342">
        <f t="shared" si="125"/>
        <v>2014</v>
      </c>
    </row>
    <row r="1343" spans="1:22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 s="5">
        <f t="shared" si="121"/>
        <v>382.39130434782606</v>
      </c>
      <c r="Q1343" t="s">
        <v>8316</v>
      </c>
      <c r="R1343" t="s">
        <v>8318</v>
      </c>
      <c r="S1343" s="12">
        <f t="shared" si="122"/>
        <v>42612.415706018517</v>
      </c>
      <c r="T1343" s="12">
        <f t="shared" si="123"/>
        <v>42644.415706018517</v>
      </c>
      <c r="U1343">
        <f t="shared" si="124"/>
        <v>2016</v>
      </c>
      <c r="V1343">
        <f t="shared" si="125"/>
        <v>2016</v>
      </c>
    </row>
    <row r="1344" spans="1:22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 s="5">
        <f t="shared" si="121"/>
        <v>100</v>
      </c>
      <c r="Q1344" t="s">
        <v>8316</v>
      </c>
      <c r="R1344" t="s">
        <v>8318</v>
      </c>
      <c r="S1344" s="12">
        <f t="shared" si="122"/>
        <v>42172.608090277776</v>
      </c>
      <c r="T1344" s="12">
        <f t="shared" si="123"/>
        <v>42202.608090277776</v>
      </c>
      <c r="U1344">
        <f t="shared" si="124"/>
        <v>2015</v>
      </c>
      <c r="V1344">
        <f t="shared" si="125"/>
        <v>2015</v>
      </c>
    </row>
    <row r="1345" spans="1:22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 s="5">
        <f t="shared" si="121"/>
        <v>158.35603715170279</v>
      </c>
      <c r="Q1345" t="s">
        <v>8316</v>
      </c>
      <c r="R1345" t="s">
        <v>8318</v>
      </c>
      <c r="S1345" s="12">
        <f t="shared" si="122"/>
        <v>42542.318090277775</v>
      </c>
      <c r="T1345" s="12">
        <f t="shared" si="123"/>
        <v>42600.957638888889</v>
      </c>
      <c r="U1345">
        <f t="shared" si="124"/>
        <v>2016</v>
      </c>
      <c r="V1345">
        <f t="shared" si="125"/>
        <v>2016</v>
      </c>
    </row>
    <row r="1346" spans="1:22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377.73333333333335</v>
      </c>
      <c r="P1346" s="5">
        <f t="shared" si="121"/>
        <v>40.762589928057551</v>
      </c>
      <c r="Q1346" t="s">
        <v>8319</v>
      </c>
      <c r="R1346" t="s">
        <v>8320</v>
      </c>
      <c r="S1346" s="12">
        <f t="shared" si="122"/>
        <v>42522.581469907404</v>
      </c>
      <c r="T1346" s="12">
        <f t="shared" si="123"/>
        <v>42551.581469907404</v>
      </c>
      <c r="U1346">
        <f t="shared" si="124"/>
        <v>2016</v>
      </c>
      <c r="V1346">
        <f t="shared" si="125"/>
        <v>2016</v>
      </c>
    </row>
    <row r="1347" spans="1:22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(E1347/D1347)*100</f>
        <v>125</v>
      </c>
      <c r="P1347" s="5">
        <f t="shared" ref="P1347:P1410" si="127">IF(E1347&gt;0, E1347/L1347, 0)</f>
        <v>53.571428571428569</v>
      </c>
      <c r="Q1347" t="s">
        <v>8319</v>
      </c>
      <c r="R1347" t="s">
        <v>8320</v>
      </c>
      <c r="S1347" s="12">
        <f t="shared" ref="S1347:S1410" si="128">(J1347/86400)+25569-(5/24)</f>
        <v>41799.606006944443</v>
      </c>
      <c r="T1347" s="12">
        <f t="shared" ref="T1347:T1410" si="129">(I1347/86400)+25569-5/24</f>
        <v>41834.606006944443</v>
      </c>
      <c r="U1347">
        <f t="shared" ref="U1347:U1410" si="130">YEAR(S1347)</f>
        <v>2014</v>
      </c>
      <c r="V1347">
        <f t="shared" ref="V1347:V1410" si="131">YEAR(T1347)</f>
        <v>2014</v>
      </c>
    </row>
    <row r="1348" spans="1:22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 s="5">
        <f t="shared" si="127"/>
        <v>48.449664429530202</v>
      </c>
      <c r="Q1348" t="s">
        <v>8319</v>
      </c>
      <c r="R1348" t="s">
        <v>8320</v>
      </c>
      <c r="S1348" s="12">
        <f t="shared" si="128"/>
        <v>41421.867488425924</v>
      </c>
      <c r="T1348" s="12">
        <f t="shared" si="129"/>
        <v>41451.867488425924</v>
      </c>
      <c r="U1348">
        <f t="shared" si="130"/>
        <v>2013</v>
      </c>
      <c r="V1348">
        <f t="shared" si="131"/>
        <v>2013</v>
      </c>
    </row>
    <row r="1349" spans="1:22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 s="5">
        <f t="shared" si="127"/>
        <v>82.41935483870968</v>
      </c>
      <c r="Q1349" t="s">
        <v>8319</v>
      </c>
      <c r="R1349" t="s">
        <v>8320</v>
      </c>
      <c r="S1349" s="12">
        <f t="shared" si="128"/>
        <v>42040.429687499993</v>
      </c>
      <c r="T1349" s="12">
        <f t="shared" si="129"/>
        <v>42070.429687499993</v>
      </c>
      <c r="U1349">
        <f t="shared" si="130"/>
        <v>2015</v>
      </c>
      <c r="V1349">
        <f t="shared" si="131"/>
        <v>2015</v>
      </c>
    </row>
    <row r="1350" spans="1:22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 s="5">
        <f t="shared" si="127"/>
        <v>230.19230769230768</v>
      </c>
      <c r="Q1350" t="s">
        <v>8319</v>
      </c>
      <c r="R1350" t="s">
        <v>8320</v>
      </c>
      <c r="S1350" s="12">
        <f t="shared" si="128"/>
        <v>41963.297835648147</v>
      </c>
      <c r="T1350" s="12">
        <f t="shared" si="129"/>
        <v>41991.297835648147</v>
      </c>
      <c r="U1350">
        <f t="shared" si="130"/>
        <v>2014</v>
      </c>
      <c r="V1350">
        <f t="shared" si="131"/>
        <v>2014</v>
      </c>
    </row>
    <row r="1351" spans="1:22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 s="5">
        <f t="shared" si="127"/>
        <v>59.360465116279073</v>
      </c>
      <c r="Q1351" t="s">
        <v>8319</v>
      </c>
      <c r="R1351" t="s">
        <v>8320</v>
      </c>
      <c r="S1351" s="12">
        <f t="shared" si="128"/>
        <v>42317.124247685184</v>
      </c>
      <c r="T1351" s="12">
        <f t="shared" si="129"/>
        <v>42354.082638888889</v>
      </c>
      <c r="U1351">
        <f t="shared" si="130"/>
        <v>2015</v>
      </c>
      <c r="V1351">
        <f t="shared" si="131"/>
        <v>2015</v>
      </c>
    </row>
    <row r="1352" spans="1:22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 s="5">
        <f t="shared" si="127"/>
        <v>66.698717948717942</v>
      </c>
      <c r="Q1352" t="s">
        <v>8319</v>
      </c>
      <c r="R1352" t="s">
        <v>8320</v>
      </c>
      <c r="S1352" s="12">
        <f t="shared" si="128"/>
        <v>42333.804791666662</v>
      </c>
      <c r="T1352" s="12">
        <f t="shared" si="129"/>
        <v>42363.804791666662</v>
      </c>
      <c r="U1352">
        <f t="shared" si="130"/>
        <v>2015</v>
      </c>
      <c r="V1352">
        <f t="shared" si="131"/>
        <v>2015</v>
      </c>
    </row>
    <row r="1353" spans="1:22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 s="5">
        <f t="shared" si="127"/>
        <v>168.77500000000001</v>
      </c>
      <c r="Q1353" t="s">
        <v>8319</v>
      </c>
      <c r="R1353" t="s">
        <v>8320</v>
      </c>
      <c r="S1353" s="12">
        <f t="shared" si="128"/>
        <v>42382.531759259255</v>
      </c>
      <c r="T1353" s="12">
        <f t="shared" si="129"/>
        <v>42412.531759259255</v>
      </c>
      <c r="U1353">
        <f t="shared" si="130"/>
        <v>2016</v>
      </c>
      <c r="V1353">
        <f t="shared" si="131"/>
        <v>2016</v>
      </c>
    </row>
    <row r="1354" spans="1:22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 s="5">
        <f t="shared" si="127"/>
        <v>59.973568281938327</v>
      </c>
      <c r="Q1354" t="s">
        <v>8319</v>
      </c>
      <c r="R1354" t="s">
        <v>8320</v>
      </c>
      <c r="S1354" s="12">
        <f t="shared" si="128"/>
        <v>42200.369976851849</v>
      </c>
      <c r="T1354" s="12">
        <f t="shared" si="129"/>
        <v>42251.957638888889</v>
      </c>
      <c r="U1354">
        <f t="shared" si="130"/>
        <v>2015</v>
      </c>
      <c r="V1354">
        <f t="shared" si="131"/>
        <v>2015</v>
      </c>
    </row>
    <row r="1355" spans="1:22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 s="5">
        <f t="shared" si="127"/>
        <v>31.80952380952381</v>
      </c>
      <c r="Q1355" t="s">
        <v>8319</v>
      </c>
      <c r="R1355" t="s">
        <v>8320</v>
      </c>
      <c r="S1355" s="12">
        <f t="shared" si="128"/>
        <v>41308.909583333334</v>
      </c>
      <c r="T1355" s="12">
        <f t="shared" si="129"/>
        <v>41343.791666666664</v>
      </c>
      <c r="U1355">
        <f t="shared" si="130"/>
        <v>2013</v>
      </c>
      <c r="V1355">
        <f t="shared" si="131"/>
        <v>2013</v>
      </c>
    </row>
    <row r="1356" spans="1:22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 s="5">
        <f t="shared" si="127"/>
        <v>24.421875</v>
      </c>
      <c r="Q1356" t="s">
        <v>8319</v>
      </c>
      <c r="R1356" t="s">
        <v>8320</v>
      </c>
      <c r="S1356" s="12">
        <f t="shared" si="128"/>
        <v>42502.599293981482</v>
      </c>
      <c r="T1356" s="12">
        <f t="shared" si="129"/>
        <v>42532.599293981482</v>
      </c>
      <c r="U1356">
        <f t="shared" si="130"/>
        <v>2016</v>
      </c>
      <c r="V1356">
        <f t="shared" si="131"/>
        <v>2016</v>
      </c>
    </row>
    <row r="1357" spans="1:22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 s="5">
        <f t="shared" si="127"/>
        <v>25.347107438016529</v>
      </c>
      <c r="Q1357" t="s">
        <v>8319</v>
      </c>
      <c r="R1357" t="s">
        <v>8320</v>
      </c>
      <c r="S1357" s="12">
        <f t="shared" si="128"/>
        <v>41213.046354166661</v>
      </c>
      <c r="T1357" s="12">
        <f t="shared" si="129"/>
        <v>41243.208333333328</v>
      </c>
      <c r="U1357">
        <f t="shared" si="130"/>
        <v>2012</v>
      </c>
      <c r="V1357">
        <f t="shared" si="131"/>
        <v>2012</v>
      </c>
    </row>
    <row r="1358" spans="1:22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 s="5">
        <f t="shared" si="127"/>
        <v>71.443218390804603</v>
      </c>
      <c r="Q1358" t="s">
        <v>8319</v>
      </c>
      <c r="R1358" t="s">
        <v>8320</v>
      </c>
      <c r="S1358" s="12">
        <f t="shared" si="128"/>
        <v>41429.830555555549</v>
      </c>
      <c r="T1358" s="12">
        <f t="shared" si="129"/>
        <v>41459.830555555549</v>
      </c>
      <c r="U1358">
        <f t="shared" si="130"/>
        <v>2013</v>
      </c>
      <c r="V1358">
        <f t="shared" si="131"/>
        <v>2013</v>
      </c>
    </row>
    <row r="1359" spans="1:22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 s="5">
        <f t="shared" si="127"/>
        <v>38.553846153846152</v>
      </c>
      <c r="Q1359" t="s">
        <v>8319</v>
      </c>
      <c r="R1359" t="s">
        <v>8320</v>
      </c>
      <c r="S1359" s="12">
        <f t="shared" si="128"/>
        <v>41304.753900462958</v>
      </c>
      <c r="T1359" s="12">
        <f t="shared" si="129"/>
        <v>41334.040972222218</v>
      </c>
      <c r="U1359">
        <f t="shared" si="130"/>
        <v>2013</v>
      </c>
      <c r="V1359">
        <f t="shared" si="131"/>
        <v>2013</v>
      </c>
    </row>
    <row r="1360" spans="1:22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 s="5">
        <f t="shared" si="127"/>
        <v>68.367346938775512</v>
      </c>
      <c r="Q1360" t="s">
        <v>8319</v>
      </c>
      <c r="R1360" t="s">
        <v>8320</v>
      </c>
      <c r="S1360" s="12">
        <f t="shared" si="128"/>
        <v>40689.362534722219</v>
      </c>
      <c r="T1360" s="12">
        <f t="shared" si="129"/>
        <v>40719.362534722219</v>
      </c>
      <c r="U1360">
        <f t="shared" si="130"/>
        <v>2011</v>
      </c>
      <c r="V1360">
        <f t="shared" si="131"/>
        <v>2011</v>
      </c>
    </row>
    <row r="1361" spans="1:22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 s="5">
        <f t="shared" si="127"/>
        <v>40.210526315789473</v>
      </c>
      <c r="Q1361" t="s">
        <v>8319</v>
      </c>
      <c r="R1361" t="s">
        <v>8320</v>
      </c>
      <c r="S1361" s="12">
        <f t="shared" si="128"/>
        <v>40668.606365740736</v>
      </c>
      <c r="T1361" s="12">
        <f t="shared" si="129"/>
        <v>40730.606365740736</v>
      </c>
      <c r="U1361">
        <f t="shared" si="130"/>
        <v>2011</v>
      </c>
      <c r="V1361">
        <f t="shared" si="131"/>
        <v>2011</v>
      </c>
    </row>
    <row r="1362" spans="1:22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 s="5">
        <f t="shared" si="127"/>
        <v>32.074074074074076</v>
      </c>
      <c r="Q1362" t="s">
        <v>8319</v>
      </c>
      <c r="R1362" t="s">
        <v>8320</v>
      </c>
      <c r="S1362" s="12">
        <f t="shared" si="128"/>
        <v>41095.692361111105</v>
      </c>
      <c r="T1362" s="12">
        <f t="shared" si="129"/>
        <v>41123.692361111105</v>
      </c>
      <c r="U1362">
        <f t="shared" si="130"/>
        <v>2012</v>
      </c>
      <c r="V1362">
        <f t="shared" si="131"/>
        <v>2012</v>
      </c>
    </row>
    <row r="1363" spans="1:22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 s="5">
        <f t="shared" si="127"/>
        <v>28.632575757575758</v>
      </c>
      <c r="Q1363" t="s">
        <v>8319</v>
      </c>
      <c r="R1363" t="s">
        <v>8320</v>
      </c>
      <c r="S1363" s="12">
        <f t="shared" si="128"/>
        <v>41781.508935185186</v>
      </c>
      <c r="T1363" s="12">
        <f t="shared" si="129"/>
        <v>41811.508935185186</v>
      </c>
      <c r="U1363">
        <f t="shared" si="130"/>
        <v>2014</v>
      </c>
      <c r="V1363">
        <f t="shared" si="131"/>
        <v>2014</v>
      </c>
    </row>
    <row r="1364" spans="1:22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 s="5">
        <f t="shared" si="127"/>
        <v>43.64</v>
      </c>
      <c r="Q1364" t="s">
        <v>8319</v>
      </c>
      <c r="R1364" t="s">
        <v>8320</v>
      </c>
      <c r="S1364" s="12">
        <f t="shared" si="128"/>
        <v>41464.726053240738</v>
      </c>
      <c r="T1364" s="12">
        <f t="shared" si="129"/>
        <v>41524.726053240738</v>
      </c>
      <c r="U1364">
        <f t="shared" si="130"/>
        <v>2013</v>
      </c>
      <c r="V1364">
        <f t="shared" si="131"/>
        <v>2013</v>
      </c>
    </row>
    <row r="1365" spans="1:22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5">
        <f t="shared" si="127"/>
        <v>40</v>
      </c>
      <c r="Q1365" t="s">
        <v>8319</v>
      </c>
      <c r="R1365" t="s">
        <v>8320</v>
      </c>
      <c r="S1365" s="12">
        <f t="shared" si="128"/>
        <v>42396.635729166665</v>
      </c>
      <c r="T1365" s="12">
        <f t="shared" si="129"/>
        <v>42415.124305555553</v>
      </c>
      <c r="U1365">
        <f t="shared" si="130"/>
        <v>2016</v>
      </c>
      <c r="V1365">
        <f t="shared" si="131"/>
        <v>2016</v>
      </c>
    </row>
    <row r="1366" spans="1:22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 s="5">
        <f t="shared" si="127"/>
        <v>346.04166666666669</v>
      </c>
      <c r="Q1366" t="s">
        <v>8322</v>
      </c>
      <c r="R1366" t="s">
        <v>8323</v>
      </c>
      <c r="S1366" s="12">
        <f t="shared" si="128"/>
        <v>41951.487337962964</v>
      </c>
      <c r="T1366" s="12">
        <f t="shared" si="129"/>
        <v>42011.487337962964</v>
      </c>
      <c r="U1366">
        <f t="shared" si="130"/>
        <v>2014</v>
      </c>
      <c r="V1366">
        <f t="shared" si="131"/>
        <v>2015</v>
      </c>
    </row>
    <row r="1367" spans="1:22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 s="5">
        <f t="shared" si="127"/>
        <v>81.739130434782609</v>
      </c>
      <c r="Q1367" t="s">
        <v>8322</v>
      </c>
      <c r="R1367" t="s">
        <v>8323</v>
      </c>
      <c r="S1367" s="12">
        <f t="shared" si="128"/>
        <v>42049.524907407402</v>
      </c>
      <c r="T1367" s="12">
        <f t="shared" si="129"/>
        <v>42079.483240740738</v>
      </c>
      <c r="U1367">
        <f t="shared" si="130"/>
        <v>2015</v>
      </c>
      <c r="V1367">
        <f t="shared" si="131"/>
        <v>2015</v>
      </c>
    </row>
    <row r="1368" spans="1:22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 s="5">
        <f t="shared" si="127"/>
        <v>64.535306122448986</v>
      </c>
      <c r="Q1368" t="s">
        <v>8322</v>
      </c>
      <c r="R1368" t="s">
        <v>8323</v>
      </c>
      <c r="S1368" s="12">
        <f t="shared" si="128"/>
        <v>41924.787766203699</v>
      </c>
      <c r="T1368" s="12">
        <f t="shared" si="129"/>
        <v>41969.829432870371</v>
      </c>
      <c r="U1368">
        <f t="shared" si="130"/>
        <v>2014</v>
      </c>
      <c r="V1368">
        <f t="shared" si="131"/>
        <v>2014</v>
      </c>
    </row>
    <row r="1369" spans="1:22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 s="5">
        <f t="shared" si="127"/>
        <v>63.477777777777774</v>
      </c>
      <c r="Q1369" t="s">
        <v>8322</v>
      </c>
      <c r="R1369" t="s">
        <v>8323</v>
      </c>
      <c r="S1369" s="12">
        <f t="shared" si="128"/>
        <v>42291.794560185182</v>
      </c>
      <c r="T1369" s="12">
        <f t="shared" si="129"/>
        <v>42321.836226851847</v>
      </c>
      <c r="U1369">
        <f t="shared" si="130"/>
        <v>2015</v>
      </c>
      <c r="V1369">
        <f t="shared" si="131"/>
        <v>2015</v>
      </c>
    </row>
    <row r="1370" spans="1:22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 s="5">
        <f t="shared" si="127"/>
        <v>63.620689655172413</v>
      </c>
      <c r="Q1370" t="s">
        <v>8322</v>
      </c>
      <c r="R1370" t="s">
        <v>8323</v>
      </c>
      <c r="S1370" s="12">
        <f t="shared" si="128"/>
        <v>42145.982569444437</v>
      </c>
      <c r="T1370" s="12">
        <f t="shared" si="129"/>
        <v>42169.982569444437</v>
      </c>
      <c r="U1370">
        <f t="shared" si="130"/>
        <v>2015</v>
      </c>
      <c r="V1370">
        <f t="shared" si="131"/>
        <v>2015</v>
      </c>
    </row>
    <row r="1371" spans="1:22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 s="5">
        <f t="shared" si="127"/>
        <v>83.967068965517228</v>
      </c>
      <c r="Q1371" t="s">
        <v>8322</v>
      </c>
      <c r="R1371" t="s">
        <v>8323</v>
      </c>
      <c r="S1371" s="12">
        <f t="shared" si="128"/>
        <v>41710.385949074072</v>
      </c>
      <c r="T1371" s="12">
        <f t="shared" si="129"/>
        <v>41740.385949074072</v>
      </c>
      <c r="U1371">
        <f t="shared" si="130"/>
        <v>2014</v>
      </c>
      <c r="V1371">
        <f t="shared" si="131"/>
        <v>2014</v>
      </c>
    </row>
    <row r="1372" spans="1:22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 s="5">
        <f t="shared" si="127"/>
        <v>77.75</v>
      </c>
      <c r="Q1372" t="s">
        <v>8322</v>
      </c>
      <c r="R1372" t="s">
        <v>8323</v>
      </c>
      <c r="S1372" s="12">
        <f t="shared" si="128"/>
        <v>41547.795023148145</v>
      </c>
      <c r="T1372" s="12">
        <f t="shared" si="129"/>
        <v>41562.795023148145</v>
      </c>
      <c r="U1372">
        <f t="shared" si="130"/>
        <v>2013</v>
      </c>
      <c r="V1372">
        <f t="shared" si="131"/>
        <v>2013</v>
      </c>
    </row>
    <row r="1373" spans="1:22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 s="5">
        <f t="shared" si="127"/>
        <v>107.07142857142857</v>
      </c>
      <c r="Q1373" t="s">
        <v>8322</v>
      </c>
      <c r="R1373" t="s">
        <v>8323</v>
      </c>
      <c r="S1373" s="12">
        <f t="shared" si="128"/>
        <v>42101.550254629627</v>
      </c>
      <c r="T1373" s="12">
        <f t="shared" si="129"/>
        <v>42131.550254629627</v>
      </c>
      <c r="U1373">
        <f t="shared" si="130"/>
        <v>2015</v>
      </c>
      <c r="V1373">
        <f t="shared" si="131"/>
        <v>2015</v>
      </c>
    </row>
    <row r="1374" spans="1:22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5">
        <f t="shared" si="127"/>
        <v>38.75</v>
      </c>
      <c r="Q1374" t="s">
        <v>8322</v>
      </c>
      <c r="R1374" t="s">
        <v>8323</v>
      </c>
      <c r="S1374" s="12">
        <f t="shared" si="128"/>
        <v>41072.53162037037</v>
      </c>
      <c r="T1374" s="12">
        <f t="shared" si="129"/>
        <v>41102.53162037037</v>
      </c>
      <c r="U1374">
        <f t="shared" si="130"/>
        <v>2012</v>
      </c>
      <c r="V1374">
        <f t="shared" si="131"/>
        <v>2012</v>
      </c>
    </row>
    <row r="1375" spans="1:22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 s="5">
        <f t="shared" si="127"/>
        <v>201.94230769230768</v>
      </c>
      <c r="Q1375" t="s">
        <v>8322</v>
      </c>
      <c r="R1375" t="s">
        <v>8323</v>
      </c>
      <c r="S1375" s="12">
        <f t="shared" si="128"/>
        <v>42704.743437499994</v>
      </c>
      <c r="T1375" s="12">
        <f t="shared" si="129"/>
        <v>42734.743437499994</v>
      </c>
      <c r="U1375">
        <f t="shared" si="130"/>
        <v>2016</v>
      </c>
      <c r="V1375">
        <f t="shared" si="131"/>
        <v>2016</v>
      </c>
    </row>
    <row r="1376" spans="1:22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 s="5">
        <f t="shared" si="127"/>
        <v>43.060606060606062</v>
      </c>
      <c r="Q1376" t="s">
        <v>8322</v>
      </c>
      <c r="R1376" t="s">
        <v>8323</v>
      </c>
      <c r="S1376" s="12">
        <f t="shared" si="128"/>
        <v>42423.953564814808</v>
      </c>
      <c r="T1376" s="12">
        <f t="shared" si="129"/>
        <v>42453.911898148144</v>
      </c>
      <c r="U1376">
        <f t="shared" si="130"/>
        <v>2016</v>
      </c>
      <c r="V1376">
        <f t="shared" si="131"/>
        <v>2016</v>
      </c>
    </row>
    <row r="1377" spans="1:22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 s="5">
        <f t="shared" si="127"/>
        <v>62.871559633027523</v>
      </c>
      <c r="Q1377" t="s">
        <v>8322</v>
      </c>
      <c r="R1377" t="s">
        <v>8323</v>
      </c>
      <c r="S1377" s="12">
        <f t="shared" si="128"/>
        <v>42719.857858796291</v>
      </c>
      <c r="T1377" s="12">
        <f t="shared" si="129"/>
        <v>42749.857858796291</v>
      </c>
      <c r="U1377">
        <f t="shared" si="130"/>
        <v>2016</v>
      </c>
      <c r="V1377">
        <f t="shared" si="131"/>
        <v>2017</v>
      </c>
    </row>
    <row r="1378" spans="1:22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 s="5">
        <f t="shared" si="127"/>
        <v>55.607142857142854</v>
      </c>
      <c r="Q1378" t="s">
        <v>8322</v>
      </c>
      <c r="R1378" t="s">
        <v>8323</v>
      </c>
      <c r="S1378" s="12">
        <f t="shared" si="128"/>
        <v>42677.460717592585</v>
      </c>
      <c r="T1378" s="12">
        <f t="shared" si="129"/>
        <v>42707.502384259256</v>
      </c>
      <c r="U1378">
        <f t="shared" si="130"/>
        <v>2016</v>
      </c>
      <c r="V1378">
        <f t="shared" si="131"/>
        <v>2016</v>
      </c>
    </row>
    <row r="1379" spans="1:22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 s="5">
        <f t="shared" si="127"/>
        <v>48.70967741935484</v>
      </c>
      <c r="Q1379" t="s">
        <v>8322</v>
      </c>
      <c r="R1379" t="s">
        <v>8323</v>
      </c>
      <c r="S1379" s="12">
        <f t="shared" si="128"/>
        <v>42747.01122685185</v>
      </c>
      <c r="T1379" s="12">
        <f t="shared" si="129"/>
        <v>42768.96597222222</v>
      </c>
      <c r="U1379">
        <f t="shared" si="130"/>
        <v>2017</v>
      </c>
      <c r="V1379">
        <f t="shared" si="131"/>
        <v>2017</v>
      </c>
    </row>
    <row r="1380" spans="1:22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 s="5">
        <f t="shared" si="127"/>
        <v>30.578947368421051</v>
      </c>
      <c r="Q1380" t="s">
        <v>8322</v>
      </c>
      <c r="R1380" t="s">
        <v>8323</v>
      </c>
      <c r="S1380" s="12">
        <f t="shared" si="128"/>
        <v>42568.551041666666</v>
      </c>
      <c r="T1380" s="12">
        <f t="shared" si="129"/>
        <v>42583.551041666666</v>
      </c>
      <c r="U1380">
        <f t="shared" si="130"/>
        <v>2016</v>
      </c>
      <c r="V1380">
        <f t="shared" si="131"/>
        <v>2016</v>
      </c>
    </row>
    <row r="1381" spans="1:22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 s="5">
        <f t="shared" si="127"/>
        <v>73.907284768211923</v>
      </c>
      <c r="Q1381" t="s">
        <v>8322</v>
      </c>
      <c r="R1381" t="s">
        <v>8323</v>
      </c>
      <c r="S1381" s="12">
        <f t="shared" si="128"/>
        <v>42130.283287037033</v>
      </c>
      <c r="T1381" s="12">
        <f t="shared" si="129"/>
        <v>42160.283287037033</v>
      </c>
      <c r="U1381">
        <f t="shared" si="130"/>
        <v>2015</v>
      </c>
      <c r="V1381">
        <f t="shared" si="131"/>
        <v>2015</v>
      </c>
    </row>
    <row r="1382" spans="1:22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5">
        <f t="shared" si="127"/>
        <v>21.2</v>
      </c>
      <c r="Q1382" t="s">
        <v>8322</v>
      </c>
      <c r="R1382" t="s">
        <v>8323</v>
      </c>
      <c r="S1382" s="12">
        <f t="shared" si="128"/>
        <v>42141.554467592585</v>
      </c>
      <c r="T1382" s="12">
        <f t="shared" si="129"/>
        <v>42163.874999999993</v>
      </c>
      <c r="U1382">
        <f t="shared" si="130"/>
        <v>2015</v>
      </c>
      <c r="V1382">
        <f t="shared" si="131"/>
        <v>2015</v>
      </c>
    </row>
    <row r="1383" spans="1:22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 s="5">
        <f t="shared" si="127"/>
        <v>73.356164383561648</v>
      </c>
      <c r="Q1383" t="s">
        <v>8322</v>
      </c>
      <c r="R1383" t="s">
        <v>8323</v>
      </c>
      <c r="S1383" s="12">
        <f t="shared" si="128"/>
        <v>42703.006076388883</v>
      </c>
      <c r="T1383" s="12">
        <f t="shared" si="129"/>
        <v>42733.006076388883</v>
      </c>
      <c r="U1383">
        <f t="shared" si="130"/>
        <v>2016</v>
      </c>
      <c r="V1383">
        <f t="shared" si="131"/>
        <v>2016</v>
      </c>
    </row>
    <row r="1384" spans="1:22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 s="5">
        <f t="shared" si="127"/>
        <v>56.412162162162161</v>
      </c>
      <c r="Q1384" t="s">
        <v>8322</v>
      </c>
      <c r="R1384" t="s">
        <v>8323</v>
      </c>
      <c r="S1384" s="12">
        <f t="shared" si="128"/>
        <v>41370.591851851852</v>
      </c>
      <c r="T1384" s="12">
        <f t="shared" si="129"/>
        <v>41400.591851851852</v>
      </c>
      <c r="U1384">
        <f t="shared" si="130"/>
        <v>2013</v>
      </c>
      <c r="V1384">
        <f t="shared" si="131"/>
        <v>2013</v>
      </c>
    </row>
    <row r="1385" spans="1:22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 s="5">
        <f t="shared" si="127"/>
        <v>50.247311827956992</v>
      </c>
      <c r="Q1385" t="s">
        <v>8322</v>
      </c>
      <c r="R1385" t="s">
        <v>8323</v>
      </c>
      <c r="S1385" s="12">
        <f t="shared" si="128"/>
        <v>42706.866643518515</v>
      </c>
      <c r="T1385" s="12">
        <f t="shared" si="129"/>
        <v>42726.866643518515</v>
      </c>
      <c r="U1385">
        <f t="shared" si="130"/>
        <v>2016</v>
      </c>
      <c r="V1385">
        <f t="shared" si="131"/>
        <v>2016</v>
      </c>
    </row>
    <row r="1386" spans="1:22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 s="5">
        <f t="shared" si="127"/>
        <v>68.936507936507937</v>
      </c>
      <c r="Q1386" t="s">
        <v>8322</v>
      </c>
      <c r="R1386" t="s">
        <v>8323</v>
      </c>
      <c r="S1386" s="12">
        <f t="shared" si="128"/>
        <v>42160.526874999996</v>
      </c>
      <c r="T1386" s="12">
        <f t="shared" si="129"/>
        <v>42190.526874999996</v>
      </c>
      <c r="U1386">
        <f t="shared" si="130"/>
        <v>2015</v>
      </c>
      <c r="V1386">
        <f t="shared" si="131"/>
        <v>2015</v>
      </c>
    </row>
    <row r="1387" spans="1:22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 s="5">
        <f t="shared" si="127"/>
        <v>65.914104477611943</v>
      </c>
      <c r="Q1387" t="s">
        <v>8322</v>
      </c>
      <c r="R1387" t="s">
        <v>8323</v>
      </c>
      <c r="S1387" s="12">
        <f t="shared" si="128"/>
        <v>42433.480567129627</v>
      </c>
      <c r="T1387" s="12">
        <f t="shared" si="129"/>
        <v>42489.299305555549</v>
      </c>
      <c r="U1387">
        <f t="shared" si="130"/>
        <v>2016</v>
      </c>
      <c r="V1387">
        <f t="shared" si="131"/>
        <v>2016</v>
      </c>
    </row>
    <row r="1388" spans="1:22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 s="5">
        <f t="shared" si="127"/>
        <v>62.5</v>
      </c>
      <c r="Q1388" t="s">
        <v>8322</v>
      </c>
      <c r="R1388" t="s">
        <v>8323</v>
      </c>
      <c r="S1388" s="12">
        <f t="shared" si="128"/>
        <v>42184.438530092586</v>
      </c>
      <c r="T1388" s="12">
        <f t="shared" si="129"/>
        <v>42214.438530092586</v>
      </c>
      <c r="U1388">
        <f t="shared" si="130"/>
        <v>2015</v>
      </c>
      <c r="V1388">
        <f t="shared" si="131"/>
        <v>2015</v>
      </c>
    </row>
    <row r="1389" spans="1:22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 s="5">
        <f t="shared" si="127"/>
        <v>70.064102564102569</v>
      </c>
      <c r="Q1389" t="s">
        <v>8322</v>
      </c>
      <c r="R1389" t="s">
        <v>8323</v>
      </c>
      <c r="S1389" s="12">
        <f t="shared" si="128"/>
        <v>42126.712905092594</v>
      </c>
      <c r="T1389" s="12">
        <f t="shared" si="129"/>
        <v>42157.979166666664</v>
      </c>
      <c r="U1389">
        <f t="shared" si="130"/>
        <v>2015</v>
      </c>
      <c r="V1389">
        <f t="shared" si="131"/>
        <v>2015</v>
      </c>
    </row>
    <row r="1390" spans="1:22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 s="5">
        <f t="shared" si="127"/>
        <v>60.181874999999998</v>
      </c>
      <c r="Q1390" t="s">
        <v>8322</v>
      </c>
      <c r="R1390" t="s">
        <v>8323</v>
      </c>
      <c r="S1390" s="12">
        <f t="shared" si="128"/>
        <v>42634.406446759262</v>
      </c>
      <c r="T1390" s="12">
        <f t="shared" si="129"/>
        <v>42660.468055555553</v>
      </c>
      <c r="U1390">
        <f t="shared" si="130"/>
        <v>2016</v>
      </c>
      <c r="V1390">
        <f t="shared" si="131"/>
        <v>2016</v>
      </c>
    </row>
    <row r="1391" spans="1:22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 s="5">
        <f t="shared" si="127"/>
        <v>21.382352941176471</v>
      </c>
      <c r="Q1391" t="s">
        <v>8322</v>
      </c>
      <c r="R1391" t="s">
        <v>8323</v>
      </c>
      <c r="S1391" s="12">
        <f t="shared" si="128"/>
        <v>42565.272650462961</v>
      </c>
      <c r="T1391" s="12">
        <f t="shared" si="129"/>
        <v>42595.272650462961</v>
      </c>
      <c r="U1391">
        <f t="shared" si="130"/>
        <v>2016</v>
      </c>
      <c r="V1391">
        <f t="shared" si="131"/>
        <v>2016</v>
      </c>
    </row>
    <row r="1392" spans="1:22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 s="5">
        <f t="shared" si="127"/>
        <v>160.78947368421052</v>
      </c>
      <c r="Q1392" t="s">
        <v>8322</v>
      </c>
      <c r="R1392" t="s">
        <v>8323</v>
      </c>
      <c r="S1392" s="12">
        <f t="shared" si="128"/>
        <v>42087.594976851855</v>
      </c>
      <c r="T1392" s="12">
        <f t="shared" si="129"/>
        <v>42121.508333333331</v>
      </c>
      <c r="U1392">
        <f t="shared" si="130"/>
        <v>2015</v>
      </c>
      <c r="V1392">
        <f t="shared" si="131"/>
        <v>2015</v>
      </c>
    </row>
    <row r="1393" spans="1:22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 s="5">
        <f t="shared" si="127"/>
        <v>42.384615384615387</v>
      </c>
      <c r="Q1393" t="s">
        <v>8322</v>
      </c>
      <c r="R1393" t="s">
        <v>8323</v>
      </c>
      <c r="S1393" s="12">
        <f t="shared" si="128"/>
        <v>42193.442337962959</v>
      </c>
      <c r="T1393" s="12">
        <f t="shared" si="129"/>
        <v>42237.999305555553</v>
      </c>
      <c r="U1393">
        <f t="shared" si="130"/>
        <v>2015</v>
      </c>
      <c r="V1393">
        <f t="shared" si="131"/>
        <v>2015</v>
      </c>
    </row>
    <row r="1394" spans="1:22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 s="5">
        <f t="shared" si="127"/>
        <v>27.317307692307693</v>
      </c>
      <c r="Q1394" t="s">
        <v>8322</v>
      </c>
      <c r="R1394" t="s">
        <v>8323</v>
      </c>
      <c r="S1394" s="12">
        <f t="shared" si="128"/>
        <v>42400.946597222217</v>
      </c>
      <c r="T1394" s="12">
        <f t="shared" si="129"/>
        <v>42431.946597222217</v>
      </c>
      <c r="U1394">
        <f t="shared" si="130"/>
        <v>2016</v>
      </c>
      <c r="V1394">
        <f t="shared" si="131"/>
        <v>2016</v>
      </c>
    </row>
    <row r="1395" spans="1:22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 s="5">
        <f t="shared" si="127"/>
        <v>196.82692307692307</v>
      </c>
      <c r="Q1395" t="s">
        <v>8322</v>
      </c>
      <c r="R1395" t="s">
        <v>8323</v>
      </c>
      <c r="S1395" s="12">
        <f t="shared" si="128"/>
        <v>42553.473645833328</v>
      </c>
      <c r="T1395" s="12">
        <f t="shared" si="129"/>
        <v>42583.473645833328</v>
      </c>
      <c r="U1395">
        <f t="shared" si="130"/>
        <v>2016</v>
      </c>
      <c r="V1395">
        <f t="shared" si="131"/>
        <v>2016</v>
      </c>
    </row>
    <row r="1396" spans="1:22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 s="5">
        <f t="shared" si="127"/>
        <v>53.882352941176471</v>
      </c>
      <c r="Q1396" t="s">
        <v>8322</v>
      </c>
      <c r="R1396" t="s">
        <v>8323</v>
      </c>
      <c r="S1396" s="12">
        <f t="shared" si="128"/>
        <v>42751.936643518515</v>
      </c>
      <c r="T1396" s="12">
        <f t="shared" si="129"/>
        <v>42794.916666666664</v>
      </c>
      <c r="U1396">
        <f t="shared" si="130"/>
        <v>2017</v>
      </c>
      <c r="V1396">
        <f t="shared" si="131"/>
        <v>2017</v>
      </c>
    </row>
    <row r="1397" spans="1:22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 s="5">
        <f t="shared" si="127"/>
        <v>47.756097560975611</v>
      </c>
      <c r="Q1397" t="s">
        <v>8322</v>
      </c>
      <c r="R1397" t="s">
        <v>8323</v>
      </c>
      <c r="S1397" s="12">
        <f t="shared" si="128"/>
        <v>42719.700011574074</v>
      </c>
      <c r="T1397" s="12">
        <f t="shared" si="129"/>
        <v>42749.700011574074</v>
      </c>
      <c r="U1397">
        <f t="shared" si="130"/>
        <v>2016</v>
      </c>
      <c r="V1397">
        <f t="shared" si="131"/>
        <v>2017</v>
      </c>
    </row>
    <row r="1398" spans="1:22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 s="5">
        <f t="shared" si="127"/>
        <v>88.191780821917803</v>
      </c>
      <c r="Q1398" t="s">
        <v>8322</v>
      </c>
      <c r="R1398" t="s">
        <v>8323</v>
      </c>
      <c r="S1398" s="12">
        <f t="shared" si="128"/>
        <v>42018.790300925924</v>
      </c>
      <c r="T1398" s="12">
        <f t="shared" si="129"/>
        <v>42048.790300925924</v>
      </c>
      <c r="U1398">
        <f t="shared" si="130"/>
        <v>2015</v>
      </c>
      <c r="V1398">
        <f t="shared" si="131"/>
        <v>2015</v>
      </c>
    </row>
    <row r="1399" spans="1:22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 s="5">
        <f t="shared" si="127"/>
        <v>72.056962025316452</v>
      </c>
      <c r="Q1399" t="s">
        <v>8322</v>
      </c>
      <c r="R1399" t="s">
        <v>8323</v>
      </c>
      <c r="S1399" s="12">
        <f t="shared" si="128"/>
        <v>42640.709606481476</v>
      </c>
      <c r="T1399" s="12">
        <f t="shared" si="129"/>
        <v>42670.679861111108</v>
      </c>
      <c r="U1399">
        <f t="shared" si="130"/>
        <v>2016</v>
      </c>
      <c r="V1399">
        <f t="shared" si="131"/>
        <v>2016</v>
      </c>
    </row>
    <row r="1400" spans="1:22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 s="5">
        <f t="shared" si="127"/>
        <v>74.246153846153845</v>
      </c>
      <c r="Q1400" t="s">
        <v>8322</v>
      </c>
      <c r="R1400" t="s">
        <v>8323</v>
      </c>
      <c r="S1400" s="12">
        <f t="shared" si="128"/>
        <v>42526.665902777771</v>
      </c>
      <c r="T1400" s="12">
        <f t="shared" si="129"/>
        <v>42556.665902777771</v>
      </c>
      <c r="U1400">
        <f t="shared" si="130"/>
        <v>2016</v>
      </c>
      <c r="V1400">
        <f t="shared" si="131"/>
        <v>2016</v>
      </c>
    </row>
    <row r="1401" spans="1:22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 s="5">
        <f t="shared" si="127"/>
        <v>61.701086956521742</v>
      </c>
      <c r="Q1401" t="s">
        <v>8322</v>
      </c>
      <c r="R1401" t="s">
        <v>8323</v>
      </c>
      <c r="S1401" s="12">
        <f t="shared" si="128"/>
        <v>41888.795983796292</v>
      </c>
      <c r="T1401" s="12">
        <f t="shared" si="129"/>
        <v>41918.795983796292</v>
      </c>
      <c r="U1401">
        <f t="shared" si="130"/>
        <v>2014</v>
      </c>
      <c r="V1401">
        <f t="shared" si="131"/>
        <v>2014</v>
      </c>
    </row>
    <row r="1402" spans="1:22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 s="5">
        <f t="shared" si="127"/>
        <v>17.235294117647058</v>
      </c>
      <c r="Q1402" t="s">
        <v>8322</v>
      </c>
      <c r="R1402" t="s">
        <v>8323</v>
      </c>
      <c r="S1402" s="12">
        <f t="shared" si="128"/>
        <v>42498.132789351854</v>
      </c>
      <c r="T1402" s="12">
        <f t="shared" si="129"/>
        <v>42533.020833333336</v>
      </c>
      <c r="U1402">
        <f t="shared" si="130"/>
        <v>2016</v>
      </c>
      <c r="V1402">
        <f t="shared" si="131"/>
        <v>2016</v>
      </c>
    </row>
    <row r="1403" spans="1:22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 s="5">
        <f t="shared" si="127"/>
        <v>51.720833333333331</v>
      </c>
      <c r="Q1403" t="s">
        <v>8322</v>
      </c>
      <c r="R1403" t="s">
        <v>8323</v>
      </c>
      <c r="S1403" s="12">
        <f t="shared" si="128"/>
        <v>41399.787893518514</v>
      </c>
      <c r="T1403" s="12">
        <f t="shared" si="129"/>
        <v>41420.787893518514</v>
      </c>
      <c r="U1403">
        <f t="shared" si="130"/>
        <v>2013</v>
      </c>
      <c r="V1403">
        <f t="shared" si="131"/>
        <v>2013</v>
      </c>
    </row>
    <row r="1404" spans="1:22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 s="5">
        <f t="shared" si="127"/>
        <v>24.150442477876105</v>
      </c>
      <c r="Q1404" t="s">
        <v>8322</v>
      </c>
      <c r="R1404" t="s">
        <v>8323</v>
      </c>
      <c r="S1404" s="12">
        <f t="shared" si="128"/>
        <v>42064.845034722217</v>
      </c>
      <c r="T1404" s="12">
        <f t="shared" si="129"/>
        <v>42124.803368055553</v>
      </c>
      <c r="U1404">
        <f t="shared" si="130"/>
        <v>2015</v>
      </c>
      <c r="V1404">
        <f t="shared" si="131"/>
        <v>2015</v>
      </c>
    </row>
    <row r="1405" spans="1:22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 s="5">
        <f t="shared" si="127"/>
        <v>62.166666666666664</v>
      </c>
      <c r="Q1405" t="s">
        <v>8322</v>
      </c>
      <c r="R1405" t="s">
        <v>8323</v>
      </c>
      <c r="S1405" s="12">
        <f t="shared" si="128"/>
        <v>41450.854571759257</v>
      </c>
      <c r="T1405" s="12">
        <f t="shared" si="129"/>
        <v>41480.854571759257</v>
      </c>
      <c r="U1405">
        <f t="shared" si="130"/>
        <v>2013</v>
      </c>
      <c r="V1405">
        <f t="shared" si="131"/>
        <v>2013</v>
      </c>
    </row>
    <row r="1406" spans="1:22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 s="5">
        <f t="shared" si="127"/>
        <v>48.2</v>
      </c>
      <c r="Q1406" t="s">
        <v>8319</v>
      </c>
      <c r="R1406" t="s">
        <v>8338</v>
      </c>
      <c r="S1406" s="12">
        <f t="shared" si="128"/>
        <v>42032.30190972222</v>
      </c>
      <c r="T1406" s="12">
        <f t="shared" si="129"/>
        <v>42057.30190972222</v>
      </c>
      <c r="U1406">
        <f t="shared" si="130"/>
        <v>2015</v>
      </c>
      <c r="V1406">
        <f t="shared" si="131"/>
        <v>2015</v>
      </c>
    </row>
    <row r="1407" spans="1:22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 s="5">
        <f t="shared" si="127"/>
        <v>6.1764705882352944</v>
      </c>
      <c r="Q1407" t="s">
        <v>8319</v>
      </c>
      <c r="R1407" t="s">
        <v>8338</v>
      </c>
      <c r="S1407" s="12">
        <f t="shared" si="128"/>
        <v>41941.472233796296</v>
      </c>
      <c r="T1407" s="12">
        <f t="shared" si="129"/>
        <v>41971.51390046296</v>
      </c>
      <c r="U1407">
        <f t="shared" si="130"/>
        <v>2014</v>
      </c>
      <c r="V1407">
        <f t="shared" si="131"/>
        <v>2014</v>
      </c>
    </row>
    <row r="1408" spans="1:22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 s="5">
        <f t="shared" si="127"/>
        <v>5</v>
      </c>
      <c r="Q1408" t="s">
        <v>8319</v>
      </c>
      <c r="R1408" t="s">
        <v>8338</v>
      </c>
      <c r="S1408" s="12">
        <f t="shared" si="128"/>
        <v>42297.224618055552</v>
      </c>
      <c r="T1408" s="12">
        <f t="shared" si="129"/>
        <v>42350.208333333336</v>
      </c>
      <c r="U1408">
        <f t="shared" si="130"/>
        <v>2015</v>
      </c>
      <c r="V1408">
        <f t="shared" si="131"/>
        <v>2015</v>
      </c>
    </row>
    <row r="1409" spans="1:22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 s="5">
        <f t="shared" si="127"/>
        <v>7.5</v>
      </c>
      <c r="Q1409" t="s">
        <v>8319</v>
      </c>
      <c r="R1409" t="s">
        <v>8338</v>
      </c>
      <c r="S1409" s="12">
        <f t="shared" si="128"/>
        <v>41838.32844907407</v>
      </c>
      <c r="T1409" s="12">
        <f t="shared" si="129"/>
        <v>41863.32844907407</v>
      </c>
      <c r="U1409">
        <f t="shared" si="130"/>
        <v>2014</v>
      </c>
      <c r="V1409">
        <f t="shared" si="131"/>
        <v>2014</v>
      </c>
    </row>
    <row r="1410" spans="1:22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7.1999999999999993</v>
      </c>
      <c r="P1410" s="5">
        <f t="shared" si="127"/>
        <v>12</v>
      </c>
      <c r="Q1410" t="s">
        <v>8319</v>
      </c>
      <c r="R1410" t="s">
        <v>8338</v>
      </c>
      <c r="S1410" s="12">
        <f t="shared" si="128"/>
        <v>42291.663842592585</v>
      </c>
      <c r="T1410" s="12">
        <f t="shared" si="129"/>
        <v>42321.705509259256</v>
      </c>
      <c r="U1410">
        <f t="shared" si="130"/>
        <v>2015</v>
      </c>
      <c r="V1410">
        <f t="shared" si="131"/>
        <v>2015</v>
      </c>
    </row>
    <row r="1411" spans="1:22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(E1411/D1411)*100</f>
        <v>0</v>
      </c>
      <c r="P1411" s="5">
        <f t="shared" ref="P1411:P1474" si="133">IF(E1411&gt;0, E1411/L1411, 0)</f>
        <v>0</v>
      </c>
      <c r="Q1411" t="s">
        <v>8319</v>
      </c>
      <c r="R1411" t="s">
        <v>8338</v>
      </c>
      <c r="S1411" s="12">
        <f t="shared" ref="S1411:S1474" si="134">(J1411/86400)+25569-(5/24)</f>
        <v>41944.925173611111</v>
      </c>
      <c r="T1411" s="12">
        <f t="shared" ref="T1411:T1474" si="135">(I1411/86400)+25569-5/24</f>
        <v>42004.966840277775</v>
      </c>
      <c r="U1411">
        <f t="shared" ref="U1411:U1474" si="136">YEAR(S1411)</f>
        <v>2014</v>
      </c>
      <c r="V1411">
        <f t="shared" ref="V1411:V1474" si="137">YEAR(T1411)</f>
        <v>2014</v>
      </c>
    </row>
    <row r="1412" spans="1:22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 s="5">
        <f t="shared" si="133"/>
        <v>1</v>
      </c>
      <c r="Q1412" t="s">
        <v>8319</v>
      </c>
      <c r="R1412" t="s">
        <v>8338</v>
      </c>
      <c r="S1412" s="12">
        <f t="shared" si="134"/>
        <v>42479.110185185178</v>
      </c>
      <c r="T1412" s="12">
        <f t="shared" si="135"/>
        <v>42524.110185185178</v>
      </c>
      <c r="U1412">
        <f t="shared" si="136"/>
        <v>2016</v>
      </c>
      <c r="V1412">
        <f t="shared" si="137"/>
        <v>2016</v>
      </c>
    </row>
    <row r="1413" spans="1:22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 s="5">
        <f t="shared" si="133"/>
        <v>2.3333333333333335</v>
      </c>
      <c r="Q1413" t="s">
        <v>8319</v>
      </c>
      <c r="R1413" t="s">
        <v>8338</v>
      </c>
      <c r="S1413" s="12">
        <f t="shared" si="134"/>
        <v>42012.850694444445</v>
      </c>
      <c r="T1413" s="12">
        <f t="shared" si="135"/>
        <v>42040.850694444445</v>
      </c>
      <c r="U1413">
        <f t="shared" si="136"/>
        <v>2015</v>
      </c>
      <c r="V1413">
        <f t="shared" si="137"/>
        <v>2015</v>
      </c>
    </row>
    <row r="1414" spans="1:22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 s="5">
        <f t="shared" si="133"/>
        <v>24.615384615384617</v>
      </c>
      <c r="Q1414" t="s">
        <v>8319</v>
      </c>
      <c r="R1414" t="s">
        <v>8338</v>
      </c>
      <c r="S1414" s="12">
        <f t="shared" si="134"/>
        <v>41946.855312499996</v>
      </c>
      <c r="T1414" s="12">
        <f t="shared" si="135"/>
        <v>41976.855312499996</v>
      </c>
      <c r="U1414">
        <f t="shared" si="136"/>
        <v>2014</v>
      </c>
      <c r="V1414">
        <f t="shared" si="137"/>
        <v>2014</v>
      </c>
    </row>
    <row r="1415" spans="1:22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5">
        <f t="shared" si="133"/>
        <v>100</v>
      </c>
      <c r="Q1415" t="s">
        <v>8319</v>
      </c>
      <c r="R1415" t="s">
        <v>8338</v>
      </c>
      <c r="S1415" s="12">
        <f t="shared" si="134"/>
        <v>42360.228819444441</v>
      </c>
      <c r="T1415" s="12">
        <f t="shared" si="135"/>
        <v>42420.228819444441</v>
      </c>
      <c r="U1415">
        <f t="shared" si="136"/>
        <v>2015</v>
      </c>
      <c r="V1415">
        <f t="shared" si="137"/>
        <v>2016</v>
      </c>
    </row>
    <row r="1416" spans="1:22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 s="5">
        <f t="shared" si="133"/>
        <v>1</v>
      </c>
      <c r="Q1416" t="s">
        <v>8319</v>
      </c>
      <c r="R1416" t="s">
        <v>8338</v>
      </c>
      <c r="S1416" s="12">
        <f t="shared" si="134"/>
        <v>42708.044756944444</v>
      </c>
      <c r="T1416" s="12">
        <f t="shared" si="135"/>
        <v>42738.044756944444</v>
      </c>
      <c r="U1416">
        <f t="shared" si="136"/>
        <v>2016</v>
      </c>
      <c r="V1416">
        <f t="shared" si="137"/>
        <v>2017</v>
      </c>
    </row>
    <row r="1417" spans="1:22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 s="5">
        <f t="shared" si="133"/>
        <v>88.888888888888886</v>
      </c>
      <c r="Q1417" t="s">
        <v>8319</v>
      </c>
      <c r="R1417" t="s">
        <v>8338</v>
      </c>
      <c r="S1417" s="12">
        <f t="shared" si="134"/>
        <v>42192.467488425922</v>
      </c>
      <c r="T1417" s="12">
        <f t="shared" si="135"/>
        <v>42232.467488425922</v>
      </c>
      <c r="U1417">
        <f t="shared" si="136"/>
        <v>2015</v>
      </c>
      <c r="V1417">
        <f t="shared" si="137"/>
        <v>2015</v>
      </c>
    </row>
    <row r="1418" spans="1:22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5">
        <f t="shared" si="133"/>
        <v>0</v>
      </c>
      <c r="Q1418" t="s">
        <v>8319</v>
      </c>
      <c r="R1418" t="s">
        <v>8338</v>
      </c>
      <c r="S1418" s="12">
        <f t="shared" si="134"/>
        <v>42299.717812499999</v>
      </c>
      <c r="T1418" s="12">
        <f t="shared" si="135"/>
        <v>42329.759479166663</v>
      </c>
      <c r="U1418">
        <f t="shared" si="136"/>
        <v>2015</v>
      </c>
      <c r="V1418">
        <f t="shared" si="137"/>
        <v>2015</v>
      </c>
    </row>
    <row r="1419" spans="1:22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 s="5">
        <f t="shared" si="133"/>
        <v>27.5</v>
      </c>
      <c r="Q1419" t="s">
        <v>8319</v>
      </c>
      <c r="R1419" t="s">
        <v>8338</v>
      </c>
      <c r="S1419" s="12">
        <f t="shared" si="134"/>
        <v>42231.941828703704</v>
      </c>
      <c r="T1419" s="12">
        <f t="shared" si="135"/>
        <v>42262.257638888885</v>
      </c>
      <c r="U1419">
        <f t="shared" si="136"/>
        <v>2015</v>
      </c>
      <c r="V1419">
        <f t="shared" si="137"/>
        <v>2015</v>
      </c>
    </row>
    <row r="1420" spans="1:22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 s="5">
        <f t="shared" si="133"/>
        <v>6</v>
      </c>
      <c r="Q1420" t="s">
        <v>8319</v>
      </c>
      <c r="R1420" t="s">
        <v>8338</v>
      </c>
      <c r="S1420" s="12">
        <f t="shared" si="134"/>
        <v>42395.248078703698</v>
      </c>
      <c r="T1420" s="12">
        <f t="shared" si="135"/>
        <v>42425.248078703698</v>
      </c>
      <c r="U1420">
        <f t="shared" si="136"/>
        <v>2016</v>
      </c>
      <c r="V1420">
        <f t="shared" si="137"/>
        <v>2016</v>
      </c>
    </row>
    <row r="1421" spans="1:22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 s="5">
        <f t="shared" si="133"/>
        <v>44.5</v>
      </c>
      <c r="Q1421" t="s">
        <v>8319</v>
      </c>
      <c r="R1421" t="s">
        <v>8338</v>
      </c>
      <c r="S1421" s="12">
        <f t="shared" si="134"/>
        <v>42622.24790509259</v>
      </c>
      <c r="T1421" s="12">
        <f t="shared" si="135"/>
        <v>42652.24790509259</v>
      </c>
      <c r="U1421">
        <f t="shared" si="136"/>
        <v>2016</v>
      </c>
      <c r="V1421">
        <f t="shared" si="137"/>
        <v>2016</v>
      </c>
    </row>
    <row r="1422" spans="1:22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 s="5">
        <f t="shared" si="133"/>
        <v>1</v>
      </c>
      <c r="Q1422" t="s">
        <v>8319</v>
      </c>
      <c r="R1422" t="s">
        <v>8338</v>
      </c>
      <c r="S1422" s="12">
        <f t="shared" si="134"/>
        <v>42524.459328703706</v>
      </c>
      <c r="T1422" s="12">
        <f t="shared" si="135"/>
        <v>42549.459328703706</v>
      </c>
      <c r="U1422">
        <f t="shared" si="136"/>
        <v>2016</v>
      </c>
      <c r="V1422">
        <f t="shared" si="137"/>
        <v>2016</v>
      </c>
    </row>
    <row r="1423" spans="1:22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 s="5">
        <f t="shared" si="133"/>
        <v>100</v>
      </c>
      <c r="Q1423" t="s">
        <v>8319</v>
      </c>
      <c r="R1423" t="s">
        <v>8338</v>
      </c>
      <c r="S1423" s="12">
        <f t="shared" si="134"/>
        <v>42013.707280092589</v>
      </c>
      <c r="T1423" s="12">
        <f t="shared" si="135"/>
        <v>42043.707280092589</v>
      </c>
      <c r="U1423">
        <f t="shared" si="136"/>
        <v>2015</v>
      </c>
      <c r="V1423">
        <f t="shared" si="137"/>
        <v>2015</v>
      </c>
    </row>
    <row r="1424" spans="1:22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 s="5">
        <f t="shared" si="133"/>
        <v>13</v>
      </c>
      <c r="Q1424" t="s">
        <v>8319</v>
      </c>
      <c r="R1424" t="s">
        <v>8338</v>
      </c>
      <c r="S1424" s="12">
        <f t="shared" si="134"/>
        <v>42604.031296296293</v>
      </c>
      <c r="T1424" s="12">
        <f t="shared" si="135"/>
        <v>42634.031296296293</v>
      </c>
      <c r="U1424">
        <f t="shared" si="136"/>
        <v>2016</v>
      </c>
      <c r="V1424">
        <f t="shared" si="137"/>
        <v>2016</v>
      </c>
    </row>
    <row r="1425" spans="1:22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 s="5">
        <f t="shared" si="133"/>
        <v>100</v>
      </c>
      <c r="Q1425" t="s">
        <v>8319</v>
      </c>
      <c r="R1425" t="s">
        <v>8338</v>
      </c>
      <c r="S1425" s="12">
        <f t="shared" si="134"/>
        <v>42340.151979166665</v>
      </c>
      <c r="T1425" s="12">
        <f t="shared" si="135"/>
        <v>42370.151979166665</v>
      </c>
      <c r="U1425">
        <f t="shared" si="136"/>
        <v>2015</v>
      </c>
      <c r="V1425">
        <f t="shared" si="137"/>
        <v>2016</v>
      </c>
    </row>
    <row r="1426" spans="1:22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 s="5">
        <f t="shared" si="133"/>
        <v>109.07142857142857</v>
      </c>
      <c r="Q1426" t="s">
        <v>8319</v>
      </c>
      <c r="R1426" t="s">
        <v>8338</v>
      </c>
      <c r="S1426" s="12">
        <f t="shared" si="134"/>
        <v>42676.509282407402</v>
      </c>
      <c r="T1426" s="12">
        <f t="shared" si="135"/>
        <v>42689.550949074073</v>
      </c>
      <c r="U1426">
        <f t="shared" si="136"/>
        <v>2016</v>
      </c>
      <c r="V1426">
        <f t="shared" si="137"/>
        <v>2016</v>
      </c>
    </row>
    <row r="1427" spans="1:22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5">
        <f t="shared" si="133"/>
        <v>0</v>
      </c>
      <c r="Q1427" t="s">
        <v>8319</v>
      </c>
      <c r="R1427" t="s">
        <v>8338</v>
      </c>
      <c r="S1427" s="12">
        <f t="shared" si="134"/>
        <v>42092.923136574071</v>
      </c>
      <c r="T1427" s="12">
        <f t="shared" si="135"/>
        <v>42122.923136574071</v>
      </c>
      <c r="U1427">
        <f t="shared" si="136"/>
        <v>2015</v>
      </c>
      <c r="V1427">
        <f t="shared" si="137"/>
        <v>2015</v>
      </c>
    </row>
    <row r="1428" spans="1:22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5">
        <f t="shared" si="133"/>
        <v>0</v>
      </c>
      <c r="Q1428" t="s">
        <v>8319</v>
      </c>
      <c r="R1428" t="s">
        <v>8338</v>
      </c>
      <c r="S1428" s="12">
        <f t="shared" si="134"/>
        <v>42180.181944444441</v>
      </c>
      <c r="T1428" s="12">
        <f t="shared" si="135"/>
        <v>42240.181944444441</v>
      </c>
      <c r="U1428">
        <f t="shared" si="136"/>
        <v>2015</v>
      </c>
      <c r="V1428">
        <f t="shared" si="137"/>
        <v>2015</v>
      </c>
    </row>
    <row r="1429" spans="1:22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 s="5">
        <f t="shared" si="133"/>
        <v>104.75</v>
      </c>
      <c r="Q1429" t="s">
        <v>8319</v>
      </c>
      <c r="R1429" t="s">
        <v>8338</v>
      </c>
      <c r="S1429" s="12">
        <f t="shared" si="134"/>
        <v>42601.643344907403</v>
      </c>
      <c r="T1429" s="12">
        <f t="shared" si="135"/>
        <v>42631.643344907403</v>
      </c>
      <c r="U1429">
        <f t="shared" si="136"/>
        <v>2016</v>
      </c>
      <c r="V1429">
        <f t="shared" si="137"/>
        <v>2016</v>
      </c>
    </row>
    <row r="1430" spans="1:22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 s="5">
        <f t="shared" si="133"/>
        <v>15</v>
      </c>
      <c r="Q1430" t="s">
        <v>8319</v>
      </c>
      <c r="R1430" t="s">
        <v>8338</v>
      </c>
      <c r="S1430" s="12">
        <f t="shared" si="134"/>
        <v>42432.171493055554</v>
      </c>
      <c r="T1430" s="12">
        <f t="shared" si="135"/>
        <v>42462.129826388882</v>
      </c>
      <c r="U1430">
        <f t="shared" si="136"/>
        <v>2016</v>
      </c>
      <c r="V1430">
        <f t="shared" si="137"/>
        <v>2016</v>
      </c>
    </row>
    <row r="1431" spans="1:22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5">
        <f t="shared" si="133"/>
        <v>0</v>
      </c>
      <c r="Q1431" t="s">
        <v>8319</v>
      </c>
      <c r="R1431" t="s">
        <v>8338</v>
      </c>
      <c r="S1431" s="12">
        <f t="shared" si="134"/>
        <v>42073.852337962962</v>
      </c>
      <c r="T1431" s="12">
        <f t="shared" si="135"/>
        <v>42103.852337962962</v>
      </c>
      <c r="U1431">
        <f t="shared" si="136"/>
        <v>2015</v>
      </c>
      <c r="V1431">
        <f t="shared" si="137"/>
        <v>2015</v>
      </c>
    </row>
    <row r="1432" spans="1:22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 s="5">
        <f t="shared" si="133"/>
        <v>80.599999999999994</v>
      </c>
      <c r="Q1432" t="s">
        <v>8319</v>
      </c>
      <c r="R1432" t="s">
        <v>8338</v>
      </c>
      <c r="S1432" s="12">
        <f t="shared" si="134"/>
        <v>41961.605185185188</v>
      </c>
      <c r="T1432" s="12">
        <f t="shared" si="135"/>
        <v>41992.605185185188</v>
      </c>
      <c r="U1432">
        <f t="shared" si="136"/>
        <v>2014</v>
      </c>
      <c r="V1432">
        <f t="shared" si="137"/>
        <v>2014</v>
      </c>
    </row>
    <row r="1433" spans="1:22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 s="5">
        <f t="shared" si="133"/>
        <v>115.55319148936171</v>
      </c>
      <c r="Q1433" t="s">
        <v>8319</v>
      </c>
      <c r="R1433" t="s">
        <v>8338</v>
      </c>
      <c r="S1433" s="12">
        <f t="shared" si="134"/>
        <v>42304.002499999995</v>
      </c>
      <c r="T1433" s="12">
        <f t="shared" si="135"/>
        <v>42334.044166666667</v>
      </c>
      <c r="U1433">
        <f t="shared" si="136"/>
        <v>2015</v>
      </c>
      <c r="V1433">
        <f t="shared" si="137"/>
        <v>2015</v>
      </c>
    </row>
    <row r="1434" spans="1:22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5">
        <f t="shared" si="133"/>
        <v>0</v>
      </c>
      <c r="Q1434" t="s">
        <v>8319</v>
      </c>
      <c r="R1434" t="s">
        <v>8338</v>
      </c>
      <c r="S1434" s="12">
        <f t="shared" si="134"/>
        <v>42175.572083333333</v>
      </c>
      <c r="T1434" s="12">
        <f t="shared" si="135"/>
        <v>42205.572083333333</v>
      </c>
      <c r="U1434">
        <f t="shared" si="136"/>
        <v>2015</v>
      </c>
      <c r="V1434">
        <f t="shared" si="137"/>
        <v>2015</v>
      </c>
    </row>
    <row r="1435" spans="1:22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 s="5">
        <f t="shared" si="133"/>
        <v>80.5</v>
      </c>
      <c r="Q1435" t="s">
        <v>8319</v>
      </c>
      <c r="R1435" t="s">
        <v>8338</v>
      </c>
      <c r="S1435" s="12">
        <f t="shared" si="134"/>
        <v>42673.417534722219</v>
      </c>
      <c r="T1435" s="12">
        <f t="shared" si="135"/>
        <v>42714.249999999993</v>
      </c>
      <c r="U1435">
        <f t="shared" si="136"/>
        <v>2016</v>
      </c>
      <c r="V1435">
        <f t="shared" si="137"/>
        <v>2016</v>
      </c>
    </row>
    <row r="1436" spans="1:22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 s="5">
        <f t="shared" si="133"/>
        <v>744.5454545454545</v>
      </c>
      <c r="Q1436" t="s">
        <v>8319</v>
      </c>
      <c r="R1436" t="s">
        <v>8338</v>
      </c>
      <c r="S1436" s="12">
        <f t="shared" si="134"/>
        <v>42142.558773148143</v>
      </c>
      <c r="T1436" s="12">
        <f t="shared" si="135"/>
        <v>42163.416666666664</v>
      </c>
      <c r="U1436">
        <f t="shared" si="136"/>
        <v>2015</v>
      </c>
      <c r="V1436">
        <f t="shared" si="137"/>
        <v>2015</v>
      </c>
    </row>
    <row r="1437" spans="1:22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 s="5">
        <f t="shared" si="133"/>
        <v>7.5</v>
      </c>
      <c r="Q1437" t="s">
        <v>8319</v>
      </c>
      <c r="R1437" t="s">
        <v>8338</v>
      </c>
      <c r="S1437" s="12">
        <f t="shared" si="134"/>
        <v>42258.57199074074</v>
      </c>
      <c r="T1437" s="12">
        <f t="shared" si="135"/>
        <v>42288.57199074074</v>
      </c>
      <c r="U1437">
        <f t="shared" si="136"/>
        <v>2015</v>
      </c>
      <c r="V1437">
        <f t="shared" si="137"/>
        <v>2015</v>
      </c>
    </row>
    <row r="1438" spans="1:22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 s="5">
        <f t="shared" si="133"/>
        <v>38.5</v>
      </c>
      <c r="Q1438" t="s">
        <v>8319</v>
      </c>
      <c r="R1438" t="s">
        <v>8338</v>
      </c>
      <c r="S1438" s="12">
        <f t="shared" si="134"/>
        <v>42391.141863425924</v>
      </c>
      <c r="T1438" s="12">
        <f t="shared" si="135"/>
        <v>42421.141863425924</v>
      </c>
      <c r="U1438">
        <f t="shared" si="136"/>
        <v>2016</v>
      </c>
      <c r="V1438">
        <f t="shared" si="137"/>
        <v>2016</v>
      </c>
    </row>
    <row r="1439" spans="1:22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 s="5">
        <f t="shared" si="133"/>
        <v>36.68181818181818</v>
      </c>
      <c r="Q1439" t="s">
        <v>8319</v>
      </c>
      <c r="R1439" t="s">
        <v>8338</v>
      </c>
      <c r="S1439" s="12">
        <f t="shared" si="134"/>
        <v>41796.32336805555</v>
      </c>
      <c r="T1439" s="12">
        <f t="shared" si="135"/>
        <v>41832.999305555553</v>
      </c>
      <c r="U1439">
        <f t="shared" si="136"/>
        <v>2014</v>
      </c>
      <c r="V1439">
        <f t="shared" si="137"/>
        <v>2014</v>
      </c>
    </row>
    <row r="1440" spans="1:22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5">
        <f t="shared" si="133"/>
        <v>75</v>
      </c>
      <c r="Q1440" t="s">
        <v>8319</v>
      </c>
      <c r="R1440" t="s">
        <v>8338</v>
      </c>
      <c r="S1440" s="12">
        <f t="shared" si="134"/>
        <v>42457.663182870368</v>
      </c>
      <c r="T1440" s="12">
        <f t="shared" si="135"/>
        <v>42487.371527777774</v>
      </c>
      <c r="U1440">
        <f t="shared" si="136"/>
        <v>2016</v>
      </c>
      <c r="V1440">
        <f t="shared" si="137"/>
        <v>2016</v>
      </c>
    </row>
    <row r="1441" spans="1:22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 s="5">
        <f t="shared" si="133"/>
        <v>30</v>
      </c>
      <c r="Q1441" t="s">
        <v>8319</v>
      </c>
      <c r="R1441" t="s">
        <v>8338</v>
      </c>
      <c r="S1441" s="12">
        <f t="shared" si="134"/>
        <v>42040.621539351851</v>
      </c>
      <c r="T1441" s="12">
        <f t="shared" si="135"/>
        <v>42070.621539351851</v>
      </c>
      <c r="U1441">
        <f t="shared" si="136"/>
        <v>2015</v>
      </c>
      <c r="V1441">
        <f t="shared" si="137"/>
        <v>2015</v>
      </c>
    </row>
    <row r="1442" spans="1:22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 s="5">
        <f t="shared" si="133"/>
        <v>1</v>
      </c>
      <c r="Q1442" t="s">
        <v>8319</v>
      </c>
      <c r="R1442" t="s">
        <v>8338</v>
      </c>
      <c r="S1442" s="12">
        <f t="shared" si="134"/>
        <v>42486.540081018517</v>
      </c>
      <c r="T1442" s="12">
        <f t="shared" si="135"/>
        <v>42516.540081018517</v>
      </c>
      <c r="U1442">
        <f t="shared" si="136"/>
        <v>2016</v>
      </c>
      <c r="V1442">
        <f t="shared" si="137"/>
        <v>2016</v>
      </c>
    </row>
    <row r="1443" spans="1:22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 s="5">
        <f t="shared" si="133"/>
        <v>673.33333333333337</v>
      </c>
      <c r="Q1443" t="s">
        <v>8319</v>
      </c>
      <c r="R1443" t="s">
        <v>8338</v>
      </c>
      <c r="S1443" s="12">
        <f t="shared" si="134"/>
        <v>42198.557511574072</v>
      </c>
      <c r="T1443" s="12">
        <f t="shared" si="135"/>
        <v>42258.557511574072</v>
      </c>
      <c r="U1443">
        <f t="shared" si="136"/>
        <v>2015</v>
      </c>
      <c r="V1443">
        <f t="shared" si="137"/>
        <v>2015</v>
      </c>
    </row>
    <row r="1444" spans="1:22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5">
        <f t="shared" si="133"/>
        <v>0</v>
      </c>
      <c r="Q1444" t="s">
        <v>8319</v>
      </c>
      <c r="R1444" t="s">
        <v>8338</v>
      </c>
      <c r="S1444" s="12">
        <f t="shared" si="134"/>
        <v>42485.437013888884</v>
      </c>
      <c r="T1444" s="12">
        <f t="shared" si="135"/>
        <v>42515.437013888884</v>
      </c>
      <c r="U1444">
        <f t="shared" si="136"/>
        <v>2016</v>
      </c>
      <c r="V1444">
        <f t="shared" si="137"/>
        <v>2016</v>
      </c>
    </row>
    <row r="1445" spans="1:22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5">
        <f t="shared" si="133"/>
        <v>0</v>
      </c>
      <c r="Q1445" t="s">
        <v>8319</v>
      </c>
      <c r="R1445" t="s">
        <v>8338</v>
      </c>
      <c r="S1445" s="12">
        <f t="shared" si="134"/>
        <v>42707.71769675926</v>
      </c>
      <c r="T1445" s="12">
        <f t="shared" si="135"/>
        <v>42737.71769675926</v>
      </c>
      <c r="U1445">
        <f t="shared" si="136"/>
        <v>2016</v>
      </c>
      <c r="V1445">
        <f t="shared" si="137"/>
        <v>2017</v>
      </c>
    </row>
    <row r="1446" spans="1:22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5">
        <f t="shared" si="133"/>
        <v>0</v>
      </c>
      <c r="Q1446" t="s">
        <v>8319</v>
      </c>
      <c r="R1446" t="s">
        <v>8338</v>
      </c>
      <c r="S1446" s="12">
        <f t="shared" si="134"/>
        <v>42199.665069444447</v>
      </c>
      <c r="T1446" s="12">
        <f t="shared" si="135"/>
        <v>42259.665069444447</v>
      </c>
      <c r="U1446">
        <f t="shared" si="136"/>
        <v>2015</v>
      </c>
      <c r="V1446">
        <f t="shared" si="137"/>
        <v>2015</v>
      </c>
    </row>
    <row r="1447" spans="1:22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5">
        <f t="shared" si="133"/>
        <v>0</v>
      </c>
      <c r="Q1447" t="s">
        <v>8319</v>
      </c>
      <c r="R1447" t="s">
        <v>8338</v>
      </c>
      <c r="S1447" s="12">
        <f t="shared" si="134"/>
        <v>42139.333969907406</v>
      </c>
      <c r="T1447" s="12">
        <f t="shared" si="135"/>
        <v>42169.333969907406</v>
      </c>
      <c r="U1447">
        <f t="shared" si="136"/>
        <v>2015</v>
      </c>
      <c r="V1447">
        <f t="shared" si="137"/>
        <v>2015</v>
      </c>
    </row>
    <row r="1448" spans="1:22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5">
        <f t="shared" si="133"/>
        <v>0</v>
      </c>
      <c r="Q1448" t="s">
        <v>8319</v>
      </c>
      <c r="R1448" t="s">
        <v>8338</v>
      </c>
      <c r="S1448" s="12">
        <f t="shared" si="134"/>
        <v>42461.239328703705</v>
      </c>
      <c r="T1448" s="12">
        <f t="shared" si="135"/>
        <v>42481.239328703705</v>
      </c>
      <c r="U1448">
        <f t="shared" si="136"/>
        <v>2016</v>
      </c>
      <c r="V1448">
        <f t="shared" si="137"/>
        <v>2016</v>
      </c>
    </row>
    <row r="1449" spans="1:22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 s="5">
        <f t="shared" si="133"/>
        <v>25</v>
      </c>
      <c r="Q1449" t="s">
        <v>8319</v>
      </c>
      <c r="R1449" t="s">
        <v>8338</v>
      </c>
      <c r="S1449" s="12">
        <f t="shared" si="134"/>
        <v>42529.52238425926</v>
      </c>
      <c r="T1449" s="12">
        <f t="shared" si="135"/>
        <v>42559.52238425926</v>
      </c>
      <c r="U1449">
        <f t="shared" si="136"/>
        <v>2016</v>
      </c>
      <c r="V1449">
        <f t="shared" si="137"/>
        <v>2016</v>
      </c>
    </row>
    <row r="1450" spans="1:22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5">
        <f t="shared" si="133"/>
        <v>0</v>
      </c>
      <c r="Q1450" t="s">
        <v>8319</v>
      </c>
      <c r="R1450" t="s">
        <v>8338</v>
      </c>
      <c r="S1450" s="12">
        <f t="shared" si="134"/>
        <v>42115.728217592587</v>
      </c>
      <c r="T1450" s="12">
        <f t="shared" si="135"/>
        <v>42146.017361111109</v>
      </c>
      <c r="U1450">
        <f t="shared" si="136"/>
        <v>2015</v>
      </c>
      <c r="V1450">
        <f t="shared" si="137"/>
        <v>2015</v>
      </c>
    </row>
    <row r="1451" spans="1:22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5">
        <f t="shared" si="133"/>
        <v>0</v>
      </c>
      <c r="Q1451" t="s">
        <v>8319</v>
      </c>
      <c r="R1451" t="s">
        <v>8338</v>
      </c>
      <c r="S1451" s="12">
        <f t="shared" si="134"/>
        <v>42086.603067129625</v>
      </c>
      <c r="T1451" s="12">
        <f t="shared" si="135"/>
        <v>42134.603067129625</v>
      </c>
      <c r="U1451">
        <f t="shared" si="136"/>
        <v>2015</v>
      </c>
      <c r="V1451">
        <f t="shared" si="137"/>
        <v>2015</v>
      </c>
    </row>
    <row r="1452" spans="1:22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 s="5">
        <f t="shared" si="133"/>
        <v>1</v>
      </c>
      <c r="Q1452" t="s">
        <v>8319</v>
      </c>
      <c r="R1452" t="s">
        <v>8338</v>
      </c>
      <c r="S1452" s="12">
        <f t="shared" si="134"/>
        <v>42389.962928240733</v>
      </c>
      <c r="T1452" s="12">
        <f t="shared" si="135"/>
        <v>42419.962928240733</v>
      </c>
      <c r="U1452">
        <f t="shared" si="136"/>
        <v>2016</v>
      </c>
      <c r="V1452">
        <f t="shared" si="137"/>
        <v>2016</v>
      </c>
    </row>
    <row r="1453" spans="1:22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 s="5">
        <f t="shared" si="133"/>
        <v>1</v>
      </c>
      <c r="Q1453" t="s">
        <v>8319</v>
      </c>
      <c r="R1453" t="s">
        <v>8338</v>
      </c>
      <c r="S1453" s="12">
        <f t="shared" si="134"/>
        <v>41931.75068287037</v>
      </c>
      <c r="T1453" s="12">
        <f t="shared" si="135"/>
        <v>41961.792349537034</v>
      </c>
      <c r="U1453">
        <f t="shared" si="136"/>
        <v>2014</v>
      </c>
      <c r="V1453">
        <f t="shared" si="137"/>
        <v>2014</v>
      </c>
    </row>
    <row r="1454" spans="1:22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5">
        <f t="shared" si="133"/>
        <v>0</v>
      </c>
      <c r="Q1454" t="s">
        <v>8319</v>
      </c>
      <c r="R1454" t="s">
        <v>8338</v>
      </c>
      <c r="S1454" s="12">
        <f t="shared" si="134"/>
        <v>41818.494942129626</v>
      </c>
      <c r="T1454" s="12">
        <f t="shared" si="135"/>
        <v>41848.494942129626</v>
      </c>
      <c r="U1454">
        <f t="shared" si="136"/>
        <v>2014</v>
      </c>
      <c r="V1454">
        <f t="shared" si="137"/>
        <v>2014</v>
      </c>
    </row>
    <row r="1455" spans="1:22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5">
        <f t="shared" si="133"/>
        <v>0</v>
      </c>
      <c r="Q1455" t="s">
        <v>8319</v>
      </c>
      <c r="R1455" t="s">
        <v>8338</v>
      </c>
      <c r="S1455" s="12">
        <f t="shared" si="134"/>
        <v>42795.487812499996</v>
      </c>
      <c r="T1455" s="12">
        <f t="shared" si="135"/>
        <v>42840.446145833332</v>
      </c>
      <c r="U1455">
        <f t="shared" si="136"/>
        <v>2017</v>
      </c>
      <c r="V1455">
        <f t="shared" si="137"/>
        <v>2017</v>
      </c>
    </row>
    <row r="1456" spans="1:22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 s="5">
        <f t="shared" si="133"/>
        <v>15</v>
      </c>
      <c r="Q1456" t="s">
        <v>8319</v>
      </c>
      <c r="R1456" t="s">
        <v>8338</v>
      </c>
      <c r="S1456" s="12">
        <f t="shared" si="134"/>
        <v>42463.658333333333</v>
      </c>
      <c r="T1456" s="12">
        <f t="shared" si="135"/>
        <v>42484.707638888889</v>
      </c>
      <c r="U1456">
        <f t="shared" si="136"/>
        <v>2016</v>
      </c>
      <c r="V1456">
        <f t="shared" si="137"/>
        <v>2016</v>
      </c>
    </row>
    <row r="1457" spans="1:22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 s="5">
        <f t="shared" si="133"/>
        <v>225</v>
      </c>
      <c r="Q1457" t="s">
        <v>8319</v>
      </c>
      <c r="R1457" t="s">
        <v>8338</v>
      </c>
      <c r="S1457" s="12">
        <f t="shared" si="134"/>
        <v>41832.46435185185</v>
      </c>
      <c r="T1457" s="12">
        <f t="shared" si="135"/>
        <v>41887.360416666663</v>
      </c>
      <c r="U1457">
        <f t="shared" si="136"/>
        <v>2014</v>
      </c>
      <c r="V1457">
        <f t="shared" si="137"/>
        <v>2014</v>
      </c>
    </row>
    <row r="1458" spans="1:22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 s="5">
        <f t="shared" si="133"/>
        <v>48.333333333333336</v>
      </c>
      <c r="Q1458" t="s">
        <v>8319</v>
      </c>
      <c r="R1458" t="s">
        <v>8338</v>
      </c>
      <c r="S1458" s="12">
        <f t="shared" si="134"/>
        <v>42708.460243055553</v>
      </c>
      <c r="T1458" s="12">
        <f t="shared" si="135"/>
        <v>42738.460243055553</v>
      </c>
      <c r="U1458">
        <f t="shared" si="136"/>
        <v>2016</v>
      </c>
      <c r="V1458">
        <f t="shared" si="137"/>
        <v>2017</v>
      </c>
    </row>
    <row r="1459" spans="1:22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5">
        <f t="shared" si="133"/>
        <v>0</v>
      </c>
      <c r="Q1459" t="s">
        <v>8319</v>
      </c>
      <c r="R1459" t="s">
        <v>8338</v>
      </c>
      <c r="S1459" s="12">
        <f t="shared" si="134"/>
        <v>42289.688009259255</v>
      </c>
      <c r="T1459" s="12">
        <f t="shared" si="135"/>
        <v>42319.729675925926</v>
      </c>
      <c r="U1459">
        <f t="shared" si="136"/>
        <v>2015</v>
      </c>
      <c r="V1459">
        <f t="shared" si="137"/>
        <v>2015</v>
      </c>
    </row>
    <row r="1460" spans="1:22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5">
        <f t="shared" si="133"/>
        <v>0</v>
      </c>
      <c r="Q1460" t="s">
        <v>8319</v>
      </c>
      <c r="R1460" t="s">
        <v>8338</v>
      </c>
      <c r="S1460" s="12">
        <f t="shared" si="134"/>
        <v>41831.49722222222</v>
      </c>
      <c r="T1460" s="12">
        <f t="shared" si="135"/>
        <v>41861.958333333328</v>
      </c>
      <c r="U1460">
        <f t="shared" si="136"/>
        <v>2014</v>
      </c>
      <c r="V1460">
        <f t="shared" si="137"/>
        <v>2014</v>
      </c>
    </row>
    <row r="1461" spans="1:22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5">
        <f t="shared" si="133"/>
        <v>0</v>
      </c>
      <c r="Q1461" t="s">
        <v>8319</v>
      </c>
      <c r="R1461" t="s">
        <v>8338</v>
      </c>
      <c r="S1461" s="12">
        <f t="shared" si="134"/>
        <v>42311.996481481481</v>
      </c>
      <c r="T1461" s="12">
        <f t="shared" si="135"/>
        <v>42340.517361111109</v>
      </c>
      <c r="U1461">
        <f t="shared" si="136"/>
        <v>2015</v>
      </c>
      <c r="V1461">
        <f t="shared" si="137"/>
        <v>2015</v>
      </c>
    </row>
    <row r="1462" spans="1:22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5">
        <f t="shared" si="133"/>
        <v>0</v>
      </c>
      <c r="Q1462" t="s">
        <v>8319</v>
      </c>
      <c r="R1462" t="s">
        <v>8338</v>
      </c>
      <c r="S1462" s="12">
        <f t="shared" si="134"/>
        <v>41915.688634259255</v>
      </c>
      <c r="T1462" s="12">
        <f t="shared" si="135"/>
        <v>41973.781249999993</v>
      </c>
      <c r="U1462">
        <f t="shared" si="136"/>
        <v>2014</v>
      </c>
      <c r="V1462">
        <f t="shared" si="137"/>
        <v>2014</v>
      </c>
    </row>
    <row r="1463" spans="1:22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 s="5">
        <f t="shared" si="133"/>
        <v>44.66673529411765</v>
      </c>
      <c r="Q1463" t="s">
        <v>8319</v>
      </c>
      <c r="R1463" t="s">
        <v>8339</v>
      </c>
      <c r="S1463" s="12">
        <f t="shared" si="134"/>
        <v>41899.436967592592</v>
      </c>
      <c r="T1463" s="12">
        <f t="shared" si="135"/>
        <v>41932.791666666664</v>
      </c>
      <c r="U1463">
        <f t="shared" si="136"/>
        <v>2014</v>
      </c>
      <c r="V1463">
        <f t="shared" si="137"/>
        <v>2014</v>
      </c>
    </row>
    <row r="1464" spans="1:22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 s="5">
        <f t="shared" si="133"/>
        <v>28.937999999999999</v>
      </c>
      <c r="Q1464" t="s">
        <v>8319</v>
      </c>
      <c r="R1464" t="s">
        <v>8339</v>
      </c>
      <c r="S1464" s="12">
        <f t="shared" si="134"/>
        <v>41344.454525462963</v>
      </c>
      <c r="T1464" s="12">
        <f t="shared" si="135"/>
        <v>41374.454525462963</v>
      </c>
      <c r="U1464">
        <f t="shared" si="136"/>
        <v>2013</v>
      </c>
      <c r="V1464">
        <f t="shared" si="137"/>
        <v>2013</v>
      </c>
    </row>
    <row r="1465" spans="1:22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 s="5">
        <f t="shared" si="133"/>
        <v>35.44</v>
      </c>
      <c r="Q1465" t="s">
        <v>8319</v>
      </c>
      <c r="R1465" t="s">
        <v>8339</v>
      </c>
      <c r="S1465" s="12">
        <f t="shared" si="134"/>
        <v>41326.702986111108</v>
      </c>
      <c r="T1465" s="12">
        <f t="shared" si="135"/>
        <v>41371.661319444444</v>
      </c>
      <c r="U1465">
        <f t="shared" si="136"/>
        <v>2013</v>
      </c>
      <c r="V1465">
        <f t="shared" si="137"/>
        <v>2013</v>
      </c>
    </row>
    <row r="1466" spans="1:22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 s="5">
        <f t="shared" si="133"/>
        <v>34.871794871794869</v>
      </c>
      <c r="Q1466" t="s">
        <v>8319</v>
      </c>
      <c r="R1466" t="s">
        <v>8339</v>
      </c>
      <c r="S1466" s="12">
        <f t="shared" si="134"/>
        <v>41291.453217592592</v>
      </c>
      <c r="T1466" s="12">
        <f t="shared" si="135"/>
        <v>41321.453217592592</v>
      </c>
      <c r="U1466">
        <f t="shared" si="136"/>
        <v>2013</v>
      </c>
      <c r="V1466">
        <f t="shared" si="137"/>
        <v>2013</v>
      </c>
    </row>
    <row r="1467" spans="1:22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 s="5">
        <f t="shared" si="133"/>
        <v>52.622732513451197</v>
      </c>
      <c r="Q1467" t="s">
        <v>8319</v>
      </c>
      <c r="R1467" t="s">
        <v>8339</v>
      </c>
      <c r="S1467" s="12">
        <f t="shared" si="134"/>
        <v>40959.526064814811</v>
      </c>
      <c r="T1467" s="12">
        <f t="shared" si="135"/>
        <v>40989.916666666664</v>
      </c>
      <c r="U1467">
        <f t="shared" si="136"/>
        <v>2012</v>
      </c>
      <c r="V1467">
        <f t="shared" si="137"/>
        <v>2012</v>
      </c>
    </row>
    <row r="1468" spans="1:22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 s="5">
        <f t="shared" si="133"/>
        <v>69.598266129032254</v>
      </c>
      <c r="Q1468" t="s">
        <v>8319</v>
      </c>
      <c r="R1468" t="s">
        <v>8339</v>
      </c>
      <c r="S1468" s="12">
        <f t="shared" si="134"/>
        <v>42339.963726851849</v>
      </c>
      <c r="T1468" s="12">
        <f t="shared" si="135"/>
        <v>42380.999999999993</v>
      </c>
      <c r="U1468">
        <f t="shared" si="136"/>
        <v>2015</v>
      </c>
      <c r="V1468">
        <f t="shared" si="137"/>
        <v>2016</v>
      </c>
    </row>
    <row r="1469" spans="1:22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 s="5">
        <f t="shared" si="133"/>
        <v>76.72</v>
      </c>
      <c r="Q1469" t="s">
        <v>8319</v>
      </c>
      <c r="R1469" t="s">
        <v>8339</v>
      </c>
      <c r="S1469" s="12">
        <f t="shared" si="134"/>
        <v>40933.593576388885</v>
      </c>
      <c r="T1469" s="12">
        <f t="shared" si="135"/>
        <v>40993.55190972222</v>
      </c>
      <c r="U1469">
        <f t="shared" si="136"/>
        <v>2012</v>
      </c>
      <c r="V1469">
        <f t="shared" si="137"/>
        <v>2012</v>
      </c>
    </row>
    <row r="1470" spans="1:22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 s="5">
        <f t="shared" si="133"/>
        <v>33.191126279863482</v>
      </c>
      <c r="Q1470" t="s">
        <v>8319</v>
      </c>
      <c r="R1470" t="s">
        <v>8339</v>
      </c>
      <c r="S1470" s="12">
        <f t="shared" si="134"/>
        <v>40645.806122685179</v>
      </c>
      <c r="T1470" s="12">
        <f t="shared" si="135"/>
        <v>40705.806122685179</v>
      </c>
      <c r="U1470">
        <f t="shared" si="136"/>
        <v>2011</v>
      </c>
      <c r="V1470">
        <f t="shared" si="137"/>
        <v>2011</v>
      </c>
    </row>
    <row r="1471" spans="1:22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 s="5">
        <f t="shared" si="133"/>
        <v>149.46417445482865</v>
      </c>
      <c r="Q1471" t="s">
        <v>8319</v>
      </c>
      <c r="R1471" t="s">
        <v>8339</v>
      </c>
      <c r="S1471" s="12">
        <f t="shared" si="134"/>
        <v>41290.390150462961</v>
      </c>
      <c r="T1471" s="12">
        <f t="shared" si="135"/>
        <v>41320.390150462961</v>
      </c>
      <c r="U1471">
        <f t="shared" si="136"/>
        <v>2013</v>
      </c>
      <c r="V1471">
        <f t="shared" si="137"/>
        <v>2013</v>
      </c>
    </row>
    <row r="1472" spans="1:22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 s="5">
        <f t="shared" si="133"/>
        <v>23.172839506172838</v>
      </c>
      <c r="Q1472" t="s">
        <v>8319</v>
      </c>
      <c r="R1472" t="s">
        <v>8339</v>
      </c>
      <c r="S1472" s="12">
        <f t="shared" si="134"/>
        <v>41250.618784722217</v>
      </c>
      <c r="T1472" s="12">
        <f t="shared" si="135"/>
        <v>41271.618784722217</v>
      </c>
      <c r="U1472">
        <f t="shared" si="136"/>
        <v>2012</v>
      </c>
      <c r="V1472">
        <f t="shared" si="137"/>
        <v>2012</v>
      </c>
    </row>
    <row r="1473" spans="1:22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 s="5">
        <f t="shared" si="133"/>
        <v>96.877551020408163</v>
      </c>
      <c r="Q1473" t="s">
        <v>8319</v>
      </c>
      <c r="R1473" t="s">
        <v>8339</v>
      </c>
      <c r="S1473" s="12">
        <f t="shared" si="134"/>
        <v>42073.749236111107</v>
      </c>
      <c r="T1473" s="12">
        <f t="shared" si="135"/>
        <v>42103.749236111107</v>
      </c>
      <c r="U1473">
        <f t="shared" si="136"/>
        <v>2015</v>
      </c>
      <c r="V1473">
        <f t="shared" si="137"/>
        <v>2015</v>
      </c>
    </row>
    <row r="1474" spans="1:22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138.70400000000001</v>
      </c>
      <c r="P1474" s="5">
        <f t="shared" si="133"/>
        <v>103.20238095238095</v>
      </c>
      <c r="Q1474" t="s">
        <v>8319</v>
      </c>
      <c r="R1474" t="s">
        <v>8339</v>
      </c>
      <c r="S1474" s="12">
        <f t="shared" si="134"/>
        <v>41533.33452546296</v>
      </c>
      <c r="T1474" s="12">
        <f t="shared" si="135"/>
        <v>41563.33452546296</v>
      </c>
      <c r="U1474">
        <f t="shared" si="136"/>
        <v>2013</v>
      </c>
      <c r="V1474">
        <f t="shared" si="137"/>
        <v>2013</v>
      </c>
    </row>
    <row r="1475" spans="1:22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(E1475/D1475)*100</f>
        <v>120.51600000000001</v>
      </c>
      <c r="P1475" s="5">
        <f t="shared" ref="P1475:P1538" si="139">IF(E1475&gt;0, E1475/L1475, 0)</f>
        <v>38.462553191489363</v>
      </c>
      <c r="Q1475" t="s">
        <v>8319</v>
      </c>
      <c r="R1475" t="s">
        <v>8339</v>
      </c>
      <c r="S1475" s="12">
        <f t="shared" ref="S1475:S1538" si="140">(J1475/86400)+25569-(5/24)</f>
        <v>40939.771284722221</v>
      </c>
      <c r="T1475" s="12">
        <f t="shared" ref="T1475:T1538" si="141">(I1475/86400)+25569-5/24</f>
        <v>40969.771284722221</v>
      </c>
      <c r="U1475">
        <f t="shared" ref="U1475:U1538" si="142">YEAR(S1475)</f>
        <v>2012</v>
      </c>
      <c r="V1475">
        <f t="shared" ref="V1475:V1538" si="143">YEAR(T1475)</f>
        <v>2012</v>
      </c>
    </row>
    <row r="1476" spans="1:22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 s="5">
        <f t="shared" si="139"/>
        <v>44.315789473684212</v>
      </c>
      <c r="Q1476" t="s">
        <v>8319</v>
      </c>
      <c r="R1476" t="s">
        <v>8339</v>
      </c>
      <c r="S1476" s="12">
        <f t="shared" si="140"/>
        <v>41500.519583333335</v>
      </c>
      <c r="T1476" s="12">
        <f t="shared" si="141"/>
        <v>41530.519583333335</v>
      </c>
      <c r="U1476">
        <f t="shared" si="142"/>
        <v>2013</v>
      </c>
      <c r="V1476">
        <f t="shared" si="143"/>
        <v>2013</v>
      </c>
    </row>
    <row r="1477" spans="1:22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 s="5">
        <f t="shared" si="139"/>
        <v>64.173356009070289</v>
      </c>
      <c r="Q1477" t="s">
        <v>8319</v>
      </c>
      <c r="R1477" t="s">
        <v>8339</v>
      </c>
      <c r="S1477" s="12">
        <f t="shared" si="140"/>
        <v>41960.514618055553</v>
      </c>
      <c r="T1477" s="12">
        <f t="shared" si="141"/>
        <v>41992.999305555553</v>
      </c>
      <c r="U1477">
        <f t="shared" si="142"/>
        <v>2014</v>
      </c>
      <c r="V1477">
        <f t="shared" si="143"/>
        <v>2014</v>
      </c>
    </row>
    <row r="1478" spans="1:22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 s="5">
        <f t="shared" si="139"/>
        <v>43.333275109170302</v>
      </c>
      <c r="Q1478" t="s">
        <v>8319</v>
      </c>
      <c r="R1478" t="s">
        <v>8339</v>
      </c>
      <c r="S1478" s="12">
        <f t="shared" si="140"/>
        <v>40765.833587962959</v>
      </c>
      <c r="T1478" s="12">
        <f t="shared" si="141"/>
        <v>40795.833587962959</v>
      </c>
      <c r="U1478">
        <f t="shared" si="142"/>
        <v>2011</v>
      </c>
      <c r="V1478">
        <f t="shared" si="143"/>
        <v>2011</v>
      </c>
    </row>
    <row r="1479" spans="1:22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 s="5">
        <f t="shared" si="139"/>
        <v>90.495934959349597</v>
      </c>
      <c r="Q1479" t="s">
        <v>8319</v>
      </c>
      <c r="R1479" t="s">
        <v>8339</v>
      </c>
      <c r="S1479" s="12">
        <f t="shared" si="140"/>
        <v>40840.407453703701</v>
      </c>
      <c r="T1479" s="12">
        <f t="shared" si="141"/>
        <v>40899.916666666664</v>
      </c>
      <c r="U1479">
        <f t="shared" si="142"/>
        <v>2011</v>
      </c>
      <c r="V1479">
        <f t="shared" si="143"/>
        <v>2011</v>
      </c>
    </row>
    <row r="1480" spans="1:22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 s="5">
        <f t="shared" si="139"/>
        <v>29.187190495010373</v>
      </c>
      <c r="Q1480" t="s">
        <v>8319</v>
      </c>
      <c r="R1480" t="s">
        <v>8339</v>
      </c>
      <c r="S1480" s="12">
        <f t="shared" si="140"/>
        <v>41394.663344907407</v>
      </c>
      <c r="T1480" s="12">
        <f t="shared" si="141"/>
        <v>41408.663344907407</v>
      </c>
      <c r="U1480">
        <f t="shared" si="142"/>
        <v>2013</v>
      </c>
      <c r="V1480">
        <f t="shared" si="143"/>
        <v>2013</v>
      </c>
    </row>
    <row r="1481" spans="1:22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 s="5">
        <f t="shared" si="139"/>
        <v>30.95774647887324</v>
      </c>
      <c r="Q1481" t="s">
        <v>8319</v>
      </c>
      <c r="R1481" t="s">
        <v>8339</v>
      </c>
      <c r="S1481" s="12">
        <f t="shared" si="140"/>
        <v>41754.536909722221</v>
      </c>
      <c r="T1481" s="12">
        <f t="shared" si="141"/>
        <v>41768.957638888889</v>
      </c>
      <c r="U1481">
        <f t="shared" si="142"/>
        <v>2014</v>
      </c>
      <c r="V1481">
        <f t="shared" si="143"/>
        <v>2014</v>
      </c>
    </row>
    <row r="1482" spans="1:22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 s="5">
        <f t="shared" si="139"/>
        <v>92.157795275590544</v>
      </c>
      <c r="Q1482" t="s">
        <v>8319</v>
      </c>
      <c r="R1482" t="s">
        <v>8339</v>
      </c>
      <c r="S1482" s="12">
        <f t="shared" si="140"/>
        <v>41464.725682870368</v>
      </c>
      <c r="T1482" s="12">
        <f t="shared" si="141"/>
        <v>41481.5</v>
      </c>
      <c r="U1482">
        <f t="shared" si="142"/>
        <v>2013</v>
      </c>
      <c r="V1482">
        <f t="shared" si="143"/>
        <v>2013</v>
      </c>
    </row>
    <row r="1483" spans="1:22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 s="5">
        <f t="shared" si="139"/>
        <v>17.5</v>
      </c>
      <c r="Q1483" t="s">
        <v>8319</v>
      </c>
      <c r="R1483" t="s">
        <v>8321</v>
      </c>
      <c r="S1483" s="12">
        <f t="shared" si="140"/>
        <v>41550.714641203704</v>
      </c>
      <c r="T1483" s="12">
        <f t="shared" si="141"/>
        <v>41580.714641203704</v>
      </c>
      <c r="U1483">
        <f t="shared" si="142"/>
        <v>2013</v>
      </c>
      <c r="V1483">
        <f t="shared" si="143"/>
        <v>2013</v>
      </c>
    </row>
    <row r="1484" spans="1:22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 s="5">
        <f t="shared" si="139"/>
        <v>5</v>
      </c>
      <c r="Q1484" t="s">
        <v>8319</v>
      </c>
      <c r="R1484" t="s">
        <v>8321</v>
      </c>
      <c r="S1484" s="12">
        <f t="shared" si="140"/>
        <v>41136.649722222217</v>
      </c>
      <c r="T1484" s="12">
        <f t="shared" si="141"/>
        <v>41159.118750000001</v>
      </c>
      <c r="U1484">
        <f t="shared" si="142"/>
        <v>2012</v>
      </c>
      <c r="V1484">
        <f t="shared" si="143"/>
        <v>2012</v>
      </c>
    </row>
    <row r="1485" spans="1:22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 s="5">
        <f t="shared" si="139"/>
        <v>25</v>
      </c>
      <c r="Q1485" t="s">
        <v>8319</v>
      </c>
      <c r="R1485" t="s">
        <v>8321</v>
      </c>
      <c r="S1485" s="12">
        <f t="shared" si="140"/>
        <v>42547.984664351847</v>
      </c>
      <c r="T1485" s="12">
        <f t="shared" si="141"/>
        <v>42572.984664351847</v>
      </c>
      <c r="U1485">
        <f t="shared" si="142"/>
        <v>2016</v>
      </c>
      <c r="V1485">
        <f t="shared" si="143"/>
        <v>2016</v>
      </c>
    </row>
    <row r="1486" spans="1:22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5">
        <f t="shared" si="139"/>
        <v>0</v>
      </c>
      <c r="Q1486" t="s">
        <v>8319</v>
      </c>
      <c r="R1486" t="s">
        <v>8321</v>
      </c>
      <c r="S1486" s="12">
        <f t="shared" si="140"/>
        <v>41052.992627314808</v>
      </c>
      <c r="T1486" s="12">
        <f t="shared" si="141"/>
        <v>41111.410416666666</v>
      </c>
      <c r="U1486">
        <f t="shared" si="142"/>
        <v>2012</v>
      </c>
      <c r="V1486">
        <f t="shared" si="143"/>
        <v>2012</v>
      </c>
    </row>
    <row r="1487" spans="1:22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 s="5">
        <f t="shared" si="139"/>
        <v>50</v>
      </c>
      <c r="Q1487" t="s">
        <v>8319</v>
      </c>
      <c r="R1487" t="s">
        <v>8321</v>
      </c>
      <c r="S1487" s="12">
        <f t="shared" si="140"/>
        <v>42130.587650462963</v>
      </c>
      <c r="T1487" s="12">
        <f t="shared" si="141"/>
        <v>42175.587650462963</v>
      </c>
      <c r="U1487">
        <f t="shared" si="142"/>
        <v>2015</v>
      </c>
      <c r="V1487">
        <f t="shared" si="143"/>
        <v>2015</v>
      </c>
    </row>
    <row r="1488" spans="1:22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 s="5">
        <f t="shared" si="139"/>
        <v>16</v>
      </c>
      <c r="Q1488" t="s">
        <v>8319</v>
      </c>
      <c r="R1488" t="s">
        <v>8321</v>
      </c>
      <c r="S1488" s="12">
        <f t="shared" si="140"/>
        <v>42031.960196759253</v>
      </c>
      <c r="T1488" s="12">
        <f t="shared" si="141"/>
        <v>42061.960196759253</v>
      </c>
      <c r="U1488">
        <f t="shared" si="142"/>
        <v>2015</v>
      </c>
      <c r="V1488">
        <f t="shared" si="143"/>
        <v>2015</v>
      </c>
    </row>
    <row r="1489" spans="1:22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5">
        <f t="shared" si="139"/>
        <v>0</v>
      </c>
      <c r="Q1489" t="s">
        <v>8319</v>
      </c>
      <c r="R1489" t="s">
        <v>8321</v>
      </c>
      <c r="S1489" s="12">
        <f t="shared" si="140"/>
        <v>42554.709155092591</v>
      </c>
      <c r="T1489" s="12">
        <f t="shared" si="141"/>
        <v>42584.709155092591</v>
      </c>
      <c r="U1489">
        <f t="shared" si="142"/>
        <v>2016</v>
      </c>
      <c r="V1489">
        <f t="shared" si="143"/>
        <v>2016</v>
      </c>
    </row>
    <row r="1490" spans="1:22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 s="5">
        <f t="shared" si="139"/>
        <v>60</v>
      </c>
      <c r="Q1490" t="s">
        <v>8319</v>
      </c>
      <c r="R1490" t="s">
        <v>8321</v>
      </c>
      <c r="S1490" s="12">
        <f t="shared" si="140"/>
        <v>41614.354861111111</v>
      </c>
      <c r="T1490" s="12">
        <f t="shared" si="141"/>
        <v>41644.354861111111</v>
      </c>
      <c r="U1490">
        <f t="shared" si="142"/>
        <v>2013</v>
      </c>
      <c r="V1490">
        <f t="shared" si="143"/>
        <v>2014</v>
      </c>
    </row>
    <row r="1491" spans="1:22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5">
        <f t="shared" si="139"/>
        <v>0</v>
      </c>
      <c r="Q1491" t="s">
        <v>8319</v>
      </c>
      <c r="R1491" t="s">
        <v>8321</v>
      </c>
      <c r="S1491" s="12">
        <f t="shared" si="140"/>
        <v>41198.403379629628</v>
      </c>
      <c r="T1491" s="12">
        <f t="shared" si="141"/>
        <v>41228.445046296292</v>
      </c>
      <c r="U1491">
        <f t="shared" si="142"/>
        <v>2012</v>
      </c>
      <c r="V1491">
        <f t="shared" si="143"/>
        <v>2012</v>
      </c>
    </row>
    <row r="1492" spans="1:22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 s="5">
        <f t="shared" si="139"/>
        <v>47.10526315789474</v>
      </c>
      <c r="Q1492" t="s">
        <v>8319</v>
      </c>
      <c r="R1492" t="s">
        <v>8321</v>
      </c>
      <c r="S1492" s="12">
        <f t="shared" si="140"/>
        <v>41520.352708333332</v>
      </c>
      <c r="T1492" s="12">
        <f t="shared" si="141"/>
        <v>41549.352708333332</v>
      </c>
      <c r="U1492">
        <f t="shared" si="142"/>
        <v>2013</v>
      </c>
      <c r="V1492">
        <f t="shared" si="143"/>
        <v>2013</v>
      </c>
    </row>
    <row r="1493" spans="1:22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 s="5">
        <f t="shared" si="139"/>
        <v>100</v>
      </c>
      <c r="Q1493" t="s">
        <v>8319</v>
      </c>
      <c r="R1493" t="s">
        <v>8321</v>
      </c>
      <c r="S1493" s="12">
        <f t="shared" si="140"/>
        <v>41991.505127314813</v>
      </c>
      <c r="T1493" s="12">
        <f t="shared" si="141"/>
        <v>42050.443055555552</v>
      </c>
      <c r="U1493">
        <f t="shared" si="142"/>
        <v>2014</v>
      </c>
      <c r="V1493">
        <f t="shared" si="143"/>
        <v>2015</v>
      </c>
    </row>
    <row r="1494" spans="1:22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 s="5">
        <f t="shared" si="139"/>
        <v>15</v>
      </c>
      <c r="Q1494" t="s">
        <v>8319</v>
      </c>
      <c r="R1494" t="s">
        <v>8321</v>
      </c>
      <c r="S1494" s="12">
        <f t="shared" si="140"/>
        <v>40682.676458333335</v>
      </c>
      <c r="T1494" s="12">
        <f t="shared" si="141"/>
        <v>40712.676458333335</v>
      </c>
      <c r="U1494">
        <f t="shared" si="142"/>
        <v>2011</v>
      </c>
      <c r="V1494">
        <f t="shared" si="143"/>
        <v>2011</v>
      </c>
    </row>
    <row r="1495" spans="1:22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5">
        <f t="shared" si="139"/>
        <v>0</v>
      </c>
      <c r="Q1495" t="s">
        <v>8319</v>
      </c>
      <c r="R1495" t="s">
        <v>8321</v>
      </c>
      <c r="S1495" s="12">
        <f t="shared" si="140"/>
        <v>41411.658275462956</v>
      </c>
      <c r="T1495" s="12">
        <f t="shared" si="141"/>
        <v>41441.658275462956</v>
      </c>
      <c r="U1495">
        <f t="shared" si="142"/>
        <v>2013</v>
      </c>
      <c r="V1495">
        <f t="shared" si="143"/>
        <v>2013</v>
      </c>
    </row>
    <row r="1496" spans="1:22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 s="5">
        <f t="shared" si="139"/>
        <v>40.454545454545453</v>
      </c>
      <c r="Q1496" t="s">
        <v>8319</v>
      </c>
      <c r="R1496" t="s">
        <v>8321</v>
      </c>
      <c r="S1496" s="12">
        <f t="shared" si="140"/>
        <v>42067.514039351845</v>
      </c>
      <c r="T1496" s="12">
        <f t="shared" si="141"/>
        <v>42097.443055555552</v>
      </c>
      <c r="U1496">
        <f t="shared" si="142"/>
        <v>2015</v>
      </c>
      <c r="V1496">
        <f t="shared" si="143"/>
        <v>2015</v>
      </c>
    </row>
    <row r="1497" spans="1:22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5">
        <f t="shared" si="139"/>
        <v>0</v>
      </c>
      <c r="Q1497" t="s">
        <v>8319</v>
      </c>
      <c r="R1497" t="s">
        <v>8321</v>
      </c>
      <c r="S1497" s="12">
        <f t="shared" si="140"/>
        <v>40752.581377314811</v>
      </c>
      <c r="T1497" s="12">
        <f t="shared" si="141"/>
        <v>40782.581377314811</v>
      </c>
      <c r="U1497">
        <f t="shared" si="142"/>
        <v>2011</v>
      </c>
      <c r="V1497">
        <f t="shared" si="143"/>
        <v>2011</v>
      </c>
    </row>
    <row r="1498" spans="1:22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5">
        <f t="shared" si="139"/>
        <v>0</v>
      </c>
      <c r="Q1498" t="s">
        <v>8319</v>
      </c>
      <c r="R1498" t="s">
        <v>8321</v>
      </c>
      <c r="S1498" s="12">
        <f t="shared" si="140"/>
        <v>41838.266886574071</v>
      </c>
      <c r="T1498" s="12">
        <f t="shared" si="141"/>
        <v>41898.266886574071</v>
      </c>
      <c r="U1498">
        <f t="shared" si="142"/>
        <v>2014</v>
      </c>
      <c r="V1498">
        <f t="shared" si="143"/>
        <v>2014</v>
      </c>
    </row>
    <row r="1499" spans="1:22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 s="5">
        <f t="shared" si="139"/>
        <v>1</v>
      </c>
      <c r="Q1499" t="s">
        <v>8319</v>
      </c>
      <c r="R1499" t="s">
        <v>8321</v>
      </c>
      <c r="S1499" s="12">
        <f t="shared" si="140"/>
        <v>41444.434282407405</v>
      </c>
      <c r="T1499" s="12">
        <f t="shared" si="141"/>
        <v>41486.613194444442</v>
      </c>
      <c r="U1499">
        <f t="shared" si="142"/>
        <v>2013</v>
      </c>
      <c r="V1499">
        <f t="shared" si="143"/>
        <v>2013</v>
      </c>
    </row>
    <row r="1500" spans="1:22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 s="5">
        <f t="shared" si="139"/>
        <v>19</v>
      </c>
      <c r="Q1500" t="s">
        <v>8319</v>
      </c>
      <c r="R1500" t="s">
        <v>8321</v>
      </c>
      <c r="S1500" s="12">
        <f t="shared" si="140"/>
        <v>41840.775208333333</v>
      </c>
      <c r="T1500" s="12">
        <f t="shared" si="141"/>
        <v>41885.775208333333</v>
      </c>
      <c r="U1500">
        <f t="shared" si="142"/>
        <v>2014</v>
      </c>
      <c r="V1500">
        <f t="shared" si="143"/>
        <v>2014</v>
      </c>
    </row>
    <row r="1501" spans="1:22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 s="5">
        <f t="shared" si="139"/>
        <v>5</v>
      </c>
      <c r="Q1501" t="s">
        <v>8319</v>
      </c>
      <c r="R1501" t="s">
        <v>8321</v>
      </c>
      <c r="S1501" s="12">
        <f t="shared" si="140"/>
        <v>42526.798993055556</v>
      </c>
      <c r="T1501" s="12">
        <f t="shared" si="141"/>
        <v>42586.798993055556</v>
      </c>
      <c r="U1501">
        <f t="shared" si="142"/>
        <v>2016</v>
      </c>
      <c r="V1501">
        <f t="shared" si="143"/>
        <v>2016</v>
      </c>
    </row>
    <row r="1502" spans="1:22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 s="5">
        <f t="shared" si="139"/>
        <v>46.733333333333334</v>
      </c>
      <c r="Q1502" t="s">
        <v>8319</v>
      </c>
      <c r="R1502" t="s">
        <v>8321</v>
      </c>
      <c r="S1502" s="12">
        <f t="shared" si="140"/>
        <v>41365.69626157407</v>
      </c>
      <c r="T1502" s="12">
        <f t="shared" si="141"/>
        <v>41395.69626157407</v>
      </c>
      <c r="U1502">
        <f t="shared" si="142"/>
        <v>2013</v>
      </c>
      <c r="V1502">
        <f t="shared" si="143"/>
        <v>2013</v>
      </c>
    </row>
    <row r="1503" spans="1:22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 s="5">
        <f t="shared" si="139"/>
        <v>97.731073446327684</v>
      </c>
      <c r="Q1503" t="s">
        <v>8335</v>
      </c>
      <c r="R1503" t="s">
        <v>8336</v>
      </c>
      <c r="S1503" s="12">
        <f t="shared" si="140"/>
        <v>42163.3752662037</v>
      </c>
      <c r="T1503" s="12">
        <f t="shared" si="141"/>
        <v>42193.3752662037</v>
      </c>
      <c r="U1503">
        <f t="shared" si="142"/>
        <v>2015</v>
      </c>
      <c r="V1503">
        <f t="shared" si="143"/>
        <v>2015</v>
      </c>
    </row>
    <row r="1504" spans="1:22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 s="5">
        <f t="shared" si="139"/>
        <v>67.835866261398181</v>
      </c>
      <c r="Q1504" t="s">
        <v>8335</v>
      </c>
      <c r="R1504" t="s">
        <v>8336</v>
      </c>
      <c r="S1504" s="12">
        <f t="shared" si="140"/>
        <v>42426.33425925926</v>
      </c>
      <c r="T1504" s="12">
        <f t="shared" si="141"/>
        <v>42454.708333333336</v>
      </c>
      <c r="U1504">
        <f t="shared" si="142"/>
        <v>2016</v>
      </c>
      <c r="V1504">
        <f t="shared" si="143"/>
        <v>2016</v>
      </c>
    </row>
    <row r="1505" spans="1:22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 s="5">
        <f t="shared" si="139"/>
        <v>56.98492957746479</v>
      </c>
      <c r="Q1505" t="s">
        <v>8335</v>
      </c>
      <c r="R1505" t="s">
        <v>8336</v>
      </c>
      <c r="S1505" s="12">
        <f t="shared" si="140"/>
        <v>42606.13890046296</v>
      </c>
      <c r="T1505" s="12">
        <f t="shared" si="141"/>
        <v>42666.13890046296</v>
      </c>
      <c r="U1505">
        <f t="shared" si="142"/>
        <v>2016</v>
      </c>
      <c r="V1505">
        <f t="shared" si="143"/>
        <v>2016</v>
      </c>
    </row>
    <row r="1506" spans="1:22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 s="5">
        <f t="shared" si="139"/>
        <v>67.159851301115239</v>
      </c>
      <c r="Q1506" t="s">
        <v>8335</v>
      </c>
      <c r="R1506" t="s">
        <v>8336</v>
      </c>
      <c r="S1506" s="12">
        <f t="shared" si="140"/>
        <v>41772.44935185185</v>
      </c>
      <c r="T1506" s="12">
        <f t="shared" si="141"/>
        <v>41800.147916666661</v>
      </c>
      <c r="U1506">
        <f t="shared" si="142"/>
        <v>2014</v>
      </c>
      <c r="V1506">
        <f t="shared" si="143"/>
        <v>2014</v>
      </c>
    </row>
    <row r="1507" spans="1:22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 s="5">
        <f t="shared" si="139"/>
        <v>48.037681159420288</v>
      </c>
      <c r="Q1507" t="s">
        <v>8335</v>
      </c>
      <c r="R1507" t="s">
        <v>8336</v>
      </c>
      <c r="S1507" s="12">
        <f t="shared" si="140"/>
        <v>42414.234988425924</v>
      </c>
      <c r="T1507" s="12">
        <f t="shared" si="141"/>
        <v>42451.625694444439</v>
      </c>
      <c r="U1507">
        <f t="shared" si="142"/>
        <v>2016</v>
      </c>
      <c r="V1507">
        <f t="shared" si="143"/>
        <v>2016</v>
      </c>
    </row>
    <row r="1508" spans="1:22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 s="5">
        <f t="shared" si="139"/>
        <v>38.860465116279073</v>
      </c>
      <c r="Q1508" t="s">
        <v>8335</v>
      </c>
      <c r="R1508" t="s">
        <v>8336</v>
      </c>
      <c r="S1508" s="12">
        <f t="shared" si="140"/>
        <v>41814.577592592592</v>
      </c>
      <c r="T1508" s="12">
        <f t="shared" si="141"/>
        <v>41844.577592592592</v>
      </c>
      <c r="U1508">
        <f t="shared" si="142"/>
        <v>2014</v>
      </c>
      <c r="V1508">
        <f t="shared" si="143"/>
        <v>2014</v>
      </c>
    </row>
    <row r="1509" spans="1:22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5">
        <f t="shared" si="139"/>
        <v>78.181818181818187</v>
      </c>
      <c r="Q1509" t="s">
        <v>8335</v>
      </c>
      <c r="R1509" t="s">
        <v>8336</v>
      </c>
      <c r="S1509" s="12">
        <f t="shared" si="140"/>
        <v>40254.242002314808</v>
      </c>
      <c r="T1509" s="12">
        <f t="shared" si="141"/>
        <v>40313.131944444445</v>
      </c>
      <c r="U1509">
        <f t="shared" si="142"/>
        <v>2010</v>
      </c>
      <c r="V1509">
        <f t="shared" si="143"/>
        <v>2010</v>
      </c>
    </row>
    <row r="1510" spans="1:22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 s="5">
        <f t="shared" si="139"/>
        <v>97.113744075829388</v>
      </c>
      <c r="Q1510" t="s">
        <v>8335</v>
      </c>
      <c r="R1510" t="s">
        <v>8336</v>
      </c>
      <c r="S1510" s="12">
        <f t="shared" si="140"/>
        <v>41786.406030092592</v>
      </c>
      <c r="T1510" s="12">
        <f t="shared" si="141"/>
        <v>41817.406030092592</v>
      </c>
      <c r="U1510">
        <f t="shared" si="142"/>
        <v>2014</v>
      </c>
      <c r="V1510">
        <f t="shared" si="143"/>
        <v>2014</v>
      </c>
    </row>
    <row r="1511" spans="1:22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 s="5">
        <f t="shared" si="139"/>
        <v>110.39397959183674</v>
      </c>
      <c r="Q1511" t="s">
        <v>8335</v>
      </c>
      <c r="R1511" t="s">
        <v>8336</v>
      </c>
      <c r="S1511" s="12">
        <f t="shared" si="140"/>
        <v>42751.325057870366</v>
      </c>
      <c r="T1511" s="12">
        <f t="shared" si="141"/>
        <v>42780.749305555553</v>
      </c>
      <c r="U1511">
        <f t="shared" si="142"/>
        <v>2017</v>
      </c>
      <c r="V1511">
        <f t="shared" si="143"/>
        <v>2017</v>
      </c>
    </row>
    <row r="1512" spans="1:22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 s="5">
        <f t="shared" si="139"/>
        <v>39.91506172839506</v>
      </c>
      <c r="Q1512" t="s">
        <v>8335</v>
      </c>
      <c r="R1512" t="s">
        <v>8336</v>
      </c>
      <c r="S1512" s="12">
        <f t="shared" si="140"/>
        <v>41809.176828703705</v>
      </c>
      <c r="T1512" s="12">
        <f t="shared" si="141"/>
        <v>41839.176828703705</v>
      </c>
      <c r="U1512">
        <f t="shared" si="142"/>
        <v>2014</v>
      </c>
      <c r="V1512">
        <f t="shared" si="143"/>
        <v>2014</v>
      </c>
    </row>
    <row r="1513" spans="1:22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 s="5">
        <f t="shared" si="139"/>
        <v>75.975728155339809</v>
      </c>
      <c r="Q1513" t="s">
        <v>8335</v>
      </c>
      <c r="R1513" t="s">
        <v>8336</v>
      </c>
      <c r="S1513" s="12">
        <f t="shared" si="140"/>
        <v>42296.375046296293</v>
      </c>
      <c r="T1513" s="12">
        <f t="shared" si="141"/>
        <v>42326.416712962957</v>
      </c>
      <c r="U1513">
        <f t="shared" si="142"/>
        <v>2015</v>
      </c>
      <c r="V1513">
        <f t="shared" si="143"/>
        <v>2015</v>
      </c>
    </row>
    <row r="1514" spans="1:22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 s="5">
        <f t="shared" si="139"/>
        <v>58.379104477611939</v>
      </c>
      <c r="Q1514" t="s">
        <v>8335</v>
      </c>
      <c r="R1514" t="s">
        <v>8336</v>
      </c>
      <c r="S1514" s="12">
        <f t="shared" si="140"/>
        <v>42741.476145833331</v>
      </c>
      <c r="T1514" s="12">
        <f t="shared" si="141"/>
        <v>42771.476145833331</v>
      </c>
      <c r="U1514">
        <f t="shared" si="142"/>
        <v>2017</v>
      </c>
      <c r="V1514">
        <f t="shared" si="143"/>
        <v>2017</v>
      </c>
    </row>
    <row r="1515" spans="1:22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 s="5">
        <f t="shared" si="139"/>
        <v>55.82093023255814</v>
      </c>
      <c r="Q1515" t="s">
        <v>8335</v>
      </c>
      <c r="R1515" t="s">
        <v>8336</v>
      </c>
      <c r="S1515" s="12">
        <f t="shared" si="140"/>
        <v>41806.42900462963</v>
      </c>
      <c r="T1515" s="12">
        <f t="shared" si="141"/>
        <v>41836.42900462963</v>
      </c>
      <c r="U1515">
        <f t="shared" si="142"/>
        <v>2014</v>
      </c>
      <c r="V1515">
        <f t="shared" si="143"/>
        <v>2014</v>
      </c>
    </row>
    <row r="1516" spans="1:22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 s="5">
        <f t="shared" si="139"/>
        <v>151.24431818181819</v>
      </c>
      <c r="Q1516" t="s">
        <v>8335</v>
      </c>
      <c r="R1516" t="s">
        <v>8336</v>
      </c>
      <c r="S1516" s="12">
        <f t="shared" si="140"/>
        <v>42234.389351851853</v>
      </c>
      <c r="T1516" s="12">
        <f t="shared" si="141"/>
        <v>42274.389351851853</v>
      </c>
      <c r="U1516">
        <f t="shared" si="142"/>
        <v>2015</v>
      </c>
      <c r="V1516">
        <f t="shared" si="143"/>
        <v>2015</v>
      </c>
    </row>
    <row r="1517" spans="1:22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 s="5">
        <f t="shared" si="139"/>
        <v>849.67027027027029</v>
      </c>
      <c r="Q1517" t="s">
        <v>8335</v>
      </c>
      <c r="R1517" t="s">
        <v>8336</v>
      </c>
      <c r="S1517" s="12">
        <f t="shared" si="140"/>
        <v>42415.04510416666</v>
      </c>
      <c r="T1517" s="12">
        <f t="shared" si="141"/>
        <v>42445.003437499996</v>
      </c>
      <c r="U1517">
        <f t="shared" si="142"/>
        <v>2016</v>
      </c>
      <c r="V1517">
        <f t="shared" si="143"/>
        <v>2016</v>
      </c>
    </row>
    <row r="1518" spans="1:22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 s="5">
        <f t="shared" si="139"/>
        <v>159.24137931034483</v>
      </c>
      <c r="Q1518" t="s">
        <v>8335</v>
      </c>
      <c r="R1518" t="s">
        <v>8336</v>
      </c>
      <c r="S1518" s="12">
        <f t="shared" si="140"/>
        <v>42619.258009259262</v>
      </c>
      <c r="T1518" s="12">
        <f t="shared" si="141"/>
        <v>42649.374999999993</v>
      </c>
      <c r="U1518">
        <f t="shared" si="142"/>
        <v>2016</v>
      </c>
      <c r="V1518">
        <f t="shared" si="143"/>
        <v>2016</v>
      </c>
    </row>
    <row r="1519" spans="1:22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 s="5">
        <f t="shared" si="139"/>
        <v>39.507317073170732</v>
      </c>
      <c r="Q1519" t="s">
        <v>8335</v>
      </c>
      <c r="R1519" t="s">
        <v>8336</v>
      </c>
      <c r="S1519" s="12">
        <f t="shared" si="140"/>
        <v>41948.358252314814</v>
      </c>
      <c r="T1519" s="12">
        <f t="shared" si="141"/>
        <v>41979.041666666664</v>
      </c>
      <c r="U1519">
        <f t="shared" si="142"/>
        <v>2014</v>
      </c>
      <c r="V1519">
        <f t="shared" si="143"/>
        <v>2014</v>
      </c>
    </row>
    <row r="1520" spans="1:22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 s="5">
        <f t="shared" si="139"/>
        <v>130.52966101694915</v>
      </c>
      <c r="Q1520" t="s">
        <v>8335</v>
      </c>
      <c r="R1520" t="s">
        <v>8336</v>
      </c>
      <c r="S1520" s="12">
        <f t="shared" si="140"/>
        <v>41760.611712962964</v>
      </c>
      <c r="T1520" s="12">
        <f t="shared" si="141"/>
        <v>41790.611712962964</v>
      </c>
      <c r="U1520">
        <f t="shared" si="142"/>
        <v>2014</v>
      </c>
      <c r="V1520">
        <f t="shared" si="143"/>
        <v>2014</v>
      </c>
    </row>
    <row r="1521" spans="1:22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 s="5">
        <f t="shared" si="139"/>
        <v>64.156896551724131</v>
      </c>
      <c r="Q1521" t="s">
        <v>8335</v>
      </c>
      <c r="R1521" t="s">
        <v>8336</v>
      </c>
      <c r="S1521" s="12">
        <f t="shared" si="140"/>
        <v>41782.533368055556</v>
      </c>
      <c r="T1521" s="12">
        <f t="shared" si="141"/>
        <v>41810.707638888889</v>
      </c>
      <c r="U1521">
        <f t="shared" si="142"/>
        <v>2014</v>
      </c>
      <c r="V1521">
        <f t="shared" si="143"/>
        <v>2014</v>
      </c>
    </row>
    <row r="1522" spans="1:22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 s="5">
        <f t="shared" si="139"/>
        <v>111.52694610778443</v>
      </c>
      <c r="Q1522" t="s">
        <v>8335</v>
      </c>
      <c r="R1522" t="s">
        <v>8336</v>
      </c>
      <c r="S1522" s="12">
        <f t="shared" si="140"/>
        <v>41955.649456018517</v>
      </c>
      <c r="T1522" s="12">
        <f t="shared" si="141"/>
        <v>41991.958333333336</v>
      </c>
      <c r="U1522">
        <f t="shared" si="142"/>
        <v>2014</v>
      </c>
      <c r="V1522">
        <f t="shared" si="143"/>
        <v>2014</v>
      </c>
    </row>
    <row r="1523" spans="1:22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 s="5">
        <f t="shared" si="139"/>
        <v>170.44680851063831</v>
      </c>
      <c r="Q1523" t="s">
        <v>8335</v>
      </c>
      <c r="R1523" t="s">
        <v>8336</v>
      </c>
      <c r="S1523" s="12">
        <f t="shared" si="140"/>
        <v>42492.959386574068</v>
      </c>
      <c r="T1523" s="12">
        <f t="shared" si="141"/>
        <v>42527.959386574068</v>
      </c>
      <c r="U1523">
        <f t="shared" si="142"/>
        <v>2016</v>
      </c>
      <c r="V1523">
        <f t="shared" si="143"/>
        <v>2016</v>
      </c>
    </row>
    <row r="1524" spans="1:22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 s="5">
        <f t="shared" si="139"/>
        <v>133.7391592920354</v>
      </c>
      <c r="Q1524" t="s">
        <v>8335</v>
      </c>
      <c r="R1524" t="s">
        <v>8336</v>
      </c>
      <c r="S1524" s="12">
        <f t="shared" si="140"/>
        <v>41899.621979166666</v>
      </c>
      <c r="T1524" s="12">
        <f t="shared" si="141"/>
        <v>41929.621979166666</v>
      </c>
      <c r="U1524">
        <f t="shared" si="142"/>
        <v>2014</v>
      </c>
      <c r="V1524">
        <f t="shared" si="143"/>
        <v>2014</v>
      </c>
    </row>
    <row r="1525" spans="1:22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 s="5">
        <f t="shared" si="139"/>
        <v>95.834024896265561</v>
      </c>
      <c r="Q1525" t="s">
        <v>8335</v>
      </c>
      <c r="R1525" t="s">
        <v>8336</v>
      </c>
      <c r="S1525" s="12">
        <f t="shared" si="140"/>
        <v>41964.543009259258</v>
      </c>
      <c r="T1525" s="12">
        <f t="shared" si="141"/>
        <v>41995.791666666664</v>
      </c>
      <c r="U1525">
        <f t="shared" si="142"/>
        <v>2014</v>
      </c>
      <c r="V1525">
        <f t="shared" si="143"/>
        <v>2014</v>
      </c>
    </row>
    <row r="1526" spans="1:22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 s="5">
        <f t="shared" si="139"/>
        <v>221.78571428571428</v>
      </c>
      <c r="Q1526" t="s">
        <v>8335</v>
      </c>
      <c r="R1526" t="s">
        <v>8336</v>
      </c>
      <c r="S1526" s="12">
        <f t="shared" si="140"/>
        <v>42756.292708333327</v>
      </c>
      <c r="T1526" s="12">
        <f t="shared" si="141"/>
        <v>42786.292708333327</v>
      </c>
      <c r="U1526">
        <f t="shared" si="142"/>
        <v>2017</v>
      </c>
      <c r="V1526">
        <f t="shared" si="143"/>
        <v>2017</v>
      </c>
    </row>
    <row r="1527" spans="1:22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 s="5">
        <f t="shared" si="139"/>
        <v>32.315357142857138</v>
      </c>
      <c r="Q1527" t="s">
        <v>8335</v>
      </c>
      <c r="R1527" t="s">
        <v>8336</v>
      </c>
      <c r="S1527" s="12">
        <f t="shared" si="140"/>
        <v>42570.494652777772</v>
      </c>
      <c r="T1527" s="12">
        <f t="shared" si="141"/>
        <v>42600.494652777772</v>
      </c>
      <c r="U1527">
        <f t="shared" si="142"/>
        <v>2016</v>
      </c>
      <c r="V1527">
        <f t="shared" si="143"/>
        <v>2016</v>
      </c>
    </row>
    <row r="1528" spans="1:22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 s="5">
        <f t="shared" si="139"/>
        <v>98.839285714285708</v>
      </c>
      <c r="Q1528" t="s">
        <v>8335</v>
      </c>
      <c r="R1528" t="s">
        <v>8336</v>
      </c>
      <c r="S1528" s="12">
        <f t="shared" si="140"/>
        <v>42339.067673611113</v>
      </c>
      <c r="T1528" s="12">
        <f t="shared" si="141"/>
        <v>42388.067673611113</v>
      </c>
      <c r="U1528">
        <f t="shared" si="142"/>
        <v>2015</v>
      </c>
      <c r="V1528">
        <f t="shared" si="143"/>
        <v>2016</v>
      </c>
    </row>
    <row r="1529" spans="1:22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 s="5">
        <f t="shared" si="139"/>
        <v>55.222142857142863</v>
      </c>
      <c r="Q1529" t="s">
        <v>8335</v>
      </c>
      <c r="R1529" t="s">
        <v>8336</v>
      </c>
      <c r="S1529" s="12">
        <f t="shared" si="140"/>
        <v>42780.392199074071</v>
      </c>
      <c r="T1529" s="12">
        <f t="shared" si="141"/>
        <v>42808.350532407407</v>
      </c>
      <c r="U1529">
        <f t="shared" si="142"/>
        <v>2017</v>
      </c>
      <c r="V1529">
        <f t="shared" si="143"/>
        <v>2017</v>
      </c>
    </row>
    <row r="1530" spans="1:22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 s="5">
        <f t="shared" si="139"/>
        <v>52.793750000000003</v>
      </c>
      <c r="Q1530" t="s">
        <v>8335</v>
      </c>
      <c r="R1530" t="s">
        <v>8336</v>
      </c>
      <c r="S1530" s="12">
        <f t="shared" si="140"/>
        <v>42736.524560185186</v>
      </c>
      <c r="T1530" s="12">
        <f t="shared" si="141"/>
        <v>42766.791666666664</v>
      </c>
      <c r="U1530">
        <f t="shared" si="142"/>
        <v>2017</v>
      </c>
      <c r="V1530">
        <f t="shared" si="143"/>
        <v>2017</v>
      </c>
    </row>
    <row r="1531" spans="1:22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 s="5">
        <f t="shared" si="139"/>
        <v>135.66666666666666</v>
      </c>
      <c r="Q1531" t="s">
        <v>8335</v>
      </c>
      <c r="R1531" t="s">
        <v>8336</v>
      </c>
      <c r="S1531" s="12">
        <f t="shared" si="140"/>
        <v>42052.420370370368</v>
      </c>
      <c r="T1531" s="12">
        <f t="shared" si="141"/>
        <v>42082.378703703704</v>
      </c>
      <c r="U1531">
        <f t="shared" si="142"/>
        <v>2015</v>
      </c>
      <c r="V1531">
        <f t="shared" si="143"/>
        <v>2015</v>
      </c>
    </row>
    <row r="1532" spans="1:22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 s="5">
        <f t="shared" si="139"/>
        <v>53.991990846681922</v>
      </c>
      <c r="Q1532" t="s">
        <v>8335</v>
      </c>
      <c r="R1532" t="s">
        <v>8336</v>
      </c>
      <c r="S1532" s="12">
        <f t="shared" si="140"/>
        <v>42275.558969907404</v>
      </c>
      <c r="T1532" s="12">
        <f t="shared" si="141"/>
        <v>42300.558969907404</v>
      </c>
      <c r="U1532">
        <f t="shared" si="142"/>
        <v>2015</v>
      </c>
      <c r="V1532">
        <f t="shared" si="143"/>
        <v>2015</v>
      </c>
    </row>
    <row r="1533" spans="1:22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 s="5">
        <f t="shared" si="139"/>
        <v>56.643835616438359</v>
      </c>
      <c r="Q1533" t="s">
        <v>8335</v>
      </c>
      <c r="R1533" t="s">
        <v>8336</v>
      </c>
      <c r="S1533" s="12">
        <f t="shared" si="140"/>
        <v>41941.594050925924</v>
      </c>
      <c r="T1533" s="12">
        <f t="shared" si="141"/>
        <v>41973.916666666664</v>
      </c>
      <c r="U1533">
        <f t="shared" si="142"/>
        <v>2014</v>
      </c>
      <c r="V1533">
        <f t="shared" si="143"/>
        <v>2014</v>
      </c>
    </row>
    <row r="1534" spans="1:22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 s="5">
        <f t="shared" si="139"/>
        <v>82.316326530612244</v>
      </c>
      <c r="Q1534" t="s">
        <v>8335</v>
      </c>
      <c r="R1534" t="s">
        <v>8336</v>
      </c>
      <c r="S1534" s="12">
        <f t="shared" si="140"/>
        <v>42391.266956018517</v>
      </c>
      <c r="T1534" s="12">
        <f t="shared" si="141"/>
        <v>42415.416666666664</v>
      </c>
      <c r="U1534">
        <f t="shared" si="142"/>
        <v>2016</v>
      </c>
      <c r="V1534">
        <f t="shared" si="143"/>
        <v>2016</v>
      </c>
    </row>
    <row r="1535" spans="1:22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 s="5">
        <f t="shared" si="139"/>
        <v>88.26081081081081</v>
      </c>
      <c r="Q1535" t="s">
        <v>8335</v>
      </c>
      <c r="R1535" t="s">
        <v>8336</v>
      </c>
      <c r="S1535" s="12">
        <f t="shared" si="140"/>
        <v>42442.793715277774</v>
      </c>
      <c r="T1535" s="12">
        <f t="shared" si="141"/>
        <v>42491.957638888889</v>
      </c>
      <c r="U1535">
        <f t="shared" si="142"/>
        <v>2016</v>
      </c>
      <c r="V1535">
        <f t="shared" si="143"/>
        <v>2016</v>
      </c>
    </row>
    <row r="1536" spans="1:22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 s="5">
        <f t="shared" si="139"/>
        <v>84.905149051490511</v>
      </c>
      <c r="Q1536" t="s">
        <v>8335</v>
      </c>
      <c r="R1536" t="s">
        <v>8336</v>
      </c>
      <c r="S1536" s="12">
        <f t="shared" si="140"/>
        <v>42221.465995370367</v>
      </c>
      <c r="T1536" s="12">
        <f t="shared" si="141"/>
        <v>42251.465995370367</v>
      </c>
      <c r="U1536">
        <f t="shared" si="142"/>
        <v>2015</v>
      </c>
      <c r="V1536">
        <f t="shared" si="143"/>
        <v>2015</v>
      </c>
    </row>
    <row r="1537" spans="1:22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 s="5">
        <f t="shared" si="139"/>
        <v>48.154545454545456</v>
      </c>
      <c r="Q1537" t="s">
        <v>8335</v>
      </c>
      <c r="R1537" t="s">
        <v>8336</v>
      </c>
      <c r="S1537" s="12">
        <f t="shared" si="140"/>
        <v>42484.620729166665</v>
      </c>
      <c r="T1537" s="12">
        <f t="shared" si="141"/>
        <v>42513.708333333336</v>
      </c>
      <c r="U1537">
        <f t="shared" si="142"/>
        <v>2016</v>
      </c>
      <c r="V1537">
        <f t="shared" si="143"/>
        <v>2016</v>
      </c>
    </row>
    <row r="1538" spans="1:22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250.30841666666666</v>
      </c>
      <c r="P1538" s="5">
        <f t="shared" si="139"/>
        <v>66.015406593406595</v>
      </c>
      <c r="Q1538" t="s">
        <v>8335</v>
      </c>
      <c r="R1538" t="s">
        <v>8336</v>
      </c>
      <c r="S1538" s="12">
        <f t="shared" si="140"/>
        <v>42213.593865740739</v>
      </c>
      <c r="T1538" s="12">
        <f t="shared" si="141"/>
        <v>42243.593865740739</v>
      </c>
      <c r="U1538">
        <f t="shared" si="142"/>
        <v>2015</v>
      </c>
      <c r="V1538">
        <f t="shared" si="143"/>
        <v>2015</v>
      </c>
    </row>
    <row r="1539" spans="1:22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(E1539/D1539)*100</f>
        <v>179.9</v>
      </c>
      <c r="P1539" s="5">
        <f t="shared" ref="P1539:P1602" si="145">IF(E1539&gt;0, E1539/L1539, 0)</f>
        <v>96.375</v>
      </c>
      <c r="Q1539" t="s">
        <v>8335</v>
      </c>
      <c r="R1539" t="s">
        <v>8336</v>
      </c>
      <c r="S1539" s="12">
        <f t="shared" ref="S1539:S1602" si="146">(J1539/86400)+25569-(5/24)</f>
        <v>42552.106793981475</v>
      </c>
      <c r="T1539" s="12">
        <f t="shared" ref="T1539:T1602" si="147">(I1539/86400)+25569-5/24</f>
        <v>42588.541666666664</v>
      </c>
      <c r="U1539">
        <f t="shared" ref="U1539:U1602" si="148">YEAR(S1539)</f>
        <v>2016</v>
      </c>
      <c r="V1539">
        <f t="shared" ref="V1539:V1602" si="149">YEAR(T1539)</f>
        <v>2016</v>
      </c>
    </row>
    <row r="1540" spans="1:22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 s="5">
        <f t="shared" si="145"/>
        <v>156.17391304347825</v>
      </c>
      <c r="Q1540" t="s">
        <v>8335</v>
      </c>
      <c r="R1540" t="s">
        <v>8336</v>
      </c>
      <c r="S1540" s="12">
        <f t="shared" si="146"/>
        <v>41981.57372685185</v>
      </c>
      <c r="T1540" s="12">
        <f t="shared" si="147"/>
        <v>42026.57372685185</v>
      </c>
      <c r="U1540">
        <f t="shared" si="148"/>
        <v>2014</v>
      </c>
      <c r="V1540">
        <f t="shared" si="149"/>
        <v>2015</v>
      </c>
    </row>
    <row r="1541" spans="1:22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 s="5">
        <f t="shared" si="145"/>
        <v>95.764859154929582</v>
      </c>
      <c r="Q1541" t="s">
        <v>8335</v>
      </c>
      <c r="R1541" t="s">
        <v>8336</v>
      </c>
      <c r="S1541" s="12">
        <f t="shared" si="146"/>
        <v>42705.710868055554</v>
      </c>
      <c r="T1541" s="12">
        <f t="shared" si="147"/>
        <v>42738.710868055554</v>
      </c>
      <c r="U1541">
        <f t="shared" si="148"/>
        <v>2016</v>
      </c>
      <c r="V1541">
        <f t="shared" si="149"/>
        <v>2017</v>
      </c>
    </row>
    <row r="1542" spans="1:22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 s="5">
        <f t="shared" si="145"/>
        <v>180.40816326530611</v>
      </c>
      <c r="Q1542" t="s">
        <v>8335</v>
      </c>
      <c r="R1542" t="s">
        <v>8336</v>
      </c>
      <c r="S1542" s="12">
        <f t="shared" si="146"/>
        <v>41938.798796296294</v>
      </c>
      <c r="T1542" s="12">
        <f t="shared" si="147"/>
        <v>41968.843749999993</v>
      </c>
      <c r="U1542">
        <f t="shared" si="148"/>
        <v>2014</v>
      </c>
      <c r="V1542">
        <f t="shared" si="149"/>
        <v>2014</v>
      </c>
    </row>
    <row r="1543" spans="1:22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 s="5">
        <f t="shared" si="145"/>
        <v>3</v>
      </c>
      <c r="Q1543" t="s">
        <v>8335</v>
      </c>
      <c r="R1543" t="s">
        <v>8340</v>
      </c>
      <c r="S1543" s="12">
        <f t="shared" si="146"/>
        <v>41974.503912037035</v>
      </c>
      <c r="T1543" s="12">
        <f t="shared" si="147"/>
        <v>42004.503912037035</v>
      </c>
      <c r="U1543">
        <f t="shared" si="148"/>
        <v>2014</v>
      </c>
      <c r="V1543">
        <f t="shared" si="149"/>
        <v>2014</v>
      </c>
    </row>
    <row r="1544" spans="1:22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5">
        <f t="shared" si="145"/>
        <v>20</v>
      </c>
      <c r="Q1544" t="s">
        <v>8335</v>
      </c>
      <c r="R1544" t="s">
        <v>8340</v>
      </c>
      <c r="S1544" s="12">
        <f t="shared" si="146"/>
        <v>42170.788194444445</v>
      </c>
      <c r="T1544" s="12">
        <f t="shared" si="147"/>
        <v>42185.788194444445</v>
      </c>
      <c r="U1544">
        <f t="shared" si="148"/>
        <v>2015</v>
      </c>
      <c r="V1544">
        <f t="shared" si="149"/>
        <v>2015</v>
      </c>
    </row>
    <row r="1545" spans="1:22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 s="5">
        <f t="shared" si="145"/>
        <v>10</v>
      </c>
      <c r="Q1545" t="s">
        <v>8335</v>
      </c>
      <c r="R1545" t="s">
        <v>8340</v>
      </c>
      <c r="S1545" s="12">
        <f t="shared" si="146"/>
        <v>41935.301319444443</v>
      </c>
      <c r="T1545" s="12">
        <f t="shared" si="147"/>
        <v>41965.342986111107</v>
      </c>
      <c r="U1545">
        <f t="shared" si="148"/>
        <v>2014</v>
      </c>
      <c r="V1545">
        <f t="shared" si="149"/>
        <v>2014</v>
      </c>
    </row>
    <row r="1546" spans="1:22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5">
        <f t="shared" si="145"/>
        <v>0</v>
      </c>
      <c r="Q1546" t="s">
        <v>8335</v>
      </c>
      <c r="R1546" t="s">
        <v>8340</v>
      </c>
      <c r="S1546" s="12">
        <f t="shared" si="146"/>
        <v>42052.842870370368</v>
      </c>
      <c r="T1546" s="12">
        <f t="shared" si="147"/>
        <v>42094.804166666661</v>
      </c>
      <c r="U1546">
        <f t="shared" si="148"/>
        <v>2015</v>
      </c>
      <c r="V1546">
        <f t="shared" si="149"/>
        <v>2015</v>
      </c>
    </row>
    <row r="1547" spans="1:22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 s="5">
        <f t="shared" si="145"/>
        <v>1</v>
      </c>
      <c r="Q1547" t="s">
        <v>8335</v>
      </c>
      <c r="R1547" t="s">
        <v>8340</v>
      </c>
      <c r="S1547" s="12">
        <f t="shared" si="146"/>
        <v>42031.676319444443</v>
      </c>
      <c r="T1547" s="12">
        <f t="shared" si="147"/>
        <v>42065.677777777775</v>
      </c>
      <c r="U1547">
        <f t="shared" si="148"/>
        <v>2015</v>
      </c>
      <c r="V1547">
        <f t="shared" si="149"/>
        <v>2015</v>
      </c>
    </row>
    <row r="1548" spans="1:22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 s="5">
        <f t="shared" si="145"/>
        <v>26.272727272727273</v>
      </c>
      <c r="Q1548" t="s">
        <v>8335</v>
      </c>
      <c r="R1548" t="s">
        <v>8340</v>
      </c>
      <c r="S1548" s="12">
        <f t="shared" si="146"/>
        <v>41839.004618055551</v>
      </c>
      <c r="T1548" s="12">
        <f t="shared" si="147"/>
        <v>41899.004618055551</v>
      </c>
      <c r="U1548">
        <f t="shared" si="148"/>
        <v>2014</v>
      </c>
      <c r="V1548">
        <f t="shared" si="149"/>
        <v>2014</v>
      </c>
    </row>
    <row r="1549" spans="1:22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5">
        <f t="shared" si="145"/>
        <v>0</v>
      </c>
      <c r="Q1549" t="s">
        <v>8335</v>
      </c>
      <c r="R1549" t="s">
        <v>8340</v>
      </c>
      <c r="S1549" s="12">
        <f t="shared" si="146"/>
        <v>42782.218541666669</v>
      </c>
      <c r="T1549" s="12">
        <f t="shared" si="147"/>
        <v>42789.218541666669</v>
      </c>
      <c r="U1549">
        <f t="shared" si="148"/>
        <v>2017</v>
      </c>
      <c r="V1549">
        <f t="shared" si="149"/>
        <v>2017</v>
      </c>
    </row>
    <row r="1550" spans="1:22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 s="5">
        <f t="shared" si="145"/>
        <v>60</v>
      </c>
      <c r="Q1550" t="s">
        <v>8335</v>
      </c>
      <c r="R1550" t="s">
        <v>8340</v>
      </c>
      <c r="S1550" s="12">
        <f t="shared" si="146"/>
        <v>42286.673842592594</v>
      </c>
      <c r="T1550" s="12">
        <f t="shared" si="147"/>
        <v>42316.715509259258</v>
      </c>
      <c r="U1550">
        <f t="shared" si="148"/>
        <v>2015</v>
      </c>
      <c r="V1550">
        <f t="shared" si="149"/>
        <v>2015</v>
      </c>
    </row>
    <row r="1551" spans="1:22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5">
        <f t="shared" si="145"/>
        <v>28.333333333333332</v>
      </c>
      <c r="Q1551" t="s">
        <v>8335</v>
      </c>
      <c r="R1551" t="s">
        <v>8340</v>
      </c>
      <c r="S1551" s="12">
        <f t="shared" si="146"/>
        <v>42280.927766203698</v>
      </c>
      <c r="T1551" s="12">
        <f t="shared" si="147"/>
        <v>42310.96943287037</v>
      </c>
      <c r="U1551">
        <f t="shared" si="148"/>
        <v>2015</v>
      </c>
      <c r="V1551">
        <f t="shared" si="149"/>
        <v>2015</v>
      </c>
    </row>
    <row r="1552" spans="1:22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 s="5">
        <f t="shared" si="145"/>
        <v>14.428571428571429</v>
      </c>
      <c r="Q1552" t="s">
        <v>8335</v>
      </c>
      <c r="R1552" t="s">
        <v>8340</v>
      </c>
      <c r="S1552" s="12">
        <f t="shared" si="146"/>
        <v>42472.24113425926</v>
      </c>
      <c r="T1552" s="12">
        <f t="shared" si="147"/>
        <v>42502.24113425926</v>
      </c>
      <c r="U1552">
        <f t="shared" si="148"/>
        <v>2016</v>
      </c>
      <c r="V1552">
        <f t="shared" si="149"/>
        <v>2016</v>
      </c>
    </row>
    <row r="1553" spans="1:22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5">
        <f t="shared" si="145"/>
        <v>0</v>
      </c>
      <c r="Q1553" t="s">
        <v>8335</v>
      </c>
      <c r="R1553" t="s">
        <v>8340</v>
      </c>
      <c r="S1553" s="12">
        <f t="shared" si="146"/>
        <v>42121.616192129623</v>
      </c>
      <c r="T1553" s="12">
        <f t="shared" si="147"/>
        <v>42151.616192129623</v>
      </c>
      <c r="U1553">
        <f t="shared" si="148"/>
        <v>2015</v>
      </c>
      <c r="V1553">
        <f t="shared" si="149"/>
        <v>2015</v>
      </c>
    </row>
    <row r="1554" spans="1:22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 s="5">
        <f t="shared" si="145"/>
        <v>132.1875</v>
      </c>
      <c r="Q1554" t="s">
        <v>8335</v>
      </c>
      <c r="R1554" t="s">
        <v>8340</v>
      </c>
      <c r="S1554" s="12">
        <f t="shared" si="146"/>
        <v>41892.480416666665</v>
      </c>
      <c r="T1554" s="12">
        <f t="shared" si="147"/>
        <v>41912.957638888889</v>
      </c>
      <c r="U1554">
        <f t="shared" si="148"/>
        <v>2014</v>
      </c>
      <c r="V1554">
        <f t="shared" si="149"/>
        <v>2014</v>
      </c>
    </row>
    <row r="1555" spans="1:22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5">
        <f t="shared" si="145"/>
        <v>0</v>
      </c>
      <c r="Q1555" t="s">
        <v>8335</v>
      </c>
      <c r="R1555" t="s">
        <v>8340</v>
      </c>
      <c r="S1555" s="12">
        <f t="shared" si="146"/>
        <v>42219.074618055551</v>
      </c>
      <c r="T1555" s="12">
        <f t="shared" si="147"/>
        <v>42249.074618055551</v>
      </c>
      <c r="U1555">
        <f t="shared" si="148"/>
        <v>2015</v>
      </c>
      <c r="V1555">
        <f t="shared" si="149"/>
        <v>2015</v>
      </c>
    </row>
    <row r="1556" spans="1:22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5">
        <f t="shared" si="145"/>
        <v>0</v>
      </c>
      <c r="Q1556" t="s">
        <v>8335</v>
      </c>
      <c r="R1556" t="s">
        <v>8340</v>
      </c>
      <c r="S1556" s="12">
        <f t="shared" si="146"/>
        <v>42188.043865740743</v>
      </c>
      <c r="T1556" s="12">
        <f t="shared" si="147"/>
        <v>42218.043865740743</v>
      </c>
      <c r="U1556">
        <f t="shared" si="148"/>
        <v>2015</v>
      </c>
      <c r="V1556">
        <f t="shared" si="149"/>
        <v>2015</v>
      </c>
    </row>
    <row r="1557" spans="1:22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5">
        <f t="shared" si="145"/>
        <v>0</v>
      </c>
      <c r="Q1557" t="s">
        <v>8335</v>
      </c>
      <c r="R1557" t="s">
        <v>8340</v>
      </c>
      <c r="S1557" s="12">
        <f t="shared" si="146"/>
        <v>42241.405462962961</v>
      </c>
      <c r="T1557" s="12">
        <f t="shared" si="147"/>
        <v>42264.499999999993</v>
      </c>
      <c r="U1557">
        <f t="shared" si="148"/>
        <v>2015</v>
      </c>
      <c r="V1557">
        <f t="shared" si="149"/>
        <v>2015</v>
      </c>
    </row>
    <row r="1558" spans="1:22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 s="5">
        <f t="shared" si="145"/>
        <v>56.416666666666664</v>
      </c>
      <c r="Q1558" t="s">
        <v>8335</v>
      </c>
      <c r="R1558" t="s">
        <v>8340</v>
      </c>
      <c r="S1558" s="12">
        <f t="shared" si="146"/>
        <v>42524.944722222215</v>
      </c>
      <c r="T1558" s="12">
        <f t="shared" si="147"/>
        <v>42554.944722222215</v>
      </c>
      <c r="U1558">
        <f t="shared" si="148"/>
        <v>2016</v>
      </c>
      <c r="V1558">
        <f t="shared" si="149"/>
        <v>2016</v>
      </c>
    </row>
    <row r="1559" spans="1:22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5">
        <f t="shared" si="145"/>
        <v>100</v>
      </c>
      <c r="Q1559" t="s">
        <v>8335</v>
      </c>
      <c r="R1559" t="s">
        <v>8340</v>
      </c>
      <c r="S1559" s="12">
        <f t="shared" si="146"/>
        <v>41871.444826388884</v>
      </c>
      <c r="T1559" s="12">
        <f t="shared" si="147"/>
        <v>41902.444826388884</v>
      </c>
      <c r="U1559">
        <f t="shared" si="148"/>
        <v>2014</v>
      </c>
      <c r="V1559">
        <f t="shared" si="149"/>
        <v>2014</v>
      </c>
    </row>
    <row r="1560" spans="1:22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 s="5">
        <f t="shared" si="145"/>
        <v>11.666666666666666</v>
      </c>
      <c r="Q1560" t="s">
        <v>8335</v>
      </c>
      <c r="R1560" t="s">
        <v>8340</v>
      </c>
      <c r="S1560" s="12">
        <f t="shared" si="146"/>
        <v>42185.189340277771</v>
      </c>
      <c r="T1560" s="12">
        <f t="shared" si="147"/>
        <v>42244.299999999996</v>
      </c>
      <c r="U1560">
        <f t="shared" si="148"/>
        <v>2015</v>
      </c>
      <c r="V1560">
        <f t="shared" si="149"/>
        <v>2015</v>
      </c>
    </row>
    <row r="1561" spans="1:22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 s="5">
        <f t="shared" si="145"/>
        <v>50</v>
      </c>
      <c r="Q1561" t="s">
        <v>8335</v>
      </c>
      <c r="R1561" t="s">
        <v>8340</v>
      </c>
      <c r="S1561" s="12">
        <f t="shared" si="146"/>
        <v>42107.844895833332</v>
      </c>
      <c r="T1561" s="12">
        <f t="shared" si="147"/>
        <v>42122.844895833332</v>
      </c>
      <c r="U1561">
        <f t="shared" si="148"/>
        <v>2015</v>
      </c>
      <c r="V1561">
        <f t="shared" si="149"/>
        <v>2015</v>
      </c>
    </row>
    <row r="1562" spans="1:22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 s="5">
        <f t="shared" si="145"/>
        <v>23.5</v>
      </c>
      <c r="Q1562" t="s">
        <v>8335</v>
      </c>
      <c r="R1562" t="s">
        <v>8340</v>
      </c>
      <c r="S1562" s="12">
        <f t="shared" si="146"/>
        <v>41935.812418981477</v>
      </c>
      <c r="T1562" s="12">
        <f t="shared" si="147"/>
        <v>41955.854085648149</v>
      </c>
      <c r="U1562">
        <f t="shared" si="148"/>
        <v>2014</v>
      </c>
      <c r="V1562">
        <f t="shared" si="149"/>
        <v>2014</v>
      </c>
    </row>
    <row r="1563" spans="1:22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 s="5">
        <f t="shared" si="145"/>
        <v>67</v>
      </c>
      <c r="Q1563" t="s">
        <v>8319</v>
      </c>
      <c r="R1563" t="s">
        <v>8341</v>
      </c>
      <c r="S1563" s="12">
        <f t="shared" si="146"/>
        <v>41554.833368055552</v>
      </c>
      <c r="T1563" s="12">
        <f t="shared" si="147"/>
        <v>41584.875034722216</v>
      </c>
      <c r="U1563">
        <f t="shared" si="148"/>
        <v>2013</v>
      </c>
      <c r="V1563">
        <f t="shared" si="149"/>
        <v>2013</v>
      </c>
    </row>
    <row r="1564" spans="1:22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5">
        <f t="shared" si="145"/>
        <v>0</v>
      </c>
      <c r="Q1564" t="s">
        <v>8319</v>
      </c>
      <c r="R1564" t="s">
        <v>8341</v>
      </c>
      <c r="S1564" s="12">
        <f t="shared" si="146"/>
        <v>40079.357824074068</v>
      </c>
      <c r="T1564" s="12">
        <f t="shared" si="147"/>
        <v>40148.826388888883</v>
      </c>
      <c r="U1564">
        <f t="shared" si="148"/>
        <v>2009</v>
      </c>
      <c r="V1564">
        <f t="shared" si="149"/>
        <v>2009</v>
      </c>
    </row>
    <row r="1565" spans="1:22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 s="5">
        <f t="shared" si="145"/>
        <v>42.5</v>
      </c>
      <c r="Q1565" t="s">
        <v>8319</v>
      </c>
      <c r="R1565" t="s">
        <v>8341</v>
      </c>
      <c r="S1565" s="12">
        <f t="shared" si="146"/>
        <v>41652.534155092588</v>
      </c>
      <c r="T1565" s="12">
        <f t="shared" si="147"/>
        <v>41712.492488425924</v>
      </c>
      <c r="U1565">
        <f t="shared" si="148"/>
        <v>2014</v>
      </c>
      <c r="V1565">
        <f t="shared" si="149"/>
        <v>2014</v>
      </c>
    </row>
    <row r="1566" spans="1:22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 s="5">
        <f t="shared" si="145"/>
        <v>10</v>
      </c>
      <c r="Q1566" t="s">
        <v>8319</v>
      </c>
      <c r="R1566" t="s">
        <v>8341</v>
      </c>
      <c r="S1566" s="12">
        <f t="shared" si="146"/>
        <v>42121.158668981479</v>
      </c>
      <c r="T1566" s="12">
        <f t="shared" si="147"/>
        <v>42152.628472222219</v>
      </c>
      <c r="U1566">
        <f t="shared" si="148"/>
        <v>2015</v>
      </c>
      <c r="V1566">
        <f t="shared" si="149"/>
        <v>2015</v>
      </c>
    </row>
    <row r="1567" spans="1:22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 s="5">
        <f t="shared" si="145"/>
        <v>100</v>
      </c>
      <c r="Q1567" t="s">
        <v>8319</v>
      </c>
      <c r="R1567" t="s">
        <v>8341</v>
      </c>
      <c r="S1567" s="12">
        <f t="shared" si="146"/>
        <v>40672.521539351852</v>
      </c>
      <c r="T1567" s="12">
        <f t="shared" si="147"/>
        <v>40702.521539351852</v>
      </c>
      <c r="U1567">
        <f t="shared" si="148"/>
        <v>2011</v>
      </c>
      <c r="V1567">
        <f t="shared" si="149"/>
        <v>2011</v>
      </c>
    </row>
    <row r="1568" spans="1:22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 s="5">
        <f t="shared" si="145"/>
        <v>108.05084745762711</v>
      </c>
      <c r="Q1568" t="s">
        <v>8319</v>
      </c>
      <c r="R1568" t="s">
        <v>8341</v>
      </c>
      <c r="S1568" s="12">
        <f t="shared" si="146"/>
        <v>42549.708379629628</v>
      </c>
      <c r="T1568" s="12">
        <f t="shared" si="147"/>
        <v>42578.708333333336</v>
      </c>
      <c r="U1568">
        <f t="shared" si="148"/>
        <v>2016</v>
      </c>
      <c r="V1568">
        <f t="shared" si="149"/>
        <v>2016</v>
      </c>
    </row>
    <row r="1569" spans="1:22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 s="5">
        <f t="shared" si="145"/>
        <v>26.923076923076923</v>
      </c>
      <c r="Q1569" t="s">
        <v>8319</v>
      </c>
      <c r="R1569" t="s">
        <v>8341</v>
      </c>
      <c r="S1569" s="12">
        <f t="shared" si="146"/>
        <v>41671.728530092594</v>
      </c>
      <c r="T1569" s="12">
        <f t="shared" si="147"/>
        <v>41686.791666666664</v>
      </c>
      <c r="U1569">
        <f t="shared" si="148"/>
        <v>2014</v>
      </c>
      <c r="V1569">
        <f t="shared" si="149"/>
        <v>2014</v>
      </c>
    </row>
    <row r="1570" spans="1:22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 s="5">
        <f t="shared" si="145"/>
        <v>155</v>
      </c>
      <c r="Q1570" t="s">
        <v>8319</v>
      </c>
      <c r="R1570" t="s">
        <v>8341</v>
      </c>
      <c r="S1570" s="12">
        <f t="shared" si="146"/>
        <v>41961.853993055549</v>
      </c>
      <c r="T1570" s="12">
        <f t="shared" si="147"/>
        <v>41996.853993055549</v>
      </c>
      <c r="U1570">
        <f t="shared" si="148"/>
        <v>2014</v>
      </c>
      <c r="V1570">
        <f t="shared" si="149"/>
        <v>2014</v>
      </c>
    </row>
    <row r="1571" spans="1:22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5">
        <f t="shared" si="145"/>
        <v>0</v>
      </c>
      <c r="Q1571" t="s">
        <v>8319</v>
      </c>
      <c r="R1571" t="s">
        <v>8341</v>
      </c>
      <c r="S1571" s="12">
        <f t="shared" si="146"/>
        <v>41389.471226851849</v>
      </c>
      <c r="T1571" s="12">
        <f t="shared" si="147"/>
        <v>41419.471226851849</v>
      </c>
      <c r="U1571">
        <f t="shared" si="148"/>
        <v>2013</v>
      </c>
      <c r="V1571">
        <f t="shared" si="149"/>
        <v>2013</v>
      </c>
    </row>
    <row r="1572" spans="1:22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 s="5">
        <f t="shared" si="145"/>
        <v>47.769230769230766</v>
      </c>
      <c r="Q1572" t="s">
        <v>8319</v>
      </c>
      <c r="R1572" t="s">
        <v>8341</v>
      </c>
      <c r="S1572" s="12">
        <f t="shared" si="146"/>
        <v>42438.605115740742</v>
      </c>
      <c r="T1572" s="12">
        <f t="shared" si="147"/>
        <v>42468.56344907407</v>
      </c>
      <c r="U1572">
        <f t="shared" si="148"/>
        <v>2016</v>
      </c>
      <c r="V1572">
        <f t="shared" si="149"/>
        <v>2016</v>
      </c>
    </row>
    <row r="1573" spans="1:22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 s="5">
        <f t="shared" si="145"/>
        <v>20</v>
      </c>
      <c r="Q1573" t="s">
        <v>8319</v>
      </c>
      <c r="R1573" t="s">
        <v>8341</v>
      </c>
      <c r="S1573" s="12">
        <f t="shared" si="146"/>
        <v>42144.56114583333</v>
      </c>
      <c r="T1573" s="12">
        <f t="shared" si="147"/>
        <v>42174.56114583333</v>
      </c>
      <c r="U1573">
        <f t="shared" si="148"/>
        <v>2015</v>
      </c>
      <c r="V1573">
        <f t="shared" si="149"/>
        <v>2015</v>
      </c>
    </row>
    <row r="1574" spans="1:22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5">
        <f t="shared" si="145"/>
        <v>41.666666666666664</v>
      </c>
      <c r="Q1574" t="s">
        <v>8319</v>
      </c>
      <c r="R1574" t="s">
        <v>8341</v>
      </c>
      <c r="S1574" s="12">
        <f t="shared" si="146"/>
        <v>42403.824756944443</v>
      </c>
      <c r="T1574" s="12">
        <f t="shared" si="147"/>
        <v>42428.790972222218</v>
      </c>
      <c r="U1574">
        <f t="shared" si="148"/>
        <v>2016</v>
      </c>
      <c r="V1574">
        <f t="shared" si="149"/>
        <v>2016</v>
      </c>
    </row>
    <row r="1575" spans="1:22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 s="5">
        <f t="shared" si="145"/>
        <v>74.333333333333329</v>
      </c>
      <c r="Q1575" t="s">
        <v>8319</v>
      </c>
      <c r="R1575" t="s">
        <v>8341</v>
      </c>
      <c r="S1575" s="12">
        <f t="shared" si="146"/>
        <v>42785.791689814818</v>
      </c>
      <c r="T1575" s="12">
        <f t="shared" si="147"/>
        <v>42825.957638888889</v>
      </c>
      <c r="U1575">
        <f t="shared" si="148"/>
        <v>2017</v>
      </c>
      <c r="V1575">
        <f t="shared" si="149"/>
        <v>2017</v>
      </c>
    </row>
    <row r="1576" spans="1:22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 s="5">
        <f t="shared" si="145"/>
        <v>84.333333333333329</v>
      </c>
      <c r="Q1576" t="s">
        <v>8319</v>
      </c>
      <c r="R1576" t="s">
        <v>8341</v>
      </c>
      <c r="S1576" s="12">
        <f t="shared" si="146"/>
        <v>42017.719085648147</v>
      </c>
      <c r="T1576" s="12">
        <f t="shared" si="147"/>
        <v>42052.719085648147</v>
      </c>
      <c r="U1576">
        <f t="shared" si="148"/>
        <v>2015</v>
      </c>
      <c r="V1576">
        <f t="shared" si="149"/>
        <v>2015</v>
      </c>
    </row>
    <row r="1577" spans="1:22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 s="5">
        <f t="shared" si="145"/>
        <v>65.457142857142856</v>
      </c>
      <c r="Q1577" t="s">
        <v>8319</v>
      </c>
      <c r="R1577" t="s">
        <v>8341</v>
      </c>
      <c r="S1577" s="12">
        <f t="shared" si="146"/>
        <v>41799.315925925919</v>
      </c>
      <c r="T1577" s="12">
        <f t="shared" si="147"/>
        <v>41829.315925925919</v>
      </c>
      <c r="U1577">
        <f t="shared" si="148"/>
        <v>2014</v>
      </c>
      <c r="V1577">
        <f t="shared" si="149"/>
        <v>2014</v>
      </c>
    </row>
    <row r="1578" spans="1:22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5">
        <f t="shared" si="145"/>
        <v>65</v>
      </c>
      <c r="Q1578" t="s">
        <v>8319</v>
      </c>
      <c r="R1578" t="s">
        <v>8341</v>
      </c>
      <c r="S1578" s="12">
        <f t="shared" si="146"/>
        <v>42140.670925925922</v>
      </c>
      <c r="T1578" s="12">
        <f t="shared" si="147"/>
        <v>42185.670925925922</v>
      </c>
      <c r="U1578">
        <f t="shared" si="148"/>
        <v>2015</v>
      </c>
      <c r="V1578">
        <f t="shared" si="149"/>
        <v>2015</v>
      </c>
    </row>
    <row r="1579" spans="1:22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 s="5">
        <f t="shared" si="145"/>
        <v>27.5</v>
      </c>
      <c r="Q1579" t="s">
        <v>8319</v>
      </c>
      <c r="R1579" t="s">
        <v>8341</v>
      </c>
      <c r="S1579" s="12">
        <f t="shared" si="146"/>
        <v>41054.639444444438</v>
      </c>
      <c r="T1579" s="12">
        <f t="shared" si="147"/>
        <v>41114.639444444438</v>
      </c>
      <c r="U1579">
        <f t="shared" si="148"/>
        <v>2012</v>
      </c>
      <c r="V1579">
        <f t="shared" si="149"/>
        <v>2012</v>
      </c>
    </row>
    <row r="1580" spans="1:22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 s="5">
        <f t="shared" si="145"/>
        <v>51.25</v>
      </c>
      <c r="Q1580" t="s">
        <v>8319</v>
      </c>
      <c r="R1580" t="s">
        <v>8341</v>
      </c>
      <c r="S1580" s="12">
        <f t="shared" si="146"/>
        <v>40398.857534722221</v>
      </c>
      <c r="T1580" s="12">
        <f t="shared" si="147"/>
        <v>40422.875</v>
      </c>
      <c r="U1580">
        <f t="shared" si="148"/>
        <v>2010</v>
      </c>
      <c r="V1580">
        <f t="shared" si="149"/>
        <v>2010</v>
      </c>
    </row>
    <row r="1581" spans="1:22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 s="5">
        <f t="shared" si="145"/>
        <v>14</v>
      </c>
      <c r="Q1581" t="s">
        <v>8319</v>
      </c>
      <c r="R1581" t="s">
        <v>8341</v>
      </c>
      <c r="S1581" s="12">
        <f t="shared" si="146"/>
        <v>41481.788090277776</v>
      </c>
      <c r="T1581" s="12">
        <f t="shared" si="147"/>
        <v>41514.788090277776</v>
      </c>
      <c r="U1581">
        <f t="shared" si="148"/>
        <v>2013</v>
      </c>
      <c r="V1581">
        <f t="shared" si="149"/>
        <v>2013</v>
      </c>
    </row>
    <row r="1582" spans="1:22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5">
        <f t="shared" si="145"/>
        <v>0</v>
      </c>
      <c r="Q1582" t="s">
        <v>8319</v>
      </c>
      <c r="R1582" t="s">
        <v>8341</v>
      </c>
      <c r="S1582" s="12">
        <f t="shared" si="146"/>
        <v>40989.841736111106</v>
      </c>
      <c r="T1582" s="12">
        <f t="shared" si="147"/>
        <v>41049.841736111106</v>
      </c>
      <c r="U1582">
        <f t="shared" si="148"/>
        <v>2012</v>
      </c>
      <c r="V1582">
        <f t="shared" si="149"/>
        <v>2012</v>
      </c>
    </row>
    <row r="1583" spans="1:22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 s="5">
        <f t="shared" si="145"/>
        <v>5</v>
      </c>
      <c r="Q1583" t="s">
        <v>8335</v>
      </c>
      <c r="R1583" t="s">
        <v>8342</v>
      </c>
      <c r="S1583" s="12">
        <f t="shared" si="146"/>
        <v>42325.240624999999</v>
      </c>
      <c r="T1583" s="12">
        <f t="shared" si="147"/>
        <v>42357.240624999999</v>
      </c>
      <c r="U1583">
        <f t="shared" si="148"/>
        <v>2015</v>
      </c>
      <c r="V1583">
        <f t="shared" si="149"/>
        <v>2015</v>
      </c>
    </row>
    <row r="1584" spans="1:22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 s="5">
        <f t="shared" si="145"/>
        <v>31</v>
      </c>
      <c r="Q1584" t="s">
        <v>8335</v>
      </c>
      <c r="R1584" t="s">
        <v>8342</v>
      </c>
      <c r="S1584" s="12">
        <f t="shared" si="146"/>
        <v>42246.581631944442</v>
      </c>
      <c r="T1584" s="12">
        <f t="shared" si="147"/>
        <v>42303.680555555555</v>
      </c>
      <c r="U1584">
        <f t="shared" si="148"/>
        <v>2015</v>
      </c>
      <c r="V1584">
        <f t="shared" si="149"/>
        <v>2015</v>
      </c>
    </row>
    <row r="1585" spans="1:22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 s="5">
        <f t="shared" si="145"/>
        <v>15</v>
      </c>
      <c r="Q1585" t="s">
        <v>8335</v>
      </c>
      <c r="R1585" t="s">
        <v>8342</v>
      </c>
      <c r="S1585" s="12">
        <f t="shared" si="146"/>
        <v>41877.696655092594</v>
      </c>
      <c r="T1585" s="12">
        <f t="shared" si="147"/>
        <v>41907.696655092594</v>
      </c>
      <c r="U1585">
        <f t="shared" si="148"/>
        <v>2014</v>
      </c>
      <c r="V1585">
        <f t="shared" si="149"/>
        <v>2014</v>
      </c>
    </row>
    <row r="1586" spans="1:22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5">
        <f t="shared" si="145"/>
        <v>0</v>
      </c>
      <c r="Q1586" t="s">
        <v>8335</v>
      </c>
      <c r="R1586" t="s">
        <v>8342</v>
      </c>
      <c r="S1586" s="12">
        <f t="shared" si="146"/>
        <v>41779.440983796296</v>
      </c>
      <c r="T1586" s="12">
        <f t="shared" si="147"/>
        <v>41789.440983796296</v>
      </c>
      <c r="U1586">
        <f t="shared" si="148"/>
        <v>2014</v>
      </c>
      <c r="V1586">
        <f t="shared" si="149"/>
        <v>2014</v>
      </c>
    </row>
    <row r="1587" spans="1:22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5">
        <f t="shared" si="145"/>
        <v>131.66666666666666</v>
      </c>
      <c r="Q1587" t="s">
        <v>8335</v>
      </c>
      <c r="R1587" t="s">
        <v>8342</v>
      </c>
      <c r="S1587" s="12">
        <f t="shared" si="146"/>
        <v>42707.687129629623</v>
      </c>
      <c r="T1587" s="12">
        <f t="shared" si="147"/>
        <v>42729.249999999993</v>
      </c>
      <c r="U1587">
        <f t="shared" si="148"/>
        <v>2016</v>
      </c>
      <c r="V1587">
        <f t="shared" si="149"/>
        <v>2016</v>
      </c>
    </row>
    <row r="1588" spans="1:22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5">
        <f t="shared" si="145"/>
        <v>0</v>
      </c>
      <c r="Q1588" t="s">
        <v>8335</v>
      </c>
      <c r="R1588" t="s">
        <v>8342</v>
      </c>
      <c r="S1588" s="12">
        <f t="shared" si="146"/>
        <v>42068.896087962959</v>
      </c>
      <c r="T1588" s="12">
        <f t="shared" si="147"/>
        <v>42098.854421296295</v>
      </c>
      <c r="U1588">
        <f t="shared" si="148"/>
        <v>2015</v>
      </c>
      <c r="V1588">
        <f t="shared" si="149"/>
        <v>2015</v>
      </c>
    </row>
    <row r="1589" spans="1:22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 s="5">
        <f t="shared" si="145"/>
        <v>1</v>
      </c>
      <c r="Q1589" t="s">
        <v>8335</v>
      </c>
      <c r="R1589" t="s">
        <v>8342</v>
      </c>
      <c r="S1589" s="12">
        <f t="shared" si="146"/>
        <v>41956.742650462962</v>
      </c>
      <c r="T1589" s="12">
        <f t="shared" si="147"/>
        <v>41986.742650462962</v>
      </c>
      <c r="U1589">
        <f t="shared" si="148"/>
        <v>2014</v>
      </c>
      <c r="V1589">
        <f t="shared" si="149"/>
        <v>2014</v>
      </c>
    </row>
    <row r="1590" spans="1:22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5">
        <f t="shared" si="145"/>
        <v>0</v>
      </c>
      <c r="Q1590" t="s">
        <v>8335</v>
      </c>
      <c r="R1590" t="s">
        <v>8342</v>
      </c>
      <c r="S1590" s="12">
        <f t="shared" si="146"/>
        <v>42005.041655092595</v>
      </c>
      <c r="T1590" s="12">
        <f t="shared" si="147"/>
        <v>42035.633333333331</v>
      </c>
      <c r="U1590">
        <f t="shared" si="148"/>
        <v>2015</v>
      </c>
      <c r="V1590">
        <f t="shared" si="149"/>
        <v>2015</v>
      </c>
    </row>
    <row r="1591" spans="1:22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5">
        <f t="shared" si="145"/>
        <v>0</v>
      </c>
      <c r="Q1591" t="s">
        <v>8335</v>
      </c>
      <c r="R1591" t="s">
        <v>8342</v>
      </c>
      <c r="S1591" s="12">
        <f t="shared" si="146"/>
        <v>42256.776458333326</v>
      </c>
      <c r="T1591" s="12">
        <f t="shared" si="147"/>
        <v>42286.776458333326</v>
      </c>
      <c r="U1591">
        <f t="shared" si="148"/>
        <v>2015</v>
      </c>
      <c r="V1591">
        <f t="shared" si="149"/>
        <v>2015</v>
      </c>
    </row>
    <row r="1592" spans="1:22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 s="5">
        <f t="shared" si="145"/>
        <v>510</v>
      </c>
      <c r="Q1592" t="s">
        <v>8335</v>
      </c>
      <c r="R1592" t="s">
        <v>8342</v>
      </c>
      <c r="S1592" s="12">
        <f t="shared" si="146"/>
        <v>42240.648888888885</v>
      </c>
      <c r="T1592" s="12">
        <f t="shared" si="147"/>
        <v>42270.648888888885</v>
      </c>
      <c r="U1592">
        <f t="shared" si="148"/>
        <v>2015</v>
      </c>
      <c r="V1592">
        <f t="shared" si="149"/>
        <v>2015</v>
      </c>
    </row>
    <row r="1593" spans="1:22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 s="5">
        <f t="shared" si="145"/>
        <v>44.478260869565219</v>
      </c>
      <c r="Q1593" t="s">
        <v>8335</v>
      </c>
      <c r="R1593" t="s">
        <v>8342</v>
      </c>
      <c r="S1593" s="12">
        <f t="shared" si="146"/>
        <v>42433.517835648141</v>
      </c>
      <c r="T1593" s="12">
        <f t="shared" si="147"/>
        <v>42463.476168981484</v>
      </c>
      <c r="U1593">
        <f t="shared" si="148"/>
        <v>2016</v>
      </c>
      <c r="V1593">
        <f t="shared" si="149"/>
        <v>2016</v>
      </c>
    </row>
    <row r="1594" spans="1:22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5">
        <f t="shared" si="145"/>
        <v>0</v>
      </c>
      <c r="Q1594" t="s">
        <v>8335</v>
      </c>
      <c r="R1594" t="s">
        <v>8342</v>
      </c>
      <c r="S1594" s="12">
        <f t="shared" si="146"/>
        <v>42045.86440972222</v>
      </c>
      <c r="T1594" s="12">
        <f t="shared" si="147"/>
        <v>42090.822743055549</v>
      </c>
      <c r="U1594">
        <f t="shared" si="148"/>
        <v>2015</v>
      </c>
      <c r="V1594">
        <f t="shared" si="149"/>
        <v>2015</v>
      </c>
    </row>
    <row r="1595" spans="1:22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 s="5">
        <f t="shared" si="145"/>
        <v>1</v>
      </c>
      <c r="Q1595" t="s">
        <v>8335</v>
      </c>
      <c r="R1595" t="s">
        <v>8342</v>
      </c>
      <c r="S1595" s="12">
        <f t="shared" si="146"/>
        <v>42033.63721064815</v>
      </c>
      <c r="T1595" s="12">
        <f t="shared" si="147"/>
        <v>42063.63721064815</v>
      </c>
      <c r="U1595">
        <f t="shared" si="148"/>
        <v>2015</v>
      </c>
      <c r="V1595">
        <f t="shared" si="149"/>
        <v>2015</v>
      </c>
    </row>
    <row r="1596" spans="1:22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 s="5">
        <f t="shared" si="145"/>
        <v>20.5</v>
      </c>
      <c r="Q1596" t="s">
        <v>8335</v>
      </c>
      <c r="R1596" t="s">
        <v>8342</v>
      </c>
      <c r="S1596" s="12">
        <f t="shared" si="146"/>
        <v>42445.504421296289</v>
      </c>
      <c r="T1596" s="12">
        <f t="shared" si="147"/>
        <v>42505.472916666666</v>
      </c>
      <c r="U1596">
        <f t="shared" si="148"/>
        <v>2016</v>
      </c>
      <c r="V1596">
        <f t="shared" si="149"/>
        <v>2016</v>
      </c>
    </row>
    <row r="1597" spans="1:22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 s="5">
        <f t="shared" si="145"/>
        <v>40</v>
      </c>
      <c r="Q1597" t="s">
        <v>8335</v>
      </c>
      <c r="R1597" t="s">
        <v>8342</v>
      </c>
      <c r="S1597" s="12">
        <f t="shared" si="146"/>
        <v>41779.84175925926</v>
      </c>
      <c r="T1597" s="12">
        <f t="shared" si="147"/>
        <v>41808.634027777771</v>
      </c>
      <c r="U1597">
        <f t="shared" si="148"/>
        <v>2014</v>
      </c>
      <c r="V1597">
        <f t="shared" si="149"/>
        <v>2014</v>
      </c>
    </row>
    <row r="1598" spans="1:22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 s="5">
        <f t="shared" si="145"/>
        <v>25</v>
      </c>
      <c r="Q1598" t="s">
        <v>8335</v>
      </c>
      <c r="R1598" t="s">
        <v>8342</v>
      </c>
      <c r="S1598" s="12">
        <f t="shared" si="146"/>
        <v>41941.221863425926</v>
      </c>
      <c r="T1598" s="12">
        <f t="shared" si="147"/>
        <v>41986.26353009259</v>
      </c>
      <c r="U1598">
        <f t="shared" si="148"/>
        <v>2014</v>
      </c>
      <c r="V1598">
        <f t="shared" si="149"/>
        <v>2014</v>
      </c>
    </row>
    <row r="1599" spans="1:22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5">
        <f t="shared" si="145"/>
        <v>0</v>
      </c>
      <c r="Q1599" t="s">
        <v>8335</v>
      </c>
      <c r="R1599" t="s">
        <v>8342</v>
      </c>
      <c r="S1599" s="12">
        <f t="shared" si="146"/>
        <v>42603.145798611113</v>
      </c>
      <c r="T1599" s="12">
        <f t="shared" si="147"/>
        <v>42633.145798611113</v>
      </c>
      <c r="U1599">
        <f t="shared" si="148"/>
        <v>2016</v>
      </c>
      <c r="V1599">
        <f t="shared" si="149"/>
        <v>2016</v>
      </c>
    </row>
    <row r="1600" spans="1:22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 s="5">
        <f t="shared" si="145"/>
        <v>1</v>
      </c>
      <c r="Q1600" t="s">
        <v>8335</v>
      </c>
      <c r="R1600" t="s">
        <v>8342</v>
      </c>
      <c r="S1600" s="12">
        <f t="shared" si="146"/>
        <v>42151.459004629629</v>
      </c>
      <c r="T1600" s="12">
        <f t="shared" si="147"/>
        <v>42211.459004629629</v>
      </c>
      <c r="U1600">
        <f t="shared" si="148"/>
        <v>2015</v>
      </c>
      <c r="V1600">
        <f t="shared" si="149"/>
        <v>2015</v>
      </c>
    </row>
    <row r="1601" spans="1:22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5">
        <f t="shared" si="145"/>
        <v>0</v>
      </c>
      <c r="Q1601" t="s">
        <v>8335</v>
      </c>
      <c r="R1601" t="s">
        <v>8342</v>
      </c>
      <c r="S1601" s="12">
        <f t="shared" si="146"/>
        <v>42438.330740740734</v>
      </c>
      <c r="T1601" s="12">
        <f t="shared" si="147"/>
        <v>42468.289074074077</v>
      </c>
      <c r="U1601">
        <f t="shared" si="148"/>
        <v>2016</v>
      </c>
      <c r="V1601">
        <f t="shared" si="149"/>
        <v>2016</v>
      </c>
    </row>
    <row r="1602" spans="1:22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</v>
      </c>
      <c r="P1602" s="5">
        <f t="shared" si="145"/>
        <v>40.777777777777779</v>
      </c>
      <c r="Q1602" t="s">
        <v>8335</v>
      </c>
      <c r="R1602" t="s">
        <v>8342</v>
      </c>
      <c r="S1602" s="12">
        <f t="shared" si="146"/>
        <v>41790.848981481475</v>
      </c>
      <c r="T1602" s="12">
        <f t="shared" si="147"/>
        <v>41835.007638888885</v>
      </c>
      <c r="U1602">
        <f t="shared" si="148"/>
        <v>2014</v>
      </c>
      <c r="V1602">
        <f t="shared" si="149"/>
        <v>2014</v>
      </c>
    </row>
    <row r="1603" spans="1:22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(E1603/D1603)*100</f>
        <v>108.2492</v>
      </c>
      <c r="P1603" s="5">
        <f t="shared" ref="P1603:P1666" si="151">IF(E1603&gt;0, E1603/L1603, 0)</f>
        <v>48.325535714285714</v>
      </c>
      <c r="Q1603" t="s">
        <v>8322</v>
      </c>
      <c r="R1603" t="s">
        <v>8323</v>
      </c>
      <c r="S1603" s="12">
        <f t="shared" ref="S1603:S1666" si="152">(J1603/86400)+25569-(5/24)</f>
        <v>40637.884641203702</v>
      </c>
      <c r="T1603" s="12">
        <f t="shared" ref="T1603:T1666" si="153">(I1603/86400)+25569-5/24</f>
        <v>40667.884641203702</v>
      </c>
      <c r="U1603">
        <f t="shared" ref="U1603:U1666" si="154">YEAR(S1603)</f>
        <v>2011</v>
      </c>
      <c r="V1603">
        <f t="shared" ref="V1603:V1666" si="155">YEAR(T1603)</f>
        <v>2011</v>
      </c>
    </row>
    <row r="1604" spans="1:22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 s="5">
        <f t="shared" si="151"/>
        <v>46.953125</v>
      </c>
      <c r="Q1604" t="s">
        <v>8322</v>
      </c>
      <c r="R1604" t="s">
        <v>8323</v>
      </c>
      <c r="S1604" s="12">
        <f t="shared" si="152"/>
        <v>40788.089317129627</v>
      </c>
      <c r="T1604" s="12">
        <f t="shared" si="153"/>
        <v>40830.75</v>
      </c>
      <c r="U1604">
        <f t="shared" si="154"/>
        <v>2011</v>
      </c>
      <c r="V1604">
        <f t="shared" si="155"/>
        <v>2011</v>
      </c>
    </row>
    <row r="1605" spans="1:22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 s="5">
        <f t="shared" si="151"/>
        <v>66.688666666666663</v>
      </c>
      <c r="Q1605" t="s">
        <v>8322</v>
      </c>
      <c r="R1605" t="s">
        <v>8323</v>
      </c>
      <c r="S1605" s="12">
        <f t="shared" si="152"/>
        <v>40875.961331018516</v>
      </c>
      <c r="T1605" s="12">
        <f t="shared" si="153"/>
        <v>40935.961331018516</v>
      </c>
      <c r="U1605">
        <f t="shared" si="154"/>
        <v>2011</v>
      </c>
      <c r="V1605">
        <f t="shared" si="155"/>
        <v>2012</v>
      </c>
    </row>
    <row r="1606" spans="1:22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 s="5">
        <f t="shared" si="151"/>
        <v>48.842857142857142</v>
      </c>
      <c r="Q1606" t="s">
        <v>8322</v>
      </c>
      <c r="R1606" t="s">
        <v>8323</v>
      </c>
      <c r="S1606" s="12">
        <f t="shared" si="152"/>
        <v>40945.636979166666</v>
      </c>
      <c r="T1606" s="12">
        <f t="shared" si="153"/>
        <v>40985.595312500001</v>
      </c>
      <c r="U1606">
        <f t="shared" si="154"/>
        <v>2012</v>
      </c>
      <c r="V1606">
        <f t="shared" si="155"/>
        <v>2012</v>
      </c>
    </row>
    <row r="1607" spans="1:22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 s="5">
        <f t="shared" si="151"/>
        <v>137.30909090909091</v>
      </c>
      <c r="Q1607" t="s">
        <v>8322</v>
      </c>
      <c r="R1607" t="s">
        <v>8323</v>
      </c>
      <c r="S1607" s="12">
        <f t="shared" si="152"/>
        <v>40746.804548611108</v>
      </c>
      <c r="T1607" s="12">
        <f t="shared" si="153"/>
        <v>40756.083333333328</v>
      </c>
      <c r="U1607">
        <f t="shared" si="154"/>
        <v>2011</v>
      </c>
      <c r="V1607">
        <f t="shared" si="155"/>
        <v>2011</v>
      </c>
    </row>
    <row r="1608" spans="1:22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 s="5">
        <f t="shared" si="151"/>
        <v>87.829673913043479</v>
      </c>
      <c r="Q1608" t="s">
        <v>8322</v>
      </c>
      <c r="R1608" t="s">
        <v>8323</v>
      </c>
      <c r="S1608" s="12">
        <f t="shared" si="152"/>
        <v>40535.903217592589</v>
      </c>
      <c r="T1608" s="12">
        <f t="shared" si="153"/>
        <v>40625.861550925925</v>
      </c>
      <c r="U1608">
        <f t="shared" si="154"/>
        <v>2010</v>
      </c>
      <c r="V1608">
        <f t="shared" si="155"/>
        <v>2011</v>
      </c>
    </row>
    <row r="1609" spans="1:22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 s="5">
        <f t="shared" si="151"/>
        <v>70.785365853658533</v>
      </c>
      <c r="Q1609" t="s">
        <v>8322</v>
      </c>
      <c r="R1609" t="s">
        <v>8323</v>
      </c>
      <c r="S1609" s="12">
        <f t="shared" si="152"/>
        <v>41053.600127314814</v>
      </c>
      <c r="T1609" s="12">
        <f t="shared" si="153"/>
        <v>41074.600127314814</v>
      </c>
      <c r="U1609">
        <f t="shared" si="154"/>
        <v>2012</v>
      </c>
      <c r="V1609">
        <f t="shared" si="155"/>
        <v>2012</v>
      </c>
    </row>
    <row r="1610" spans="1:22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 s="5">
        <f t="shared" si="151"/>
        <v>52.826086956521742</v>
      </c>
      <c r="Q1610" t="s">
        <v>8322</v>
      </c>
      <c r="R1610" t="s">
        <v>8323</v>
      </c>
      <c r="S1610" s="12">
        <f t="shared" si="152"/>
        <v>41607.622523148144</v>
      </c>
      <c r="T1610" s="12">
        <f t="shared" si="153"/>
        <v>41640.018055555549</v>
      </c>
      <c r="U1610">
        <f t="shared" si="154"/>
        <v>2013</v>
      </c>
      <c r="V1610">
        <f t="shared" si="155"/>
        <v>2014</v>
      </c>
    </row>
    <row r="1611" spans="1:22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 s="5">
        <f t="shared" si="151"/>
        <v>443.75</v>
      </c>
      <c r="Q1611" t="s">
        <v>8322</v>
      </c>
      <c r="R1611" t="s">
        <v>8323</v>
      </c>
      <c r="S1611" s="12">
        <f t="shared" si="152"/>
        <v>40795.792928240735</v>
      </c>
      <c r="T1611" s="12">
        <f t="shared" si="153"/>
        <v>40849.125</v>
      </c>
      <c r="U1611">
        <f t="shared" si="154"/>
        <v>2011</v>
      </c>
      <c r="V1611">
        <f t="shared" si="155"/>
        <v>2011</v>
      </c>
    </row>
    <row r="1612" spans="1:22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 s="5">
        <f t="shared" si="151"/>
        <v>48.544642857142854</v>
      </c>
      <c r="Q1612" t="s">
        <v>8322</v>
      </c>
      <c r="R1612" t="s">
        <v>8323</v>
      </c>
      <c r="S1612" s="12">
        <f t="shared" si="152"/>
        <v>41228.716550925921</v>
      </c>
      <c r="T1612" s="12">
        <f t="shared" si="153"/>
        <v>41258.716550925921</v>
      </c>
      <c r="U1612">
        <f t="shared" si="154"/>
        <v>2012</v>
      </c>
      <c r="V1612">
        <f t="shared" si="155"/>
        <v>2012</v>
      </c>
    </row>
    <row r="1613" spans="1:22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 s="5">
        <f t="shared" si="151"/>
        <v>37.074074074074076</v>
      </c>
      <c r="Q1613" t="s">
        <v>8322</v>
      </c>
      <c r="R1613" t="s">
        <v>8323</v>
      </c>
      <c r="S1613" s="12">
        <f t="shared" si="152"/>
        <v>41408.792037037034</v>
      </c>
      <c r="T1613" s="12">
        <f t="shared" si="153"/>
        <v>41429.792037037034</v>
      </c>
      <c r="U1613">
        <f t="shared" si="154"/>
        <v>2013</v>
      </c>
      <c r="V1613">
        <f t="shared" si="155"/>
        <v>2013</v>
      </c>
    </row>
    <row r="1614" spans="1:22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 s="5">
        <f t="shared" si="151"/>
        <v>50</v>
      </c>
      <c r="Q1614" t="s">
        <v>8322</v>
      </c>
      <c r="R1614" t="s">
        <v>8323</v>
      </c>
      <c r="S1614" s="12">
        <f t="shared" si="152"/>
        <v>41246.666481481479</v>
      </c>
      <c r="T1614" s="12">
        <f t="shared" si="153"/>
        <v>41276.666481481479</v>
      </c>
      <c r="U1614">
        <f t="shared" si="154"/>
        <v>2012</v>
      </c>
      <c r="V1614">
        <f t="shared" si="155"/>
        <v>2013</v>
      </c>
    </row>
    <row r="1615" spans="1:22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 s="5">
        <f t="shared" si="151"/>
        <v>39.03846153846154</v>
      </c>
      <c r="Q1615" t="s">
        <v>8322</v>
      </c>
      <c r="R1615" t="s">
        <v>8323</v>
      </c>
      <c r="S1615" s="12">
        <f t="shared" si="152"/>
        <v>41081.861134259256</v>
      </c>
      <c r="T1615" s="12">
        <f t="shared" si="153"/>
        <v>41111.861134259256</v>
      </c>
      <c r="U1615">
        <f t="shared" si="154"/>
        <v>2012</v>
      </c>
      <c r="V1615">
        <f t="shared" si="155"/>
        <v>2012</v>
      </c>
    </row>
    <row r="1616" spans="1:22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 s="5">
        <f t="shared" si="151"/>
        <v>66.688311688311686</v>
      </c>
      <c r="Q1616" t="s">
        <v>8322</v>
      </c>
      <c r="R1616" t="s">
        <v>8323</v>
      </c>
      <c r="S1616" s="12">
        <f t="shared" si="152"/>
        <v>41794.772789351853</v>
      </c>
      <c r="T1616" s="12">
        <f t="shared" si="153"/>
        <v>41854.5</v>
      </c>
      <c r="U1616">
        <f t="shared" si="154"/>
        <v>2014</v>
      </c>
      <c r="V1616">
        <f t="shared" si="155"/>
        <v>2014</v>
      </c>
    </row>
    <row r="1617" spans="1:22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 s="5">
        <f t="shared" si="151"/>
        <v>67.132352941176464</v>
      </c>
      <c r="Q1617" t="s">
        <v>8322</v>
      </c>
      <c r="R1617" t="s">
        <v>8323</v>
      </c>
      <c r="S1617" s="12">
        <f t="shared" si="152"/>
        <v>40844.842546296291</v>
      </c>
      <c r="T1617" s="12">
        <f t="shared" si="153"/>
        <v>40889.884212962963</v>
      </c>
      <c r="U1617">
        <f t="shared" si="154"/>
        <v>2011</v>
      </c>
      <c r="V1617">
        <f t="shared" si="155"/>
        <v>2011</v>
      </c>
    </row>
    <row r="1618" spans="1:22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 s="5">
        <f t="shared" si="151"/>
        <v>66.369426751592357</v>
      </c>
      <c r="Q1618" t="s">
        <v>8322</v>
      </c>
      <c r="R1618" t="s">
        <v>8323</v>
      </c>
      <c r="S1618" s="12">
        <f t="shared" si="152"/>
        <v>41194.507187499999</v>
      </c>
      <c r="T1618" s="12">
        <f t="shared" si="153"/>
        <v>41235.708333333328</v>
      </c>
      <c r="U1618">
        <f t="shared" si="154"/>
        <v>2012</v>
      </c>
      <c r="V1618">
        <f t="shared" si="155"/>
        <v>2012</v>
      </c>
    </row>
    <row r="1619" spans="1:22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 s="5">
        <f t="shared" si="151"/>
        <v>64.620253164556956</v>
      </c>
      <c r="Q1619" t="s">
        <v>8322</v>
      </c>
      <c r="R1619" t="s">
        <v>8323</v>
      </c>
      <c r="S1619" s="12">
        <f t="shared" si="152"/>
        <v>41546.455879629626</v>
      </c>
      <c r="T1619" s="12">
        <f t="shared" si="153"/>
        <v>41579.583333333328</v>
      </c>
      <c r="U1619">
        <f t="shared" si="154"/>
        <v>2013</v>
      </c>
      <c r="V1619">
        <f t="shared" si="155"/>
        <v>2013</v>
      </c>
    </row>
    <row r="1620" spans="1:22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 s="5">
        <f t="shared" si="151"/>
        <v>58.370370370370374</v>
      </c>
      <c r="Q1620" t="s">
        <v>8322</v>
      </c>
      <c r="R1620" t="s">
        <v>8323</v>
      </c>
      <c r="S1620" s="12">
        <f t="shared" si="152"/>
        <v>41301.446006944439</v>
      </c>
      <c r="T1620" s="12">
        <f t="shared" si="153"/>
        <v>41341.446006944439</v>
      </c>
      <c r="U1620">
        <f t="shared" si="154"/>
        <v>2013</v>
      </c>
      <c r="V1620">
        <f t="shared" si="155"/>
        <v>2013</v>
      </c>
    </row>
    <row r="1621" spans="1:22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 s="5">
        <f t="shared" si="151"/>
        <v>86.956521739130437</v>
      </c>
      <c r="Q1621" t="s">
        <v>8322</v>
      </c>
      <c r="R1621" t="s">
        <v>8323</v>
      </c>
      <c r="S1621" s="12">
        <f t="shared" si="152"/>
        <v>41875.977847222217</v>
      </c>
      <c r="T1621" s="12">
        <f t="shared" si="153"/>
        <v>41896.977847222217</v>
      </c>
      <c r="U1621">
        <f t="shared" si="154"/>
        <v>2014</v>
      </c>
      <c r="V1621">
        <f t="shared" si="155"/>
        <v>2014</v>
      </c>
    </row>
    <row r="1622" spans="1:22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 s="5">
        <f t="shared" si="151"/>
        <v>66.470588235294116</v>
      </c>
      <c r="Q1622" t="s">
        <v>8322</v>
      </c>
      <c r="R1622" t="s">
        <v>8323</v>
      </c>
      <c r="S1622" s="12">
        <f t="shared" si="152"/>
        <v>41321.131249999999</v>
      </c>
      <c r="T1622" s="12">
        <f t="shared" si="153"/>
        <v>41328.131249999999</v>
      </c>
      <c r="U1622">
        <f t="shared" si="154"/>
        <v>2013</v>
      </c>
      <c r="V1622">
        <f t="shared" si="155"/>
        <v>2013</v>
      </c>
    </row>
    <row r="1623" spans="1:22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 s="5">
        <f t="shared" si="151"/>
        <v>163.78378378378378</v>
      </c>
      <c r="Q1623" t="s">
        <v>8322</v>
      </c>
      <c r="R1623" t="s">
        <v>8323</v>
      </c>
      <c r="S1623" s="12">
        <f t="shared" si="152"/>
        <v>41003.398321759254</v>
      </c>
      <c r="T1623" s="12">
        <f t="shared" si="153"/>
        <v>41056.957638888889</v>
      </c>
      <c r="U1623">
        <f t="shared" si="154"/>
        <v>2012</v>
      </c>
      <c r="V1623">
        <f t="shared" si="155"/>
        <v>2012</v>
      </c>
    </row>
    <row r="1624" spans="1:22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 s="5">
        <f t="shared" si="151"/>
        <v>107.98461538461538</v>
      </c>
      <c r="Q1624" t="s">
        <v>8322</v>
      </c>
      <c r="R1624" t="s">
        <v>8323</v>
      </c>
      <c r="S1624" s="12">
        <f t="shared" si="152"/>
        <v>41950.086504629631</v>
      </c>
      <c r="T1624" s="12">
        <f t="shared" si="153"/>
        <v>41990.124305555553</v>
      </c>
      <c r="U1624">
        <f t="shared" si="154"/>
        <v>2014</v>
      </c>
      <c r="V1624">
        <f t="shared" si="155"/>
        <v>2014</v>
      </c>
    </row>
    <row r="1625" spans="1:22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 s="5">
        <f t="shared" si="151"/>
        <v>42.111111111111114</v>
      </c>
      <c r="Q1625" t="s">
        <v>8322</v>
      </c>
      <c r="R1625" t="s">
        <v>8323</v>
      </c>
      <c r="S1625" s="12">
        <f t="shared" si="152"/>
        <v>41453.480196759258</v>
      </c>
      <c r="T1625" s="12">
        <f t="shared" si="153"/>
        <v>41513.480196759258</v>
      </c>
      <c r="U1625">
        <f t="shared" si="154"/>
        <v>2013</v>
      </c>
      <c r="V1625">
        <f t="shared" si="155"/>
        <v>2013</v>
      </c>
    </row>
    <row r="1626" spans="1:22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5">
        <f t="shared" si="151"/>
        <v>47.2</v>
      </c>
      <c r="Q1626" t="s">
        <v>8322</v>
      </c>
      <c r="R1626" t="s">
        <v>8323</v>
      </c>
      <c r="S1626" s="12">
        <f t="shared" si="152"/>
        <v>41243.158969907403</v>
      </c>
      <c r="T1626" s="12">
        <f t="shared" si="153"/>
        <v>41283.158969907403</v>
      </c>
      <c r="U1626">
        <f t="shared" si="154"/>
        <v>2012</v>
      </c>
      <c r="V1626">
        <f t="shared" si="155"/>
        <v>2013</v>
      </c>
    </row>
    <row r="1627" spans="1:22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 s="5">
        <f t="shared" si="151"/>
        <v>112.01923076923077</v>
      </c>
      <c r="Q1627" t="s">
        <v>8322</v>
      </c>
      <c r="R1627" t="s">
        <v>8323</v>
      </c>
      <c r="S1627" s="12">
        <f t="shared" si="152"/>
        <v>41135.491354166668</v>
      </c>
      <c r="T1627" s="12">
        <f t="shared" si="153"/>
        <v>41163.491354166668</v>
      </c>
      <c r="U1627">
        <f t="shared" si="154"/>
        <v>2012</v>
      </c>
      <c r="V1627">
        <f t="shared" si="155"/>
        <v>2012</v>
      </c>
    </row>
    <row r="1628" spans="1:22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 s="5">
        <f t="shared" si="151"/>
        <v>74.953703703703709</v>
      </c>
      <c r="Q1628" t="s">
        <v>8322</v>
      </c>
      <c r="R1628" t="s">
        <v>8323</v>
      </c>
      <c r="S1628" s="12">
        <f t="shared" si="152"/>
        <v>41579.639664351846</v>
      </c>
      <c r="T1628" s="12">
        <f t="shared" si="153"/>
        <v>41609.681331018517</v>
      </c>
      <c r="U1628">
        <f t="shared" si="154"/>
        <v>2013</v>
      </c>
      <c r="V1628">
        <f t="shared" si="155"/>
        <v>2013</v>
      </c>
    </row>
    <row r="1629" spans="1:22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5">
        <f t="shared" si="151"/>
        <v>61.578947368421055</v>
      </c>
      <c r="Q1629" t="s">
        <v>8322</v>
      </c>
      <c r="R1629" t="s">
        <v>8323</v>
      </c>
      <c r="S1629" s="12">
        <f t="shared" si="152"/>
        <v>41205.498715277776</v>
      </c>
      <c r="T1629" s="12">
        <f t="shared" si="153"/>
        <v>41238.999305555553</v>
      </c>
      <c r="U1629">
        <f t="shared" si="154"/>
        <v>2012</v>
      </c>
      <c r="V1629">
        <f t="shared" si="155"/>
        <v>2012</v>
      </c>
    </row>
    <row r="1630" spans="1:22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 s="5">
        <f t="shared" si="151"/>
        <v>45.875</v>
      </c>
      <c r="Q1630" t="s">
        <v>8322</v>
      </c>
      <c r="R1630" t="s">
        <v>8323</v>
      </c>
      <c r="S1630" s="12">
        <f t="shared" si="152"/>
        <v>41774.528726851851</v>
      </c>
      <c r="T1630" s="12">
        <f t="shared" si="153"/>
        <v>41807.528726851851</v>
      </c>
      <c r="U1630">
        <f t="shared" si="154"/>
        <v>2014</v>
      </c>
      <c r="V1630">
        <f t="shared" si="155"/>
        <v>2014</v>
      </c>
    </row>
    <row r="1631" spans="1:22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 s="5">
        <f t="shared" si="151"/>
        <v>75.853658536585371</v>
      </c>
      <c r="Q1631" t="s">
        <v>8322</v>
      </c>
      <c r="R1631" t="s">
        <v>8323</v>
      </c>
      <c r="S1631" s="12">
        <f t="shared" si="152"/>
        <v>41645.658946759257</v>
      </c>
      <c r="T1631" s="12">
        <f t="shared" si="153"/>
        <v>41690.658946759257</v>
      </c>
      <c r="U1631">
        <f t="shared" si="154"/>
        <v>2014</v>
      </c>
      <c r="V1631">
        <f t="shared" si="155"/>
        <v>2014</v>
      </c>
    </row>
    <row r="1632" spans="1:22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 s="5">
        <f t="shared" si="151"/>
        <v>84.206349206349202</v>
      </c>
      <c r="Q1632" t="s">
        <v>8322</v>
      </c>
      <c r="R1632" t="s">
        <v>8323</v>
      </c>
      <c r="S1632" s="12">
        <f t="shared" si="152"/>
        <v>40939.629340277774</v>
      </c>
      <c r="T1632" s="12">
        <f t="shared" si="153"/>
        <v>40970.082638888889</v>
      </c>
      <c r="U1632">
        <f t="shared" si="154"/>
        <v>2012</v>
      </c>
      <c r="V1632">
        <f t="shared" si="155"/>
        <v>2012</v>
      </c>
    </row>
    <row r="1633" spans="1:22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 s="5">
        <f t="shared" si="151"/>
        <v>117.22556390977444</v>
      </c>
      <c r="Q1633" t="s">
        <v>8322</v>
      </c>
      <c r="R1633" t="s">
        <v>8323</v>
      </c>
      <c r="S1633" s="12">
        <f t="shared" si="152"/>
        <v>41164.65116898148</v>
      </c>
      <c r="T1633" s="12">
        <f t="shared" si="153"/>
        <v>41194.65116898148</v>
      </c>
      <c r="U1633">
        <f t="shared" si="154"/>
        <v>2012</v>
      </c>
      <c r="V1633">
        <f t="shared" si="155"/>
        <v>2012</v>
      </c>
    </row>
    <row r="1634" spans="1:22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 s="5">
        <f t="shared" si="151"/>
        <v>86.489361702127653</v>
      </c>
      <c r="Q1634" t="s">
        <v>8322</v>
      </c>
      <c r="R1634" t="s">
        <v>8323</v>
      </c>
      <c r="S1634" s="12">
        <f t="shared" si="152"/>
        <v>40750.132569444446</v>
      </c>
      <c r="T1634" s="12">
        <f t="shared" si="153"/>
        <v>40810.132569444446</v>
      </c>
      <c r="U1634">
        <f t="shared" si="154"/>
        <v>2011</v>
      </c>
      <c r="V1634">
        <f t="shared" si="155"/>
        <v>2011</v>
      </c>
    </row>
    <row r="1635" spans="1:22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5">
        <f t="shared" si="151"/>
        <v>172.41379310344828</v>
      </c>
      <c r="Q1635" t="s">
        <v>8322</v>
      </c>
      <c r="R1635" t="s">
        <v>8323</v>
      </c>
      <c r="S1635" s="12">
        <f t="shared" si="152"/>
        <v>40896.675416666665</v>
      </c>
      <c r="T1635" s="12">
        <f t="shared" si="153"/>
        <v>40924</v>
      </c>
      <c r="U1635">
        <f t="shared" si="154"/>
        <v>2011</v>
      </c>
      <c r="V1635">
        <f t="shared" si="155"/>
        <v>2012</v>
      </c>
    </row>
    <row r="1636" spans="1:22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 s="5">
        <f t="shared" si="151"/>
        <v>62.8125</v>
      </c>
      <c r="Q1636" t="s">
        <v>8322</v>
      </c>
      <c r="R1636" t="s">
        <v>8323</v>
      </c>
      <c r="S1636" s="12">
        <f t="shared" si="152"/>
        <v>40657.981493055551</v>
      </c>
      <c r="T1636" s="12">
        <f t="shared" si="153"/>
        <v>40696.040972222218</v>
      </c>
      <c r="U1636">
        <f t="shared" si="154"/>
        <v>2011</v>
      </c>
      <c r="V1636">
        <f t="shared" si="155"/>
        <v>2011</v>
      </c>
    </row>
    <row r="1637" spans="1:22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 s="5">
        <f t="shared" si="151"/>
        <v>67.729729729729726</v>
      </c>
      <c r="Q1637" t="s">
        <v>8322</v>
      </c>
      <c r="R1637" t="s">
        <v>8323</v>
      </c>
      <c r="S1637" s="12">
        <f t="shared" si="152"/>
        <v>42502.660428240742</v>
      </c>
      <c r="T1637" s="12">
        <f t="shared" si="153"/>
        <v>42562.660428240742</v>
      </c>
      <c r="U1637">
        <f t="shared" si="154"/>
        <v>2016</v>
      </c>
      <c r="V1637">
        <f t="shared" si="155"/>
        <v>2016</v>
      </c>
    </row>
    <row r="1638" spans="1:22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 s="5">
        <f t="shared" si="151"/>
        <v>53.5632183908046</v>
      </c>
      <c r="Q1638" t="s">
        <v>8322</v>
      </c>
      <c r="R1638" t="s">
        <v>8323</v>
      </c>
      <c r="S1638" s="12">
        <f t="shared" si="152"/>
        <v>40662.878333333334</v>
      </c>
      <c r="T1638" s="12">
        <f t="shared" si="153"/>
        <v>40705.958333333328</v>
      </c>
      <c r="U1638">
        <f t="shared" si="154"/>
        <v>2011</v>
      </c>
      <c r="V1638">
        <f t="shared" si="155"/>
        <v>2011</v>
      </c>
    </row>
    <row r="1639" spans="1:22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 s="5">
        <f t="shared" si="151"/>
        <v>34.6</v>
      </c>
      <c r="Q1639" t="s">
        <v>8322</v>
      </c>
      <c r="R1639" t="s">
        <v>8323</v>
      </c>
      <c r="S1639" s="12">
        <f t="shared" si="152"/>
        <v>40122.543287037035</v>
      </c>
      <c r="T1639" s="12">
        <f t="shared" si="153"/>
        <v>40178.777083333327</v>
      </c>
      <c r="U1639">
        <f t="shared" si="154"/>
        <v>2009</v>
      </c>
      <c r="V1639">
        <f t="shared" si="155"/>
        <v>2009</v>
      </c>
    </row>
    <row r="1640" spans="1:22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5">
        <f t="shared" si="151"/>
        <v>38.888888888888886</v>
      </c>
      <c r="Q1640" t="s">
        <v>8322</v>
      </c>
      <c r="R1640" t="s">
        <v>8323</v>
      </c>
      <c r="S1640" s="12">
        <f t="shared" si="152"/>
        <v>41288.478796296295</v>
      </c>
      <c r="T1640" s="12">
        <f t="shared" si="153"/>
        <v>41333.684027777774</v>
      </c>
      <c r="U1640">
        <f t="shared" si="154"/>
        <v>2013</v>
      </c>
      <c r="V1640">
        <f t="shared" si="155"/>
        <v>2013</v>
      </c>
    </row>
    <row r="1641" spans="1:22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5">
        <f t="shared" si="151"/>
        <v>94.736842105263165</v>
      </c>
      <c r="Q1641" t="s">
        <v>8322</v>
      </c>
      <c r="R1641" t="s">
        <v>8323</v>
      </c>
      <c r="S1641" s="12">
        <f t="shared" si="152"/>
        <v>40941.444039351853</v>
      </c>
      <c r="T1641" s="12">
        <f t="shared" si="153"/>
        <v>40971.444039351853</v>
      </c>
      <c r="U1641">
        <f t="shared" si="154"/>
        <v>2012</v>
      </c>
      <c r="V1641">
        <f t="shared" si="155"/>
        <v>2012</v>
      </c>
    </row>
    <row r="1642" spans="1:22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 s="5">
        <f t="shared" si="151"/>
        <v>39.967058823529413</v>
      </c>
      <c r="Q1642" t="s">
        <v>8322</v>
      </c>
      <c r="R1642" t="s">
        <v>8323</v>
      </c>
      <c r="S1642" s="12">
        <f t="shared" si="152"/>
        <v>40379.022627314815</v>
      </c>
      <c r="T1642" s="12">
        <f t="shared" si="153"/>
        <v>40392.874305555553</v>
      </c>
      <c r="U1642">
        <f t="shared" si="154"/>
        <v>2010</v>
      </c>
      <c r="V1642">
        <f t="shared" si="155"/>
        <v>2010</v>
      </c>
    </row>
    <row r="1643" spans="1:22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 s="5">
        <f t="shared" si="151"/>
        <v>97.5</v>
      </c>
      <c r="Q1643" t="s">
        <v>8322</v>
      </c>
      <c r="R1643" t="s">
        <v>8343</v>
      </c>
      <c r="S1643" s="12">
        <f t="shared" si="152"/>
        <v>41962.388240740744</v>
      </c>
      <c r="T1643" s="12">
        <f t="shared" si="153"/>
        <v>41992.388240740744</v>
      </c>
      <c r="U1643">
        <f t="shared" si="154"/>
        <v>2014</v>
      </c>
      <c r="V1643">
        <f t="shared" si="155"/>
        <v>2014</v>
      </c>
    </row>
    <row r="1644" spans="1:22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5">
        <f t="shared" si="151"/>
        <v>42.857142857142854</v>
      </c>
      <c r="Q1644" t="s">
        <v>8322</v>
      </c>
      <c r="R1644" t="s">
        <v>8343</v>
      </c>
      <c r="S1644" s="12">
        <f t="shared" si="152"/>
        <v>40687.816284722219</v>
      </c>
      <c r="T1644" s="12">
        <f t="shared" si="153"/>
        <v>40707.816284722219</v>
      </c>
      <c r="U1644">
        <f t="shared" si="154"/>
        <v>2011</v>
      </c>
      <c r="V1644">
        <f t="shared" si="155"/>
        <v>2011</v>
      </c>
    </row>
    <row r="1645" spans="1:22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 s="5">
        <f t="shared" si="151"/>
        <v>168.51351351351352</v>
      </c>
      <c r="Q1645" t="s">
        <v>8322</v>
      </c>
      <c r="R1645" t="s">
        <v>8343</v>
      </c>
      <c r="S1645" s="12">
        <f t="shared" si="152"/>
        <v>41146.615879629629</v>
      </c>
      <c r="T1645" s="12">
        <f t="shared" si="153"/>
        <v>41176.615879629629</v>
      </c>
      <c r="U1645">
        <f t="shared" si="154"/>
        <v>2012</v>
      </c>
      <c r="V1645">
        <f t="shared" si="155"/>
        <v>2012</v>
      </c>
    </row>
    <row r="1646" spans="1:22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 s="5">
        <f t="shared" si="151"/>
        <v>85.546875</v>
      </c>
      <c r="Q1646" t="s">
        <v>8322</v>
      </c>
      <c r="R1646" t="s">
        <v>8343</v>
      </c>
      <c r="S1646" s="12">
        <f t="shared" si="152"/>
        <v>41174.851388888885</v>
      </c>
      <c r="T1646" s="12">
        <f t="shared" si="153"/>
        <v>41234.893055555549</v>
      </c>
      <c r="U1646">
        <f t="shared" si="154"/>
        <v>2012</v>
      </c>
      <c r="V1646">
        <f t="shared" si="155"/>
        <v>2012</v>
      </c>
    </row>
    <row r="1647" spans="1:22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 s="5">
        <f t="shared" si="151"/>
        <v>554</v>
      </c>
      <c r="Q1647" t="s">
        <v>8322</v>
      </c>
      <c r="R1647" t="s">
        <v>8343</v>
      </c>
      <c r="S1647" s="12">
        <f t="shared" si="152"/>
        <v>41521.40902777778</v>
      </c>
      <c r="T1647" s="12">
        <f t="shared" si="153"/>
        <v>41535.40902777778</v>
      </c>
      <c r="U1647">
        <f t="shared" si="154"/>
        <v>2013</v>
      </c>
      <c r="V1647">
        <f t="shared" si="155"/>
        <v>2013</v>
      </c>
    </row>
    <row r="1648" spans="1:22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 s="5">
        <f t="shared" si="151"/>
        <v>26.554216867469879</v>
      </c>
      <c r="Q1648" t="s">
        <v>8322</v>
      </c>
      <c r="R1648" t="s">
        <v>8343</v>
      </c>
      <c r="S1648" s="12">
        <f t="shared" si="152"/>
        <v>41833.241932870369</v>
      </c>
      <c r="T1648" s="12">
        <f t="shared" si="153"/>
        <v>41865.549305555549</v>
      </c>
      <c r="U1648">
        <f t="shared" si="154"/>
        <v>2014</v>
      </c>
      <c r="V1648">
        <f t="shared" si="155"/>
        <v>2014</v>
      </c>
    </row>
    <row r="1649" spans="1:22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 s="5">
        <f t="shared" si="151"/>
        <v>113.82608695652173</v>
      </c>
      <c r="Q1649" t="s">
        <v>8322</v>
      </c>
      <c r="R1649" t="s">
        <v>8343</v>
      </c>
      <c r="S1649" s="12">
        <f t="shared" si="152"/>
        <v>41039.201122685183</v>
      </c>
      <c r="T1649" s="12">
        <f t="shared" si="153"/>
        <v>41069.201122685183</v>
      </c>
      <c r="U1649">
        <f t="shared" si="154"/>
        <v>2012</v>
      </c>
      <c r="V1649">
        <f t="shared" si="155"/>
        <v>2012</v>
      </c>
    </row>
    <row r="1650" spans="1:22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 s="5">
        <f t="shared" si="151"/>
        <v>32.011111111111113</v>
      </c>
      <c r="Q1650" t="s">
        <v>8322</v>
      </c>
      <c r="R1650" t="s">
        <v>8343</v>
      </c>
      <c r="S1650" s="12">
        <f t="shared" si="152"/>
        <v>40592.496319444443</v>
      </c>
      <c r="T1650" s="12">
        <f t="shared" si="153"/>
        <v>40622.454652777778</v>
      </c>
      <c r="U1650">
        <f t="shared" si="154"/>
        <v>2011</v>
      </c>
      <c r="V1650">
        <f t="shared" si="155"/>
        <v>2011</v>
      </c>
    </row>
    <row r="1651" spans="1:22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 s="5">
        <f t="shared" si="151"/>
        <v>47.189259259259259</v>
      </c>
      <c r="Q1651" t="s">
        <v>8322</v>
      </c>
      <c r="R1651" t="s">
        <v>8343</v>
      </c>
      <c r="S1651" s="12">
        <f t="shared" si="152"/>
        <v>41737.476331018515</v>
      </c>
      <c r="T1651" s="12">
        <f t="shared" si="153"/>
        <v>41782.476331018515</v>
      </c>
      <c r="U1651">
        <f t="shared" si="154"/>
        <v>2014</v>
      </c>
      <c r="V1651">
        <f t="shared" si="155"/>
        <v>2014</v>
      </c>
    </row>
    <row r="1652" spans="1:22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 s="5">
        <f t="shared" si="151"/>
        <v>88.46875</v>
      </c>
      <c r="Q1652" t="s">
        <v>8322</v>
      </c>
      <c r="R1652" t="s">
        <v>8343</v>
      </c>
      <c r="S1652" s="12">
        <f t="shared" si="152"/>
        <v>41526.227280092593</v>
      </c>
      <c r="T1652" s="12">
        <f t="shared" si="153"/>
        <v>41556.227280092593</v>
      </c>
      <c r="U1652">
        <f t="shared" si="154"/>
        <v>2013</v>
      </c>
      <c r="V1652">
        <f t="shared" si="155"/>
        <v>2013</v>
      </c>
    </row>
    <row r="1653" spans="1:22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 s="5">
        <f t="shared" si="151"/>
        <v>100.75</v>
      </c>
      <c r="Q1653" t="s">
        <v>8322</v>
      </c>
      <c r="R1653" t="s">
        <v>8343</v>
      </c>
      <c r="S1653" s="12">
        <f t="shared" si="152"/>
        <v>40625.692361111105</v>
      </c>
      <c r="T1653" s="12">
        <f t="shared" si="153"/>
        <v>40659.082638888889</v>
      </c>
      <c r="U1653">
        <f t="shared" si="154"/>
        <v>2011</v>
      </c>
      <c r="V1653">
        <f t="shared" si="155"/>
        <v>2011</v>
      </c>
    </row>
    <row r="1654" spans="1:22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 s="5">
        <f t="shared" si="151"/>
        <v>64.714285714285708</v>
      </c>
      <c r="Q1654" t="s">
        <v>8322</v>
      </c>
      <c r="R1654" t="s">
        <v>8343</v>
      </c>
      <c r="S1654" s="12">
        <f t="shared" si="152"/>
        <v>41572.284641203703</v>
      </c>
      <c r="T1654" s="12">
        <f t="shared" si="153"/>
        <v>41602.326307870368</v>
      </c>
      <c r="U1654">
        <f t="shared" si="154"/>
        <v>2013</v>
      </c>
      <c r="V1654">
        <f t="shared" si="155"/>
        <v>2013</v>
      </c>
    </row>
    <row r="1655" spans="1:22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 s="5">
        <f t="shared" si="151"/>
        <v>51.854285714285716</v>
      </c>
      <c r="Q1655" t="s">
        <v>8322</v>
      </c>
      <c r="R1655" t="s">
        <v>8343</v>
      </c>
      <c r="S1655" s="12">
        <f t="shared" si="152"/>
        <v>40626.626111111109</v>
      </c>
      <c r="T1655" s="12">
        <f t="shared" si="153"/>
        <v>40657.626111111109</v>
      </c>
      <c r="U1655">
        <f t="shared" si="154"/>
        <v>2011</v>
      </c>
      <c r="V1655">
        <f t="shared" si="155"/>
        <v>2011</v>
      </c>
    </row>
    <row r="1656" spans="1:22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 s="5">
        <f t="shared" si="151"/>
        <v>38.794117647058826</v>
      </c>
      <c r="Q1656" t="s">
        <v>8322</v>
      </c>
      <c r="R1656" t="s">
        <v>8343</v>
      </c>
      <c r="S1656" s="12">
        <f t="shared" si="152"/>
        <v>40987.682407407403</v>
      </c>
      <c r="T1656" s="12">
        <f t="shared" si="153"/>
        <v>41017.682407407403</v>
      </c>
      <c r="U1656">
        <f t="shared" si="154"/>
        <v>2012</v>
      </c>
      <c r="V1656">
        <f t="shared" si="155"/>
        <v>2012</v>
      </c>
    </row>
    <row r="1657" spans="1:22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 s="5">
        <f t="shared" si="151"/>
        <v>44.645833333333336</v>
      </c>
      <c r="Q1657" t="s">
        <v>8322</v>
      </c>
      <c r="R1657" t="s">
        <v>8343</v>
      </c>
      <c r="S1657" s="12">
        <f t="shared" si="152"/>
        <v>40974.583564814813</v>
      </c>
      <c r="T1657" s="12">
        <f t="shared" si="153"/>
        <v>41004.541898148142</v>
      </c>
      <c r="U1657">
        <f t="shared" si="154"/>
        <v>2012</v>
      </c>
      <c r="V1657">
        <f t="shared" si="155"/>
        <v>2012</v>
      </c>
    </row>
    <row r="1658" spans="1:22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 s="5">
        <f t="shared" si="151"/>
        <v>156.77333333333334</v>
      </c>
      <c r="Q1658" t="s">
        <v>8322</v>
      </c>
      <c r="R1658" t="s">
        <v>8343</v>
      </c>
      <c r="S1658" s="12">
        <f t="shared" si="152"/>
        <v>41226.720509259256</v>
      </c>
      <c r="T1658" s="12">
        <f t="shared" si="153"/>
        <v>41256.720509259256</v>
      </c>
      <c r="U1658">
        <f t="shared" si="154"/>
        <v>2012</v>
      </c>
      <c r="V1658">
        <f t="shared" si="155"/>
        <v>2012</v>
      </c>
    </row>
    <row r="1659" spans="1:22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 s="5">
        <f t="shared" si="151"/>
        <v>118.70339366515837</v>
      </c>
      <c r="Q1659" t="s">
        <v>8322</v>
      </c>
      <c r="R1659" t="s">
        <v>8343</v>
      </c>
      <c r="S1659" s="12">
        <f t="shared" si="152"/>
        <v>41023.573703703703</v>
      </c>
      <c r="T1659" s="12">
        <f t="shared" si="153"/>
        <v>41053.573703703703</v>
      </c>
      <c r="U1659">
        <f t="shared" si="154"/>
        <v>2012</v>
      </c>
      <c r="V1659">
        <f t="shared" si="155"/>
        <v>2012</v>
      </c>
    </row>
    <row r="1660" spans="1:22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 s="5">
        <f t="shared" si="151"/>
        <v>74.149532710280369</v>
      </c>
      <c r="Q1660" t="s">
        <v>8322</v>
      </c>
      <c r="R1660" t="s">
        <v>8343</v>
      </c>
      <c r="S1660" s="12">
        <f t="shared" si="152"/>
        <v>41223.013506944444</v>
      </c>
      <c r="T1660" s="12">
        <f t="shared" si="153"/>
        <v>41261.388888888883</v>
      </c>
      <c r="U1660">
        <f t="shared" si="154"/>
        <v>2012</v>
      </c>
      <c r="V1660">
        <f t="shared" si="155"/>
        <v>2012</v>
      </c>
    </row>
    <row r="1661" spans="1:22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 s="5">
        <f t="shared" si="151"/>
        <v>12.533333333333333</v>
      </c>
      <c r="Q1661" t="s">
        <v>8322</v>
      </c>
      <c r="R1661" t="s">
        <v>8343</v>
      </c>
      <c r="S1661" s="12">
        <f t="shared" si="152"/>
        <v>41596.705104166664</v>
      </c>
      <c r="T1661" s="12">
        <f t="shared" si="153"/>
        <v>41625.291666666664</v>
      </c>
      <c r="U1661">
        <f t="shared" si="154"/>
        <v>2013</v>
      </c>
      <c r="V1661">
        <f t="shared" si="155"/>
        <v>2013</v>
      </c>
    </row>
    <row r="1662" spans="1:22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 s="5">
        <f t="shared" si="151"/>
        <v>27.861111111111111</v>
      </c>
      <c r="Q1662" t="s">
        <v>8322</v>
      </c>
      <c r="R1662" t="s">
        <v>8343</v>
      </c>
      <c r="S1662" s="12">
        <f t="shared" si="152"/>
        <v>42459.485532407409</v>
      </c>
      <c r="T1662" s="12">
        <f t="shared" si="153"/>
        <v>42490.707638888889</v>
      </c>
      <c r="U1662">
        <f t="shared" si="154"/>
        <v>2016</v>
      </c>
      <c r="V1662">
        <f t="shared" si="155"/>
        <v>2016</v>
      </c>
    </row>
    <row r="1663" spans="1:22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 s="5">
        <f t="shared" si="151"/>
        <v>80.178217821782184</v>
      </c>
      <c r="Q1663" t="s">
        <v>8322</v>
      </c>
      <c r="R1663" t="s">
        <v>8343</v>
      </c>
      <c r="S1663" s="12">
        <f t="shared" si="152"/>
        <v>42343.789710648147</v>
      </c>
      <c r="T1663" s="12">
        <f t="shared" si="153"/>
        <v>42386.666666666664</v>
      </c>
      <c r="U1663">
        <f t="shared" si="154"/>
        <v>2015</v>
      </c>
      <c r="V1663">
        <f t="shared" si="155"/>
        <v>2016</v>
      </c>
    </row>
    <row r="1664" spans="1:22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 s="5">
        <f t="shared" si="151"/>
        <v>132.43548387096774</v>
      </c>
      <c r="Q1664" t="s">
        <v>8322</v>
      </c>
      <c r="R1664" t="s">
        <v>8343</v>
      </c>
      <c r="S1664" s="12">
        <f t="shared" si="152"/>
        <v>40847.99</v>
      </c>
      <c r="T1664" s="12">
        <f t="shared" si="153"/>
        <v>40908.031666666662</v>
      </c>
      <c r="U1664">
        <f t="shared" si="154"/>
        <v>2011</v>
      </c>
      <c r="V1664">
        <f t="shared" si="155"/>
        <v>2011</v>
      </c>
    </row>
    <row r="1665" spans="1:22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5">
        <f t="shared" si="151"/>
        <v>33.75</v>
      </c>
      <c r="Q1665" t="s">
        <v>8322</v>
      </c>
      <c r="R1665" t="s">
        <v>8343</v>
      </c>
      <c r="S1665" s="12">
        <f t="shared" si="152"/>
        <v>42005.813738425924</v>
      </c>
      <c r="T1665" s="12">
        <f t="shared" si="153"/>
        <v>42035.813738425924</v>
      </c>
      <c r="U1665">
        <f t="shared" si="154"/>
        <v>2015</v>
      </c>
      <c r="V1665">
        <f t="shared" si="155"/>
        <v>2015</v>
      </c>
    </row>
    <row r="1666" spans="1:22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122.40879999999999</v>
      </c>
      <c r="P1666" s="5">
        <f t="shared" si="151"/>
        <v>34.384494382022467</v>
      </c>
      <c r="Q1666" t="s">
        <v>8322</v>
      </c>
      <c r="R1666" t="s">
        <v>8343</v>
      </c>
      <c r="S1666" s="12">
        <f t="shared" si="152"/>
        <v>40939.553449074076</v>
      </c>
      <c r="T1666" s="12">
        <f t="shared" si="153"/>
        <v>40983.957638888889</v>
      </c>
      <c r="U1666">
        <f t="shared" si="154"/>
        <v>2012</v>
      </c>
      <c r="V1666">
        <f t="shared" si="155"/>
        <v>2012</v>
      </c>
    </row>
    <row r="1667" spans="1:22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(E1667/D1667)*100</f>
        <v>119.45714285714286</v>
      </c>
      <c r="P1667" s="5">
        <f t="shared" ref="P1667:P1730" si="157">IF(E1667&gt;0, E1667/L1667, 0)</f>
        <v>44.956989247311824</v>
      </c>
      <c r="Q1667" t="s">
        <v>8322</v>
      </c>
      <c r="R1667" t="s">
        <v>8343</v>
      </c>
      <c r="S1667" s="12">
        <f t="shared" ref="S1667:S1730" si="158">(J1667/86400)+25569-(5/24)</f>
        <v>40564.441122685181</v>
      </c>
      <c r="T1667" s="12">
        <f t="shared" ref="T1667:T1730" si="159">(I1667/86400)+25569-5/24</f>
        <v>40595.916666666664</v>
      </c>
      <c r="U1667">
        <f t="shared" ref="U1667:U1730" si="160">YEAR(S1667)</f>
        <v>2011</v>
      </c>
      <c r="V1667">
        <f t="shared" ref="V1667:V1730" si="161">YEAR(T1667)</f>
        <v>2011</v>
      </c>
    </row>
    <row r="1668" spans="1:22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 s="5">
        <f t="shared" si="157"/>
        <v>41.04081632653061</v>
      </c>
      <c r="Q1668" t="s">
        <v>8322</v>
      </c>
      <c r="R1668" t="s">
        <v>8343</v>
      </c>
      <c r="S1668" s="12">
        <f t="shared" si="158"/>
        <v>41331.04482638889</v>
      </c>
      <c r="T1668" s="12">
        <f t="shared" si="159"/>
        <v>41361.003159722219</v>
      </c>
      <c r="U1668">
        <f t="shared" si="160"/>
        <v>2013</v>
      </c>
      <c r="V1668">
        <f t="shared" si="161"/>
        <v>2013</v>
      </c>
    </row>
    <row r="1669" spans="1:22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 s="5">
        <f t="shared" si="157"/>
        <v>52.597560975609753</v>
      </c>
      <c r="Q1669" t="s">
        <v>8322</v>
      </c>
      <c r="R1669" t="s">
        <v>8343</v>
      </c>
      <c r="S1669" s="12">
        <f t="shared" si="158"/>
        <v>41681.862245370365</v>
      </c>
      <c r="T1669" s="12">
        <f t="shared" si="159"/>
        <v>41709.082638888889</v>
      </c>
      <c r="U1669">
        <f t="shared" si="160"/>
        <v>2014</v>
      </c>
      <c r="V1669">
        <f t="shared" si="161"/>
        <v>2014</v>
      </c>
    </row>
    <row r="1670" spans="1:22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 s="5">
        <f t="shared" si="157"/>
        <v>70.784482758620683</v>
      </c>
      <c r="Q1670" t="s">
        <v>8322</v>
      </c>
      <c r="R1670" t="s">
        <v>8343</v>
      </c>
      <c r="S1670" s="12">
        <f t="shared" si="158"/>
        <v>40844.941423611112</v>
      </c>
      <c r="T1670" s="12">
        <f t="shared" si="159"/>
        <v>40874.983090277776</v>
      </c>
      <c r="U1670">
        <f t="shared" si="160"/>
        <v>2011</v>
      </c>
      <c r="V1670">
        <f t="shared" si="161"/>
        <v>2011</v>
      </c>
    </row>
    <row r="1671" spans="1:22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 s="5">
        <f t="shared" si="157"/>
        <v>53.75</v>
      </c>
      <c r="Q1671" t="s">
        <v>8322</v>
      </c>
      <c r="R1671" t="s">
        <v>8343</v>
      </c>
      <c r="S1671" s="12">
        <f t="shared" si="158"/>
        <v>42461.676805555551</v>
      </c>
      <c r="T1671" s="12">
        <f t="shared" si="159"/>
        <v>42521.676805555551</v>
      </c>
      <c r="U1671">
        <f t="shared" si="160"/>
        <v>2016</v>
      </c>
      <c r="V1671">
        <f t="shared" si="161"/>
        <v>2016</v>
      </c>
    </row>
    <row r="1672" spans="1:22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 s="5">
        <f t="shared" si="157"/>
        <v>44.608695652173914</v>
      </c>
      <c r="Q1672" t="s">
        <v>8322</v>
      </c>
      <c r="R1672" t="s">
        <v>8343</v>
      </c>
      <c r="S1672" s="12">
        <f t="shared" si="158"/>
        <v>40313.722210648142</v>
      </c>
      <c r="T1672" s="12">
        <f t="shared" si="159"/>
        <v>40363.958333333328</v>
      </c>
      <c r="U1672">
        <f t="shared" si="160"/>
        <v>2010</v>
      </c>
      <c r="V1672">
        <f t="shared" si="161"/>
        <v>2010</v>
      </c>
    </row>
    <row r="1673" spans="1:22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 s="5">
        <f t="shared" si="157"/>
        <v>26.148961038961041</v>
      </c>
      <c r="Q1673" t="s">
        <v>8322</v>
      </c>
      <c r="R1673" t="s">
        <v>8343</v>
      </c>
      <c r="S1673" s="12">
        <f t="shared" si="158"/>
        <v>42553.335810185185</v>
      </c>
      <c r="T1673" s="12">
        <f t="shared" si="159"/>
        <v>42583.335810185185</v>
      </c>
      <c r="U1673">
        <f t="shared" si="160"/>
        <v>2016</v>
      </c>
      <c r="V1673">
        <f t="shared" si="161"/>
        <v>2016</v>
      </c>
    </row>
    <row r="1674" spans="1:22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 s="5">
        <f t="shared" si="157"/>
        <v>39.183673469387756</v>
      </c>
      <c r="Q1674" t="s">
        <v>8322</v>
      </c>
      <c r="R1674" t="s">
        <v>8343</v>
      </c>
      <c r="S1674" s="12">
        <f t="shared" si="158"/>
        <v>41034.448263888888</v>
      </c>
      <c r="T1674" s="12">
        <f t="shared" si="159"/>
        <v>41064.448263888888</v>
      </c>
      <c r="U1674">
        <f t="shared" si="160"/>
        <v>2012</v>
      </c>
      <c r="V1674">
        <f t="shared" si="161"/>
        <v>2012</v>
      </c>
    </row>
    <row r="1675" spans="1:22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 s="5">
        <f t="shared" si="157"/>
        <v>45.593220338983052</v>
      </c>
      <c r="Q1675" t="s">
        <v>8322</v>
      </c>
      <c r="R1675" t="s">
        <v>8343</v>
      </c>
      <c r="S1675" s="12">
        <f t="shared" si="158"/>
        <v>42039.670046296298</v>
      </c>
      <c r="T1675" s="12">
        <f t="shared" si="159"/>
        <v>42069.670046296298</v>
      </c>
      <c r="U1675">
        <f t="shared" si="160"/>
        <v>2015</v>
      </c>
      <c r="V1675">
        <f t="shared" si="161"/>
        <v>2015</v>
      </c>
    </row>
    <row r="1676" spans="1:22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 s="5">
        <f t="shared" si="157"/>
        <v>89.247787610619469</v>
      </c>
      <c r="Q1676" t="s">
        <v>8322</v>
      </c>
      <c r="R1676" t="s">
        <v>8343</v>
      </c>
      <c r="S1676" s="12">
        <f t="shared" si="158"/>
        <v>42569.397060185183</v>
      </c>
      <c r="T1676" s="12">
        <f t="shared" si="159"/>
        <v>42600.082638888889</v>
      </c>
      <c r="U1676">
        <f t="shared" si="160"/>
        <v>2016</v>
      </c>
      <c r="V1676">
        <f t="shared" si="161"/>
        <v>2016</v>
      </c>
    </row>
    <row r="1677" spans="1:22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 s="5">
        <f t="shared" si="157"/>
        <v>40.416470588235299</v>
      </c>
      <c r="Q1677" t="s">
        <v>8322</v>
      </c>
      <c r="R1677" t="s">
        <v>8343</v>
      </c>
      <c r="S1677" s="12">
        <f t="shared" si="158"/>
        <v>40802.524768518517</v>
      </c>
      <c r="T1677" s="12">
        <f t="shared" si="159"/>
        <v>40832.710416666661</v>
      </c>
      <c r="U1677">
        <f t="shared" si="160"/>
        <v>2011</v>
      </c>
      <c r="V1677">
        <f t="shared" si="161"/>
        <v>2011</v>
      </c>
    </row>
    <row r="1678" spans="1:22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 s="5">
        <f t="shared" si="157"/>
        <v>82.38095238095238</v>
      </c>
      <c r="Q1678" t="s">
        <v>8322</v>
      </c>
      <c r="R1678" t="s">
        <v>8343</v>
      </c>
      <c r="S1678" s="12">
        <f t="shared" si="158"/>
        <v>40973.517905092587</v>
      </c>
      <c r="T1678" s="12">
        <f t="shared" si="159"/>
        <v>41019.957638888889</v>
      </c>
      <c r="U1678">
        <f t="shared" si="160"/>
        <v>2012</v>
      </c>
      <c r="V1678">
        <f t="shared" si="161"/>
        <v>2012</v>
      </c>
    </row>
    <row r="1679" spans="1:22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 s="5">
        <f t="shared" si="157"/>
        <v>159.52380952380952</v>
      </c>
      <c r="Q1679" t="s">
        <v>8322</v>
      </c>
      <c r="R1679" t="s">
        <v>8343</v>
      </c>
      <c r="S1679" s="12">
        <f t="shared" si="158"/>
        <v>42416.198796296296</v>
      </c>
      <c r="T1679" s="12">
        <f t="shared" si="159"/>
        <v>42476.040972222218</v>
      </c>
      <c r="U1679">
        <f t="shared" si="160"/>
        <v>2016</v>
      </c>
      <c r="V1679">
        <f t="shared" si="161"/>
        <v>2016</v>
      </c>
    </row>
    <row r="1680" spans="1:22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 s="5">
        <f t="shared" si="157"/>
        <v>36.244897959183675</v>
      </c>
      <c r="Q1680" t="s">
        <v>8322</v>
      </c>
      <c r="R1680" t="s">
        <v>8343</v>
      </c>
      <c r="S1680" s="12">
        <f t="shared" si="158"/>
        <v>41662.646655092591</v>
      </c>
      <c r="T1680" s="12">
        <f t="shared" si="159"/>
        <v>41676.646655092591</v>
      </c>
      <c r="U1680">
        <f t="shared" si="160"/>
        <v>2014</v>
      </c>
      <c r="V1680">
        <f t="shared" si="161"/>
        <v>2014</v>
      </c>
    </row>
    <row r="1681" spans="1:22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5">
        <f t="shared" si="157"/>
        <v>62.5</v>
      </c>
      <c r="Q1681" t="s">
        <v>8322</v>
      </c>
      <c r="R1681" t="s">
        <v>8343</v>
      </c>
      <c r="S1681" s="12">
        <f t="shared" si="158"/>
        <v>40722.860474537032</v>
      </c>
      <c r="T1681" s="12">
        <f t="shared" si="159"/>
        <v>40745.860474537032</v>
      </c>
      <c r="U1681">
        <f t="shared" si="160"/>
        <v>2011</v>
      </c>
      <c r="V1681">
        <f t="shared" si="161"/>
        <v>2011</v>
      </c>
    </row>
    <row r="1682" spans="1:22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 s="5">
        <f t="shared" si="157"/>
        <v>47</v>
      </c>
      <c r="Q1682" t="s">
        <v>8322</v>
      </c>
      <c r="R1682" t="s">
        <v>8343</v>
      </c>
      <c r="S1682" s="12">
        <f t="shared" si="158"/>
        <v>41802.549386574072</v>
      </c>
      <c r="T1682" s="12">
        <f t="shared" si="159"/>
        <v>41832.549386574072</v>
      </c>
      <c r="U1682">
        <f t="shared" si="160"/>
        <v>2014</v>
      </c>
      <c r="V1682">
        <f t="shared" si="161"/>
        <v>2014</v>
      </c>
    </row>
    <row r="1683" spans="1:22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 s="5">
        <f t="shared" si="157"/>
        <v>74.575090497737563</v>
      </c>
      <c r="Q1683" t="s">
        <v>8322</v>
      </c>
      <c r="R1683" t="s">
        <v>8344</v>
      </c>
      <c r="S1683" s="12">
        <f t="shared" si="158"/>
        <v>42773.91300925926</v>
      </c>
      <c r="T1683" s="12">
        <f t="shared" si="159"/>
        <v>42822.874999999993</v>
      </c>
      <c r="U1683">
        <f t="shared" si="160"/>
        <v>2017</v>
      </c>
      <c r="V1683">
        <f t="shared" si="161"/>
        <v>2017</v>
      </c>
    </row>
    <row r="1684" spans="1:22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5">
        <f t="shared" si="157"/>
        <v>0</v>
      </c>
      <c r="Q1684" t="s">
        <v>8322</v>
      </c>
      <c r="R1684" t="s">
        <v>8344</v>
      </c>
      <c r="S1684" s="12">
        <f t="shared" si="158"/>
        <v>42779.005324074074</v>
      </c>
      <c r="T1684" s="12">
        <f t="shared" si="159"/>
        <v>42838.963657407403</v>
      </c>
      <c r="U1684">
        <f t="shared" si="160"/>
        <v>2017</v>
      </c>
      <c r="V1684">
        <f t="shared" si="161"/>
        <v>2017</v>
      </c>
    </row>
    <row r="1685" spans="1:22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 s="5">
        <f t="shared" si="157"/>
        <v>76</v>
      </c>
      <c r="Q1685" t="s">
        <v>8322</v>
      </c>
      <c r="R1685" t="s">
        <v>8344</v>
      </c>
      <c r="S1685" s="12">
        <f t="shared" si="158"/>
        <v>42808.57335648148</v>
      </c>
      <c r="T1685" s="12">
        <f t="shared" si="159"/>
        <v>42832.57335648148</v>
      </c>
      <c r="U1685">
        <f t="shared" si="160"/>
        <v>2017</v>
      </c>
      <c r="V1685">
        <f t="shared" si="161"/>
        <v>2017</v>
      </c>
    </row>
    <row r="1686" spans="1:22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 s="5">
        <f t="shared" si="157"/>
        <v>86.43564356435644</v>
      </c>
      <c r="Q1686" t="s">
        <v>8322</v>
      </c>
      <c r="R1686" t="s">
        <v>8344</v>
      </c>
      <c r="S1686" s="12">
        <f t="shared" si="158"/>
        <v>42783.606956018521</v>
      </c>
      <c r="T1686" s="12">
        <f t="shared" si="159"/>
        <v>42811.565289351849</v>
      </c>
      <c r="U1686">
        <f t="shared" si="160"/>
        <v>2017</v>
      </c>
      <c r="V1686">
        <f t="shared" si="161"/>
        <v>2017</v>
      </c>
    </row>
    <row r="1687" spans="1:22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 s="5">
        <f t="shared" si="157"/>
        <v>24</v>
      </c>
      <c r="Q1687" t="s">
        <v>8322</v>
      </c>
      <c r="R1687" t="s">
        <v>8344</v>
      </c>
      <c r="S1687" s="12">
        <f t="shared" si="158"/>
        <v>42788.041932870365</v>
      </c>
      <c r="T1687" s="12">
        <f t="shared" si="159"/>
        <v>42818.0002662037</v>
      </c>
      <c r="U1687">
        <f t="shared" si="160"/>
        <v>2017</v>
      </c>
      <c r="V1687">
        <f t="shared" si="161"/>
        <v>2017</v>
      </c>
    </row>
    <row r="1688" spans="1:22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 s="5">
        <f t="shared" si="157"/>
        <v>18</v>
      </c>
      <c r="Q1688" t="s">
        <v>8322</v>
      </c>
      <c r="R1688" t="s">
        <v>8344</v>
      </c>
      <c r="S1688" s="12">
        <f t="shared" si="158"/>
        <v>42792.635636574072</v>
      </c>
      <c r="T1688" s="12">
        <f t="shared" si="159"/>
        <v>42852.593969907401</v>
      </c>
      <c r="U1688">
        <f t="shared" si="160"/>
        <v>2017</v>
      </c>
      <c r="V1688">
        <f t="shared" si="161"/>
        <v>2017</v>
      </c>
    </row>
    <row r="1689" spans="1:22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 s="5">
        <f t="shared" si="157"/>
        <v>80.128205128205124</v>
      </c>
      <c r="Q1689" t="s">
        <v>8322</v>
      </c>
      <c r="R1689" t="s">
        <v>8344</v>
      </c>
      <c r="S1689" s="12">
        <f t="shared" si="158"/>
        <v>42801.838483796295</v>
      </c>
      <c r="T1689" s="12">
        <f t="shared" si="159"/>
        <v>42835.635416666664</v>
      </c>
      <c r="U1689">
        <f t="shared" si="160"/>
        <v>2017</v>
      </c>
      <c r="V1689">
        <f t="shared" si="161"/>
        <v>2017</v>
      </c>
    </row>
    <row r="1690" spans="1:22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 s="5">
        <f t="shared" si="157"/>
        <v>253.14285714285714</v>
      </c>
      <c r="Q1690" t="s">
        <v>8322</v>
      </c>
      <c r="R1690" t="s">
        <v>8344</v>
      </c>
      <c r="S1690" s="12">
        <f t="shared" si="158"/>
        <v>42804.326319444437</v>
      </c>
      <c r="T1690" s="12">
        <f t="shared" si="159"/>
        <v>42834.28465277778</v>
      </c>
      <c r="U1690">
        <f t="shared" si="160"/>
        <v>2017</v>
      </c>
      <c r="V1690">
        <f t="shared" si="161"/>
        <v>2017</v>
      </c>
    </row>
    <row r="1691" spans="1:22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5">
        <f t="shared" si="157"/>
        <v>171.42857142857142</v>
      </c>
      <c r="Q1691" t="s">
        <v>8322</v>
      </c>
      <c r="R1691" t="s">
        <v>8344</v>
      </c>
      <c r="S1691" s="12">
        <f t="shared" si="158"/>
        <v>42780.734143518515</v>
      </c>
      <c r="T1691" s="12">
        <f t="shared" si="159"/>
        <v>42810.692476851851</v>
      </c>
      <c r="U1691">
        <f t="shared" si="160"/>
        <v>2017</v>
      </c>
      <c r="V1691">
        <f t="shared" si="161"/>
        <v>2017</v>
      </c>
    </row>
    <row r="1692" spans="1:22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 s="5">
        <f t="shared" si="157"/>
        <v>57.727272727272727</v>
      </c>
      <c r="Q1692" t="s">
        <v>8322</v>
      </c>
      <c r="R1692" t="s">
        <v>8344</v>
      </c>
      <c r="S1692" s="12">
        <f t="shared" si="158"/>
        <v>42801.222708333335</v>
      </c>
      <c r="T1692" s="12">
        <f t="shared" si="159"/>
        <v>42831.181041666663</v>
      </c>
      <c r="U1692">
        <f t="shared" si="160"/>
        <v>2017</v>
      </c>
      <c r="V1692">
        <f t="shared" si="161"/>
        <v>2017</v>
      </c>
    </row>
    <row r="1693" spans="1:22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 s="5">
        <f t="shared" si="157"/>
        <v>264.26315789473682</v>
      </c>
      <c r="Q1693" t="s">
        <v>8322</v>
      </c>
      <c r="R1693" t="s">
        <v>8344</v>
      </c>
      <c r="S1693" s="12">
        <f t="shared" si="158"/>
        <v>42795.493148148147</v>
      </c>
      <c r="T1693" s="12">
        <f t="shared" si="159"/>
        <v>42827.833333333336</v>
      </c>
      <c r="U1693">
        <f t="shared" si="160"/>
        <v>2017</v>
      </c>
      <c r="V1693">
        <f t="shared" si="161"/>
        <v>2017</v>
      </c>
    </row>
    <row r="1694" spans="1:22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 s="5">
        <f t="shared" si="157"/>
        <v>159.33333333333334</v>
      </c>
      <c r="Q1694" t="s">
        <v>8322</v>
      </c>
      <c r="R1694" t="s">
        <v>8344</v>
      </c>
      <c r="S1694" s="12">
        <f t="shared" si="158"/>
        <v>42787.94290509259</v>
      </c>
      <c r="T1694" s="12">
        <f t="shared" si="159"/>
        <v>42820.790972222218</v>
      </c>
      <c r="U1694">
        <f t="shared" si="160"/>
        <v>2017</v>
      </c>
      <c r="V1694">
        <f t="shared" si="161"/>
        <v>2017</v>
      </c>
    </row>
    <row r="1695" spans="1:22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 s="5">
        <f t="shared" si="157"/>
        <v>35</v>
      </c>
      <c r="Q1695" t="s">
        <v>8322</v>
      </c>
      <c r="R1695" t="s">
        <v>8344</v>
      </c>
      <c r="S1695" s="12">
        <f t="shared" si="158"/>
        <v>42803.711944444447</v>
      </c>
      <c r="T1695" s="12">
        <f t="shared" si="159"/>
        <v>42834.624999999993</v>
      </c>
      <c r="U1695">
        <f t="shared" si="160"/>
        <v>2017</v>
      </c>
      <c r="V1695">
        <f t="shared" si="161"/>
        <v>2017</v>
      </c>
    </row>
    <row r="1696" spans="1:22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 s="5">
        <f t="shared" si="157"/>
        <v>5</v>
      </c>
      <c r="Q1696" t="s">
        <v>8322</v>
      </c>
      <c r="R1696" t="s">
        <v>8344</v>
      </c>
      <c r="S1696" s="12">
        <f t="shared" si="158"/>
        <v>42791.461504629631</v>
      </c>
      <c r="T1696" s="12">
        <f t="shared" si="159"/>
        <v>42820.98333333333</v>
      </c>
      <c r="U1696">
        <f t="shared" si="160"/>
        <v>2017</v>
      </c>
      <c r="V1696">
        <f t="shared" si="161"/>
        <v>2017</v>
      </c>
    </row>
    <row r="1697" spans="1:22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 s="5">
        <f t="shared" si="157"/>
        <v>61.086956521739133</v>
      </c>
      <c r="Q1697" t="s">
        <v>8322</v>
      </c>
      <c r="R1697" t="s">
        <v>8344</v>
      </c>
      <c r="S1697" s="12">
        <f t="shared" si="158"/>
        <v>42800.823078703703</v>
      </c>
      <c r="T1697" s="12">
        <f t="shared" si="159"/>
        <v>42834.833333333336</v>
      </c>
      <c r="U1697">
        <f t="shared" si="160"/>
        <v>2017</v>
      </c>
      <c r="V1697">
        <f t="shared" si="161"/>
        <v>2017</v>
      </c>
    </row>
    <row r="1698" spans="1:22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5">
        <f t="shared" si="157"/>
        <v>0</v>
      </c>
      <c r="Q1698" t="s">
        <v>8322</v>
      </c>
      <c r="R1698" t="s">
        <v>8344</v>
      </c>
      <c r="S1698" s="12">
        <f t="shared" si="158"/>
        <v>42795.861238425925</v>
      </c>
      <c r="T1698" s="12">
        <f t="shared" si="159"/>
        <v>42825.819571759253</v>
      </c>
      <c r="U1698">
        <f t="shared" si="160"/>
        <v>2017</v>
      </c>
      <c r="V1698">
        <f t="shared" si="161"/>
        <v>2017</v>
      </c>
    </row>
    <row r="1699" spans="1:22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 s="5">
        <f t="shared" si="157"/>
        <v>114.81818181818181</v>
      </c>
      <c r="Q1699" t="s">
        <v>8322</v>
      </c>
      <c r="R1699" t="s">
        <v>8344</v>
      </c>
      <c r="S1699" s="12">
        <f t="shared" si="158"/>
        <v>42804.824629629627</v>
      </c>
      <c r="T1699" s="12">
        <f t="shared" si="159"/>
        <v>42834.782962962963</v>
      </c>
      <c r="U1699">
        <f t="shared" si="160"/>
        <v>2017</v>
      </c>
      <c r="V1699">
        <f t="shared" si="161"/>
        <v>2017</v>
      </c>
    </row>
    <row r="1700" spans="1:22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5">
        <f t="shared" si="157"/>
        <v>0</v>
      </c>
      <c r="Q1700" t="s">
        <v>8322</v>
      </c>
      <c r="R1700" t="s">
        <v>8344</v>
      </c>
      <c r="S1700" s="12">
        <f t="shared" si="158"/>
        <v>42795.999537037038</v>
      </c>
      <c r="T1700" s="12">
        <f t="shared" si="159"/>
        <v>42819.939583333333</v>
      </c>
      <c r="U1700">
        <f t="shared" si="160"/>
        <v>2017</v>
      </c>
      <c r="V1700">
        <f t="shared" si="161"/>
        <v>2017</v>
      </c>
    </row>
    <row r="1701" spans="1:22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 s="5">
        <f t="shared" si="157"/>
        <v>54</v>
      </c>
      <c r="Q1701" t="s">
        <v>8322</v>
      </c>
      <c r="R1701" t="s">
        <v>8344</v>
      </c>
      <c r="S1701" s="12">
        <f t="shared" si="158"/>
        <v>42806.655613425923</v>
      </c>
      <c r="T1701" s="12">
        <f t="shared" si="159"/>
        <v>42836.655613425923</v>
      </c>
      <c r="U1701">
        <f t="shared" si="160"/>
        <v>2017</v>
      </c>
      <c r="V1701">
        <f t="shared" si="161"/>
        <v>2017</v>
      </c>
    </row>
    <row r="1702" spans="1:22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 s="5">
        <f t="shared" si="157"/>
        <v>65.974683544303801</v>
      </c>
      <c r="Q1702" t="s">
        <v>8322</v>
      </c>
      <c r="R1702" t="s">
        <v>8344</v>
      </c>
      <c r="S1702" s="12">
        <f t="shared" si="158"/>
        <v>42795.863310185181</v>
      </c>
      <c r="T1702" s="12">
        <f t="shared" si="159"/>
        <v>42825.958333333336</v>
      </c>
      <c r="U1702">
        <f t="shared" si="160"/>
        <v>2017</v>
      </c>
      <c r="V1702">
        <f t="shared" si="161"/>
        <v>2017</v>
      </c>
    </row>
    <row r="1703" spans="1:22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 s="5">
        <f t="shared" si="157"/>
        <v>5</v>
      </c>
      <c r="Q1703" t="s">
        <v>8322</v>
      </c>
      <c r="R1703" t="s">
        <v>8344</v>
      </c>
      <c r="S1703" s="12">
        <f t="shared" si="158"/>
        <v>41989.456076388888</v>
      </c>
      <c r="T1703" s="12">
        <f t="shared" si="159"/>
        <v>42019.456076388888</v>
      </c>
      <c r="U1703">
        <f t="shared" si="160"/>
        <v>2014</v>
      </c>
      <c r="V1703">
        <f t="shared" si="161"/>
        <v>2015</v>
      </c>
    </row>
    <row r="1704" spans="1:22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 s="5">
        <f t="shared" si="157"/>
        <v>1</v>
      </c>
      <c r="Q1704" t="s">
        <v>8322</v>
      </c>
      <c r="R1704" t="s">
        <v>8344</v>
      </c>
      <c r="S1704" s="12">
        <f t="shared" si="158"/>
        <v>42063.661458333336</v>
      </c>
      <c r="T1704" s="12">
        <f t="shared" si="159"/>
        <v>42093.619791666664</v>
      </c>
      <c r="U1704">
        <f t="shared" si="160"/>
        <v>2015</v>
      </c>
      <c r="V1704">
        <f t="shared" si="161"/>
        <v>2015</v>
      </c>
    </row>
    <row r="1705" spans="1:22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 s="5">
        <f t="shared" si="157"/>
        <v>25.5</v>
      </c>
      <c r="Q1705" t="s">
        <v>8322</v>
      </c>
      <c r="R1705" t="s">
        <v>8344</v>
      </c>
      <c r="S1705" s="12">
        <f t="shared" si="158"/>
        <v>42187.073344907403</v>
      </c>
      <c r="T1705" s="12">
        <f t="shared" si="159"/>
        <v>42247.073344907403</v>
      </c>
      <c r="U1705">
        <f t="shared" si="160"/>
        <v>2015</v>
      </c>
      <c r="V1705">
        <f t="shared" si="161"/>
        <v>2015</v>
      </c>
    </row>
    <row r="1706" spans="1:22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 s="5">
        <f t="shared" si="157"/>
        <v>118.36363636363636</v>
      </c>
      <c r="Q1706" t="s">
        <v>8322</v>
      </c>
      <c r="R1706" t="s">
        <v>8344</v>
      </c>
      <c r="S1706" s="12">
        <f t="shared" si="158"/>
        <v>42020.931400462963</v>
      </c>
      <c r="T1706" s="12">
        <f t="shared" si="159"/>
        <v>42050.931400462963</v>
      </c>
      <c r="U1706">
        <f t="shared" si="160"/>
        <v>2015</v>
      </c>
      <c r="V1706">
        <f t="shared" si="161"/>
        <v>2015</v>
      </c>
    </row>
    <row r="1707" spans="1:22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5">
        <f t="shared" si="157"/>
        <v>0</v>
      </c>
      <c r="Q1707" t="s">
        <v>8322</v>
      </c>
      <c r="R1707" t="s">
        <v>8344</v>
      </c>
      <c r="S1707" s="12">
        <f t="shared" si="158"/>
        <v>42244.808402777773</v>
      </c>
      <c r="T1707" s="12">
        <f t="shared" si="159"/>
        <v>42256.458333333336</v>
      </c>
      <c r="U1707">
        <f t="shared" si="160"/>
        <v>2015</v>
      </c>
      <c r="V1707">
        <f t="shared" si="161"/>
        <v>2015</v>
      </c>
    </row>
    <row r="1708" spans="1:22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5">
        <f t="shared" si="157"/>
        <v>0</v>
      </c>
      <c r="Q1708" t="s">
        <v>8322</v>
      </c>
      <c r="R1708" t="s">
        <v>8344</v>
      </c>
      <c r="S1708" s="12">
        <f t="shared" si="158"/>
        <v>42179.098055555551</v>
      </c>
      <c r="T1708" s="12">
        <f t="shared" si="159"/>
        <v>42239.098055555551</v>
      </c>
      <c r="U1708">
        <f t="shared" si="160"/>
        <v>2015</v>
      </c>
      <c r="V1708">
        <f t="shared" si="161"/>
        <v>2015</v>
      </c>
    </row>
    <row r="1709" spans="1:22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 s="5">
        <f t="shared" si="157"/>
        <v>54.111111111111114</v>
      </c>
      <c r="Q1709" t="s">
        <v>8322</v>
      </c>
      <c r="R1709" t="s">
        <v>8344</v>
      </c>
      <c r="S1709" s="12">
        <f t="shared" si="158"/>
        <v>42427.512673611105</v>
      </c>
      <c r="T1709" s="12">
        <f t="shared" si="159"/>
        <v>42457.471006944441</v>
      </c>
      <c r="U1709">
        <f t="shared" si="160"/>
        <v>2016</v>
      </c>
      <c r="V1709">
        <f t="shared" si="161"/>
        <v>2016</v>
      </c>
    </row>
    <row r="1710" spans="1:22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5">
        <f t="shared" si="157"/>
        <v>0</v>
      </c>
      <c r="Q1710" t="s">
        <v>8322</v>
      </c>
      <c r="R1710" t="s">
        <v>8344</v>
      </c>
      <c r="S1710" s="12">
        <f t="shared" si="158"/>
        <v>42451.658634259256</v>
      </c>
      <c r="T1710" s="12">
        <f t="shared" si="159"/>
        <v>42491.658634259256</v>
      </c>
      <c r="U1710">
        <f t="shared" si="160"/>
        <v>2016</v>
      </c>
      <c r="V1710">
        <f t="shared" si="161"/>
        <v>2016</v>
      </c>
    </row>
    <row r="1711" spans="1:22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 s="5">
        <f t="shared" si="157"/>
        <v>21.25</v>
      </c>
      <c r="Q1711" t="s">
        <v>8322</v>
      </c>
      <c r="R1711" t="s">
        <v>8344</v>
      </c>
      <c r="S1711" s="12">
        <f t="shared" si="158"/>
        <v>41841.355486111112</v>
      </c>
      <c r="T1711" s="12">
        <f t="shared" si="159"/>
        <v>41882.610416666663</v>
      </c>
      <c r="U1711">
        <f t="shared" si="160"/>
        <v>2014</v>
      </c>
      <c r="V1711">
        <f t="shared" si="161"/>
        <v>2014</v>
      </c>
    </row>
    <row r="1712" spans="1:22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 s="5">
        <f t="shared" si="157"/>
        <v>34</v>
      </c>
      <c r="Q1712" t="s">
        <v>8322</v>
      </c>
      <c r="R1712" t="s">
        <v>8344</v>
      </c>
      <c r="S1712" s="12">
        <f t="shared" si="158"/>
        <v>42341.382962962962</v>
      </c>
      <c r="T1712" s="12">
        <f t="shared" si="159"/>
        <v>42387.333333333336</v>
      </c>
      <c r="U1712">
        <f t="shared" si="160"/>
        <v>2015</v>
      </c>
      <c r="V1712">
        <f t="shared" si="161"/>
        <v>2016</v>
      </c>
    </row>
    <row r="1713" spans="1:22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 s="5">
        <f t="shared" si="157"/>
        <v>525</v>
      </c>
      <c r="Q1713" t="s">
        <v>8322</v>
      </c>
      <c r="R1713" t="s">
        <v>8344</v>
      </c>
      <c r="S1713" s="12">
        <f t="shared" si="158"/>
        <v>41852.437893518516</v>
      </c>
      <c r="T1713" s="12">
        <f t="shared" si="159"/>
        <v>41883.437893518516</v>
      </c>
      <c r="U1713">
        <f t="shared" si="160"/>
        <v>2014</v>
      </c>
      <c r="V1713">
        <f t="shared" si="161"/>
        <v>2014</v>
      </c>
    </row>
    <row r="1714" spans="1:22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5">
        <f t="shared" si="157"/>
        <v>0</v>
      </c>
      <c r="Q1714" t="s">
        <v>8322</v>
      </c>
      <c r="R1714" t="s">
        <v>8344</v>
      </c>
      <c r="S1714" s="12">
        <f t="shared" si="158"/>
        <v>42125.705474537033</v>
      </c>
      <c r="T1714" s="12">
        <f t="shared" si="159"/>
        <v>42185.705474537033</v>
      </c>
      <c r="U1714">
        <f t="shared" si="160"/>
        <v>2015</v>
      </c>
      <c r="V1714">
        <f t="shared" si="161"/>
        <v>2015</v>
      </c>
    </row>
    <row r="1715" spans="1:22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 s="5">
        <f t="shared" si="157"/>
        <v>50</v>
      </c>
      <c r="Q1715" t="s">
        <v>8322</v>
      </c>
      <c r="R1715" t="s">
        <v>8344</v>
      </c>
      <c r="S1715" s="12">
        <f t="shared" si="158"/>
        <v>41887.592731481483</v>
      </c>
      <c r="T1715" s="12">
        <f t="shared" si="159"/>
        <v>41917.592731481483</v>
      </c>
      <c r="U1715">
        <f t="shared" si="160"/>
        <v>2014</v>
      </c>
      <c r="V1715">
        <f t="shared" si="161"/>
        <v>2014</v>
      </c>
    </row>
    <row r="1716" spans="1:22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 s="5">
        <f t="shared" si="157"/>
        <v>115.70588235294117</v>
      </c>
      <c r="Q1716" t="s">
        <v>8322</v>
      </c>
      <c r="R1716" t="s">
        <v>8344</v>
      </c>
      <c r="S1716" s="12">
        <f t="shared" si="158"/>
        <v>42095.710196759253</v>
      </c>
      <c r="T1716" s="12">
        <f t="shared" si="159"/>
        <v>42125.710196759253</v>
      </c>
      <c r="U1716">
        <f t="shared" si="160"/>
        <v>2015</v>
      </c>
      <c r="V1716">
        <f t="shared" si="161"/>
        <v>2015</v>
      </c>
    </row>
    <row r="1717" spans="1:22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 s="5">
        <f t="shared" si="157"/>
        <v>5.5</v>
      </c>
      <c r="Q1717" t="s">
        <v>8322</v>
      </c>
      <c r="R1717" t="s">
        <v>8344</v>
      </c>
      <c r="S1717" s="12">
        <f t="shared" si="158"/>
        <v>42064.009085648147</v>
      </c>
      <c r="T1717" s="12">
        <f t="shared" si="159"/>
        <v>42093.931944444441</v>
      </c>
      <c r="U1717">
        <f t="shared" si="160"/>
        <v>2015</v>
      </c>
      <c r="V1717">
        <f t="shared" si="161"/>
        <v>2015</v>
      </c>
    </row>
    <row r="1718" spans="1:22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 s="5">
        <f t="shared" si="157"/>
        <v>50</v>
      </c>
      <c r="Q1718" t="s">
        <v>8322</v>
      </c>
      <c r="R1718" t="s">
        <v>8344</v>
      </c>
      <c r="S1718" s="12">
        <f t="shared" si="158"/>
        <v>42673.369201388887</v>
      </c>
      <c r="T1718" s="12">
        <f t="shared" si="159"/>
        <v>42713.410868055558</v>
      </c>
      <c r="U1718">
        <f t="shared" si="160"/>
        <v>2016</v>
      </c>
      <c r="V1718">
        <f t="shared" si="161"/>
        <v>2016</v>
      </c>
    </row>
    <row r="1719" spans="1:22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 s="5">
        <f t="shared" si="157"/>
        <v>34.024390243902438</v>
      </c>
      <c r="Q1719" t="s">
        <v>8322</v>
      </c>
      <c r="R1719" t="s">
        <v>8344</v>
      </c>
      <c r="S1719" s="12">
        <f t="shared" si="158"/>
        <v>42460.773587962962</v>
      </c>
      <c r="T1719" s="12">
        <f t="shared" si="159"/>
        <v>42480.958333333336</v>
      </c>
      <c r="U1719">
        <f t="shared" si="160"/>
        <v>2016</v>
      </c>
      <c r="V1719">
        <f t="shared" si="161"/>
        <v>2016</v>
      </c>
    </row>
    <row r="1720" spans="1:22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 s="5">
        <f t="shared" si="157"/>
        <v>37.5</v>
      </c>
      <c r="Q1720" t="s">
        <v>8322</v>
      </c>
      <c r="R1720" t="s">
        <v>8344</v>
      </c>
      <c r="S1720" s="12">
        <f t="shared" si="158"/>
        <v>42460.402187499996</v>
      </c>
      <c r="T1720" s="12">
        <f t="shared" si="159"/>
        <v>42503.999305555553</v>
      </c>
      <c r="U1720">
        <f t="shared" si="160"/>
        <v>2016</v>
      </c>
      <c r="V1720">
        <f t="shared" si="161"/>
        <v>2016</v>
      </c>
    </row>
    <row r="1721" spans="1:22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 s="5">
        <f t="shared" si="157"/>
        <v>11.666666666666666</v>
      </c>
      <c r="Q1721" t="s">
        <v>8322</v>
      </c>
      <c r="R1721" t="s">
        <v>8344</v>
      </c>
      <c r="S1721" s="12">
        <f t="shared" si="158"/>
        <v>41869.326284722221</v>
      </c>
      <c r="T1721" s="12">
        <f t="shared" si="159"/>
        <v>41899.326284722221</v>
      </c>
      <c r="U1721">
        <f t="shared" si="160"/>
        <v>2014</v>
      </c>
      <c r="V1721">
        <f t="shared" si="161"/>
        <v>2014</v>
      </c>
    </row>
    <row r="1722" spans="1:22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 s="5">
        <f t="shared" si="157"/>
        <v>28.125</v>
      </c>
      <c r="Q1722" t="s">
        <v>8322</v>
      </c>
      <c r="R1722" t="s">
        <v>8344</v>
      </c>
      <c r="S1722" s="12">
        <f t="shared" si="158"/>
        <v>41922.574895833335</v>
      </c>
      <c r="T1722" s="12">
        <f t="shared" si="159"/>
        <v>41952.616562499999</v>
      </c>
      <c r="U1722">
        <f t="shared" si="160"/>
        <v>2014</v>
      </c>
      <c r="V1722">
        <f t="shared" si="161"/>
        <v>2014</v>
      </c>
    </row>
    <row r="1723" spans="1:22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5">
        <f t="shared" si="157"/>
        <v>0</v>
      </c>
      <c r="Q1723" t="s">
        <v>8322</v>
      </c>
      <c r="R1723" t="s">
        <v>8344</v>
      </c>
      <c r="S1723" s="12">
        <f t="shared" si="158"/>
        <v>42319.25304398148</v>
      </c>
      <c r="T1723" s="12">
        <f t="shared" si="159"/>
        <v>42349.25304398148</v>
      </c>
      <c r="U1723">
        <f t="shared" si="160"/>
        <v>2015</v>
      </c>
      <c r="V1723">
        <f t="shared" si="161"/>
        <v>2015</v>
      </c>
    </row>
    <row r="1724" spans="1:22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 s="5">
        <f t="shared" si="157"/>
        <v>1</v>
      </c>
      <c r="Q1724" t="s">
        <v>8322</v>
      </c>
      <c r="R1724" t="s">
        <v>8344</v>
      </c>
      <c r="S1724" s="12">
        <f t="shared" si="158"/>
        <v>42425.752650462957</v>
      </c>
      <c r="T1724" s="12">
        <f t="shared" si="159"/>
        <v>42462.798611111109</v>
      </c>
      <c r="U1724">
        <f t="shared" si="160"/>
        <v>2016</v>
      </c>
      <c r="V1724">
        <f t="shared" si="161"/>
        <v>2016</v>
      </c>
    </row>
    <row r="1725" spans="1:22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 s="5">
        <f t="shared" si="157"/>
        <v>216.66666666666666</v>
      </c>
      <c r="Q1725" t="s">
        <v>8322</v>
      </c>
      <c r="R1725" t="s">
        <v>8344</v>
      </c>
      <c r="S1725" s="12">
        <f t="shared" si="158"/>
        <v>42129.617071759254</v>
      </c>
      <c r="T1725" s="12">
        <f t="shared" si="159"/>
        <v>42186.041666666664</v>
      </c>
      <c r="U1725">
        <f t="shared" si="160"/>
        <v>2015</v>
      </c>
      <c r="V1725">
        <f t="shared" si="161"/>
        <v>2015</v>
      </c>
    </row>
    <row r="1726" spans="1:22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 s="5">
        <f t="shared" si="157"/>
        <v>8.75</v>
      </c>
      <c r="Q1726" t="s">
        <v>8322</v>
      </c>
      <c r="R1726" t="s">
        <v>8344</v>
      </c>
      <c r="S1726" s="12">
        <f t="shared" si="158"/>
        <v>41912.724097222221</v>
      </c>
      <c r="T1726" s="12">
        <f t="shared" si="159"/>
        <v>41942.724097222221</v>
      </c>
      <c r="U1726">
        <f t="shared" si="160"/>
        <v>2014</v>
      </c>
      <c r="V1726">
        <f t="shared" si="161"/>
        <v>2014</v>
      </c>
    </row>
    <row r="1727" spans="1:22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 s="5">
        <f t="shared" si="157"/>
        <v>62.222222222222221</v>
      </c>
      <c r="Q1727" t="s">
        <v>8322</v>
      </c>
      <c r="R1727" t="s">
        <v>8344</v>
      </c>
      <c r="S1727" s="12">
        <f t="shared" si="158"/>
        <v>41845.759826388887</v>
      </c>
      <c r="T1727" s="12">
        <f t="shared" si="159"/>
        <v>41875.759826388887</v>
      </c>
      <c r="U1727">
        <f t="shared" si="160"/>
        <v>2014</v>
      </c>
      <c r="V1727">
        <f t="shared" si="161"/>
        <v>2014</v>
      </c>
    </row>
    <row r="1728" spans="1:22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 s="5">
        <f t="shared" si="157"/>
        <v>137.25</v>
      </c>
      <c r="Q1728" t="s">
        <v>8322</v>
      </c>
      <c r="R1728" t="s">
        <v>8344</v>
      </c>
      <c r="S1728" s="12">
        <f t="shared" si="158"/>
        <v>41788.711388888885</v>
      </c>
      <c r="T1728" s="12">
        <f t="shared" si="159"/>
        <v>41817.711388888885</v>
      </c>
      <c r="U1728">
        <f t="shared" si="160"/>
        <v>2014</v>
      </c>
      <c r="V1728">
        <f t="shared" si="161"/>
        <v>2014</v>
      </c>
    </row>
    <row r="1729" spans="1:22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 s="5">
        <f t="shared" si="157"/>
        <v>1</v>
      </c>
      <c r="Q1729" t="s">
        <v>8322</v>
      </c>
      <c r="R1729" t="s">
        <v>8344</v>
      </c>
      <c r="S1729" s="12">
        <f t="shared" si="158"/>
        <v>42044.719641203701</v>
      </c>
      <c r="T1729" s="12">
        <f t="shared" si="159"/>
        <v>42099.249999999993</v>
      </c>
      <c r="U1729">
        <f t="shared" si="160"/>
        <v>2015</v>
      </c>
      <c r="V1729">
        <f t="shared" si="161"/>
        <v>2015</v>
      </c>
    </row>
    <row r="1730" spans="1:22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68.400000000000006</v>
      </c>
      <c r="P1730" s="5">
        <f t="shared" si="157"/>
        <v>122.14285714285714</v>
      </c>
      <c r="Q1730" t="s">
        <v>8322</v>
      </c>
      <c r="R1730" t="s">
        <v>8344</v>
      </c>
      <c r="S1730" s="12">
        <f t="shared" si="158"/>
        <v>42268.417523148142</v>
      </c>
      <c r="T1730" s="12">
        <f t="shared" si="159"/>
        <v>42298.417523148142</v>
      </c>
      <c r="U1730">
        <f t="shared" si="160"/>
        <v>2015</v>
      </c>
      <c r="V1730">
        <f t="shared" si="161"/>
        <v>2015</v>
      </c>
    </row>
    <row r="1731" spans="1:22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(E1731/D1731)*100</f>
        <v>0</v>
      </c>
      <c r="P1731" s="5">
        <f t="shared" ref="P1731:P1794" si="163">IF(E1731&gt;0, E1731/L1731, 0)</f>
        <v>0</v>
      </c>
      <c r="Q1731" t="s">
        <v>8322</v>
      </c>
      <c r="R1731" t="s">
        <v>8344</v>
      </c>
      <c r="S1731" s="12">
        <f t="shared" ref="S1731:S1794" si="164">(J1731/86400)+25569-(5/24)</f>
        <v>42470.843819444439</v>
      </c>
      <c r="T1731" s="12">
        <f t="shared" ref="T1731:T1794" si="165">(I1731/86400)+25569-5/24</f>
        <v>42530.843819444439</v>
      </c>
      <c r="U1731">
        <f t="shared" ref="U1731:U1794" si="166">YEAR(S1731)</f>
        <v>2016</v>
      </c>
      <c r="V1731">
        <f t="shared" ref="V1731:V1794" si="167">YEAR(T1731)</f>
        <v>2016</v>
      </c>
    </row>
    <row r="1732" spans="1:22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5">
        <f t="shared" si="163"/>
        <v>0</v>
      </c>
      <c r="Q1732" t="s">
        <v>8322</v>
      </c>
      <c r="R1732" t="s">
        <v>8344</v>
      </c>
      <c r="S1732" s="12">
        <f t="shared" si="164"/>
        <v>42271.879432870366</v>
      </c>
      <c r="T1732" s="12">
        <f t="shared" si="165"/>
        <v>42301.879432870366</v>
      </c>
      <c r="U1732">
        <f t="shared" si="166"/>
        <v>2015</v>
      </c>
      <c r="V1732">
        <f t="shared" si="167"/>
        <v>2015</v>
      </c>
    </row>
    <row r="1733" spans="1:22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5">
        <f t="shared" si="163"/>
        <v>0</v>
      </c>
      <c r="Q1733" t="s">
        <v>8322</v>
      </c>
      <c r="R1733" t="s">
        <v>8344</v>
      </c>
      <c r="S1733" s="12">
        <f t="shared" si="164"/>
        <v>42152.698518518511</v>
      </c>
      <c r="T1733" s="12">
        <f t="shared" si="165"/>
        <v>42166.416666666664</v>
      </c>
      <c r="U1733">
        <f t="shared" si="166"/>
        <v>2015</v>
      </c>
      <c r="V1733">
        <f t="shared" si="167"/>
        <v>2015</v>
      </c>
    </row>
    <row r="1734" spans="1:22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5">
        <f t="shared" si="163"/>
        <v>0</v>
      </c>
      <c r="Q1734" t="s">
        <v>8322</v>
      </c>
      <c r="R1734" t="s">
        <v>8344</v>
      </c>
      <c r="S1734" s="12">
        <f t="shared" si="164"/>
        <v>42325.475474537037</v>
      </c>
      <c r="T1734" s="12">
        <f t="shared" si="165"/>
        <v>42384.999999999993</v>
      </c>
      <c r="U1734">
        <f t="shared" si="166"/>
        <v>2015</v>
      </c>
      <c r="V1734">
        <f t="shared" si="167"/>
        <v>2016</v>
      </c>
    </row>
    <row r="1735" spans="1:22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5">
        <f t="shared" si="163"/>
        <v>0</v>
      </c>
      <c r="Q1735" t="s">
        <v>8322</v>
      </c>
      <c r="R1735" t="s">
        <v>8344</v>
      </c>
      <c r="S1735" s="12">
        <f t="shared" si="164"/>
        <v>42614.467291666668</v>
      </c>
      <c r="T1735" s="12">
        <f t="shared" si="165"/>
        <v>42626.687499999993</v>
      </c>
      <c r="U1735">
        <f t="shared" si="166"/>
        <v>2016</v>
      </c>
      <c r="V1735">
        <f t="shared" si="167"/>
        <v>2016</v>
      </c>
    </row>
    <row r="1736" spans="1:22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 s="5">
        <f t="shared" si="163"/>
        <v>1</v>
      </c>
      <c r="Q1736" t="s">
        <v>8322</v>
      </c>
      <c r="R1736" t="s">
        <v>8344</v>
      </c>
      <c r="S1736" s="12">
        <f t="shared" si="164"/>
        <v>42101.828194444439</v>
      </c>
      <c r="T1736" s="12">
        <f t="shared" si="165"/>
        <v>42131.828194444439</v>
      </c>
      <c r="U1736">
        <f t="shared" si="166"/>
        <v>2015</v>
      </c>
      <c r="V1736">
        <f t="shared" si="167"/>
        <v>2015</v>
      </c>
    </row>
    <row r="1737" spans="1:22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5">
        <f t="shared" si="163"/>
        <v>55</v>
      </c>
      <c r="Q1737" t="s">
        <v>8322</v>
      </c>
      <c r="R1737" t="s">
        <v>8344</v>
      </c>
      <c r="S1737" s="12">
        <f t="shared" si="164"/>
        <v>42559.605844907404</v>
      </c>
      <c r="T1737" s="12">
        <f t="shared" si="165"/>
        <v>42589.605844907404</v>
      </c>
      <c r="U1737">
        <f t="shared" si="166"/>
        <v>2016</v>
      </c>
      <c r="V1737">
        <f t="shared" si="167"/>
        <v>2016</v>
      </c>
    </row>
    <row r="1738" spans="1:22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 s="5">
        <f t="shared" si="163"/>
        <v>22</v>
      </c>
      <c r="Q1738" t="s">
        <v>8322</v>
      </c>
      <c r="R1738" t="s">
        <v>8344</v>
      </c>
      <c r="S1738" s="12">
        <f t="shared" si="164"/>
        <v>42286.65315972222</v>
      </c>
      <c r="T1738" s="12">
        <f t="shared" si="165"/>
        <v>42316.694826388884</v>
      </c>
      <c r="U1738">
        <f t="shared" si="166"/>
        <v>2015</v>
      </c>
      <c r="V1738">
        <f t="shared" si="167"/>
        <v>2015</v>
      </c>
    </row>
    <row r="1739" spans="1:22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 s="5">
        <f t="shared" si="163"/>
        <v>56.666666666666664</v>
      </c>
      <c r="Q1739" t="s">
        <v>8322</v>
      </c>
      <c r="R1739" t="s">
        <v>8344</v>
      </c>
      <c r="S1739" s="12">
        <f t="shared" si="164"/>
        <v>42175.740648148145</v>
      </c>
      <c r="T1739" s="12">
        <f t="shared" si="165"/>
        <v>42205.740648148145</v>
      </c>
      <c r="U1739">
        <f t="shared" si="166"/>
        <v>2015</v>
      </c>
      <c r="V1739">
        <f t="shared" si="167"/>
        <v>2015</v>
      </c>
    </row>
    <row r="1740" spans="1:22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 s="5">
        <f t="shared" si="163"/>
        <v>20</v>
      </c>
      <c r="Q1740" t="s">
        <v>8322</v>
      </c>
      <c r="R1740" t="s">
        <v>8344</v>
      </c>
      <c r="S1740" s="12">
        <f t="shared" si="164"/>
        <v>41884.665995370371</v>
      </c>
      <c r="T1740" s="12">
        <f t="shared" si="165"/>
        <v>41914.665995370371</v>
      </c>
      <c r="U1740">
        <f t="shared" si="166"/>
        <v>2014</v>
      </c>
      <c r="V1740">
        <f t="shared" si="167"/>
        <v>2014</v>
      </c>
    </row>
    <row r="1741" spans="1:22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 s="5">
        <f t="shared" si="163"/>
        <v>1</v>
      </c>
      <c r="Q1741" t="s">
        <v>8322</v>
      </c>
      <c r="R1741" t="s">
        <v>8344</v>
      </c>
      <c r="S1741" s="12">
        <f t="shared" si="164"/>
        <v>42435.665879629632</v>
      </c>
      <c r="T1741" s="12">
        <f t="shared" si="165"/>
        <v>42494.624212962961</v>
      </c>
      <c r="U1741">
        <f t="shared" si="166"/>
        <v>2016</v>
      </c>
      <c r="V1741">
        <f t="shared" si="167"/>
        <v>2016</v>
      </c>
    </row>
    <row r="1742" spans="1:22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5">
        <f t="shared" si="163"/>
        <v>0</v>
      </c>
      <c r="Q1742" t="s">
        <v>8322</v>
      </c>
      <c r="R1742" t="s">
        <v>8344</v>
      </c>
      <c r="S1742" s="12">
        <f t="shared" si="164"/>
        <v>42171.609050925923</v>
      </c>
      <c r="T1742" s="12">
        <f t="shared" si="165"/>
        <v>42201.609050925923</v>
      </c>
      <c r="U1742">
        <f t="shared" si="166"/>
        <v>2015</v>
      </c>
      <c r="V1742">
        <f t="shared" si="167"/>
        <v>2015</v>
      </c>
    </row>
    <row r="1743" spans="1:22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 s="5">
        <f t="shared" si="163"/>
        <v>25.576923076923077</v>
      </c>
      <c r="Q1743" t="s">
        <v>8335</v>
      </c>
      <c r="R1743" t="s">
        <v>8336</v>
      </c>
      <c r="S1743" s="12">
        <f t="shared" si="164"/>
        <v>42120.419803240737</v>
      </c>
      <c r="T1743" s="12">
        <f t="shared" si="165"/>
        <v>42165.419803240737</v>
      </c>
      <c r="U1743">
        <f t="shared" si="166"/>
        <v>2015</v>
      </c>
      <c r="V1743">
        <f t="shared" si="167"/>
        <v>2015</v>
      </c>
    </row>
    <row r="1744" spans="1:22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 s="5">
        <f t="shared" si="163"/>
        <v>63.970588235294116</v>
      </c>
      <c r="Q1744" t="s">
        <v>8335</v>
      </c>
      <c r="R1744" t="s">
        <v>8336</v>
      </c>
      <c r="S1744" s="12">
        <f t="shared" si="164"/>
        <v>42710.668634259258</v>
      </c>
      <c r="T1744" s="12">
        <f t="shared" si="165"/>
        <v>42742.666666666664</v>
      </c>
      <c r="U1744">
        <f t="shared" si="166"/>
        <v>2016</v>
      </c>
      <c r="V1744">
        <f t="shared" si="167"/>
        <v>2017</v>
      </c>
    </row>
    <row r="1745" spans="1:22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 s="5">
        <f t="shared" si="163"/>
        <v>89.925373134328353</v>
      </c>
      <c r="Q1745" t="s">
        <v>8335</v>
      </c>
      <c r="R1745" t="s">
        <v>8336</v>
      </c>
      <c r="S1745" s="12">
        <f t="shared" si="164"/>
        <v>42586.717303240737</v>
      </c>
      <c r="T1745" s="12">
        <f t="shared" si="165"/>
        <v>42608.957638888889</v>
      </c>
      <c r="U1745">
        <f t="shared" si="166"/>
        <v>2016</v>
      </c>
      <c r="V1745">
        <f t="shared" si="167"/>
        <v>2016</v>
      </c>
    </row>
    <row r="1746" spans="1:22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 s="5">
        <f t="shared" si="163"/>
        <v>93.071428571428569</v>
      </c>
      <c r="Q1746" t="s">
        <v>8335</v>
      </c>
      <c r="R1746" t="s">
        <v>8336</v>
      </c>
      <c r="S1746" s="12">
        <f t="shared" si="164"/>
        <v>42026.396724537037</v>
      </c>
      <c r="T1746" s="12">
        <f t="shared" si="165"/>
        <v>42071.355057870365</v>
      </c>
      <c r="U1746">
        <f t="shared" si="166"/>
        <v>2015</v>
      </c>
      <c r="V1746">
        <f t="shared" si="167"/>
        <v>2015</v>
      </c>
    </row>
    <row r="1747" spans="1:22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 s="5">
        <f t="shared" si="163"/>
        <v>89.674157303370791</v>
      </c>
      <c r="Q1747" t="s">
        <v>8335</v>
      </c>
      <c r="R1747" t="s">
        <v>8336</v>
      </c>
      <c r="S1747" s="12">
        <f t="shared" si="164"/>
        <v>42690.051365740735</v>
      </c>
      <c r="T1747" s="12">
        <f t="shared" si="165"/>
        <v>42725.874999999993</v>
      </c>
      <c r="U1747">
        <f t="shared" si="166"/>
        <v>2016</v>
      </c>
      <c r="V1747">
        <f t="shared" si="167"/>
        <v>2016</v>
      </c>
    </row>
    <row r="1748" spans="1:22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 s="5">
        <f t="shared" si="163"/>
        <v>207.61682242990653</v>
      </c>
      <c r="Q1748" t="s">
        <v>8335</v>
      </c>
      <c r="R1748" t="s">
        <v>8336</v>
      </c>
      <c r="S1748" s="12">
        <f t="shared" si="164"/>
        <v>42667.968368055554</v>
      </c>
      <c r="T1748" s="12">
        <f t="shared" si="165"/>
        <v>42697.874999999993</v>
      </c>
      <c r="U1748">
        <f t="shared" si="166"/>
        <v>2016</v>
      </c>
      <c r="V1748">
        <f t="shared" si="167"/>
        <v>2016</v>
      </c>
    </row>
    <row r="1749" spans="1:22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 s="5">
        <f t="shared" si="163"/>
        <v>59.408805031446541</v>
      </c>
      <c r="Q1749" t="s">
        <v>8335</v>
      </c>
      <c r="R1749" t="s">
        <v>8336</v>
      </c>
      <c r="S1749" s="12">
        <f t="shared" si="164"/>
        <v>42292.22719907407</v>
      </c>
      <c r="T1749" s="12">
        <f t="shared" si="165"/>
        <v>42321.416666666664</v>
      </c>
      <c r="U1749">
        <f t="shared" si="166"/>
        <v>2015</v>
      </c>
      <c r="V1749">
        <f t="shared" si="167"/>
        <v>2015</v>
      </c>
    </row>
    <row r="1750" spans="1:22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 s="5">
        <f t="shared" si="163"/>
        <v>358.97237569060775</v>
      </c>
      <c r="Q1750" t="s">
        <v>8335</v>
      </c>
      <c r="R1750" t="s">
        <v>8336</v>
      </c>
      <c r="S1750" s="12">
        <f t="shared" si="164"/>
        <v>42219.742395833331</v>
      </c>
      <c r="T1750" s="12">
        <f t="shared" si="165"/>
        <v>42249.742395833331</v>
      </c>
      <c r="U1750">
        <f t="shared" si="166"/>
        <v>2015</v>
      </c>
      <c r="V1750">
        <f t="shared" si="167"/>
        <v>2015</v>
      </c>
    </row>
    <row r="1751" spans="1:22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 s="5">
        <f t="shared" si="163"/>
        <v>94.736641221374043</v>
      </c>
      <c r="Q1751" t="s">
        <v>8335</v>
      </c>
      <c r="R1751" t="s">
        <v>8336</v>
      </c>
      <c r="S1751" s="12">
        <f t="shared" si="164"/>
        <v>42758.767604166664</v>
      </c>
      <c r="T1751" s="12">
        <f t="shared" si="165"/>
        <v>42795.583333333336</v>
      </c>
      <c r="U1751">
        <f t="shared" si="166"/>
        <v>2017</v>
      </c>
      <c r="V1751">
        <f t="shared" si="167"/>
        <v>2017</v>
      </c>
    </row>
    <row r="1752" spans="1:22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 s="5">
        <f t="shared" si="163"/>
        <v>80.647999999999996</v>
      </c>
      <c r="Q1752" t="s">
        <v>8335</v>
      </c>
      <c r="R1752" t="s">
        <v>8336</v>
      </c>
      <c r="S1752" s="12">
        <f t="shared" si="164"/>
        <v>42454.628518518519</v>
      </c>
      <c r="T1752" s="12">
        <f t="shared" si="165"/>
        <v>42479.628518518519</v>
      </c>
      <c r="U1752">
        <f t="shared" si="166"/>
        <v>2016</v>
      </c>
      <c r="V1752">
        <f t="shared" si="167"/>
        <v>2016</v>
      </c>
    </row>
    <row r="1753" spans="1:22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 s="5">
        <f t="shared" si="163"/>
        <v>168.68852459016392</v>
      </c>
      <c r="Q1753" t="s">
        <v>8335</v>
      </c>
      <c r="R1753" t="s">
        <v>8336</v>
      </c>
      <c r="S1753" s="12">
        <f t="shared" si="164"/>
        <v>42052.573182870365</v>
      </c>
      <c r="T1753" s="12">
        <f t="shared" si="165"/>
        <v>42082.5315162037</v>
      </c>
      <c r="U1753">
        <f t="shared" si="166"/>
        <v>2015</v>
      </c>
      <c r="V1753">
        <f t="shared" si="167"/>
        <v>2015</v>
      </c>
    </row>
    <row r="1754" spans="1:22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 s="5">
        <f t="shared" si="163"/>
        <v>34.68888888888889</v>
      </c>
      <c r="Q1754" t="s">
        <v>8335</v>
      </c>
      <c r="R1754" t="s">
        <v>8336</v>
      </c>
      <c r="S1754" s="12">
        <f t="shared" si="164"/>
        <v>42627.044930555552</v>
      </c>
      <c r="T1754" s="12">
        <f t="shared" si="165"/>
        <v>42657.044930555552</v>
      </c>
      <c r="U1754">
        <f t="shared" si="166"/>
        <v>2016</v>
      </c>
      <c r="V1754">
        <f t="shared" si="167"/>
        <v>2016</v>
      </c>
    </row>
    <row r="1755" spans="1:22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5">
        <f t="shared" si="163"/>
        <v>462.85714285714283</v>
      </c>
      <c r="Q1755" t="s">
        <v>8335</v>
      </c>
      <c r="R1755" t="s">
        <v>8336</v>
      </c>
      <c r="S1755" s="12">
        <f t="shared" si="164"/>
        <v>42420.541296296295</v>
      </c>
      <c r="T1755" s="12">
        <f t="shared" si="165"/>
        <v>42450.499629629623</v>
      </c>
      <c r="U1755">
        <f t="shared" si="166"/>
        <v>2016</v>
      </c>
      <c r="V1755">
        <f t="shared" si="167"/>
        <v>2016</v>
      </c>
    </row>
    <row r="1756" spans="1:22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 s="5">
        <f t="shared" si="163"/>
        <v>104.38888888888889</v>
      </c>
      <c r="Q1756" t="s">
        <v>8335</v>
      </c>
      <c r="R1756" t="s">
        <v>8336</v>
      </c>
      <c r="S1756" s="12">
        <f t="shared" si="164"/>
        <v>42067.668437499997</v>
      </c>
      <c r="T1756" s="12">
        <f t="shared" si="165"/>
        <v>42097.626770833333</v>
      </c>
      <c r="U1756">
        <f t="shared" si="166"/>
        <v>2015</v>
      </c>
      <c r="V1756">
        <f t="shared" si="167"/>
        <v>2015</v>
      </c>
    </row>
    <row r="1757" spans="1:22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5">
        <f t="shared" si="163"/>
        <v>7.5</v>
      </c>
      <c r="Q1757" t="s">
        <v>8335</v>
      </c>
      <c r="R1757" t="s">
        <v>8336</v>
      </c>
      <c r="S1757" s="12">
        <f t="shared" si="164"/>
        <v>42252.580567129626</v>
      </c>
      <c r="T1757" s="12">
        <f t="shared" si="165"/>
        <v>42282.580567129626</v>
      </c>
      <c r="U1757">
        <f t="shared" si="166"/>
        <v>2015</v>
      </c>
      <c r="V1757">
        <f t="shared" si="167"/>
        <v>2015</v>
      </c>
    </row>
    <row r="1758" spans="1:22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 s="5">
        <f t="shared" si="163"/>
        <v>47.13</v>
      </c>
      <c r="Q1758" t="s">
        <v>8335</v>
      </c>
      <c r="R1758" t="s">
        <v>8336</v>
      </c>
      <c r="S1758" s="12">
        <f t="shared" si="164"/>
        <v>42570.959131944437</v>
      </c>
      <c r="T1758" s="12">
        <f t="shared" si="165"/>
        <v>42610.959131944437</v>
      </c>
      <c r="U1758">
        <f t="shared" si="166"/>
        <v>2016</v>
      </c>
      <c r="V1758">
        <f t="shared" si="167"/>
        <v>2016</v>
      </c>
    </row>
    <row r="1759" spans="1:22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 s="5">
        <f t="shared" si="163"/>
        <v>414.28571428571428</v>
      </c>
      <c r="Q1759" t="s">
        <v>8335</v>
      </c>
      <c r="R1759" t="s">
        <v>8336</v>
      </c>
      <c r="S1759" s="12">
        <f t="shared" si="164"/>
        <v>42733.619016203702</v>
      </c>
      <c r="T1759" s="12">
        <f t="shared" si="165"/>
        <v>42763.603472222218</v>
      </c>
      <c r="U1759">
        <f t="shared" si="166"/>
        <v>2016</v>
      </c>
      <c r="V1759">
        <f t="shared" si="167"/>
        <v>2017</v>
      </c>
    </row>
    <row r="1760" spans="1:22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 s="5">
        <f t="shared" si="163"/>
        <v>42.481481481481481</v>
      </c>
      <c r="Q1760" t="s">
        <v>8335</v>
      </c>
      <c r="R1760" t="s">
        <v>8336</v>
      </c>
      <c r="S1760" s="12">
        <f t="shared" si="164"/>
        <v>42505.74759259259</v>
      </c>
      <c r="T1760" s="12">
        <f t="shared" si="165"/>
        <v>42565.74759259259</v>
      </c>
      <c r="U1760">
        <f t="shared" si="166"/>
        <v>2016</v>
      </c>
      <c r="V1760">
        <f t="shared" si="167"/>
        <v>2016</v>
      </c>
    </row>
    <row r="1761" spans="1:22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 s="5">
        <f t="shared" si="163"/>
        <v>108.77551020408163</v>
      </c>
      <c r="Q1761" t="s">
        <v>8335</v>
      </c>
      <c r="R1761" t="s">
        <v>8336</v>
      </c>
      <c r="S1761" s="12">
        <f t="shared" si="164"/>
        <v>42068.620706018519</v>
      </c>
      <c r="T1761" s="12">
        <f t="shared" si="165"/>
        <v>42088.579039351847</v>
      </c>
      <c r="U1761">
        <f t="shared" si="166"/>
        <v>2015</v>
      </c>
      <c r="V1761">
        <f t="shared" si="167"/>
        <v>2015</v>
      </c>
    </row>
    <row r="1762" spans="1:22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 s="5">
        <f t="shared" si="163"/>
        <v>81.098039215686271</v>
      </c>
      <c r="Q1762" t="s">
        <v>8335</v>
      </c>
      <c r="R1762" t="s">
        <v>8336</v>
      </c>
      <c r="S1762" s="12">
        <f t="shared" si="164"/>
        <v>42405.464270833334</v>
      </c>
      <c r="T1762" s="12">
        <f t="shared" si="165"/>
        <v>42425.464270833334</v>
      </c>
      <c r="U1762">
        <f t="shared" si="166"/>
        <v>2016</v>
      </c>
      <c r="V1762">
        <f t="shared" si="167"/>
        <v>2016</v>
      </c>
    </row>
    <row r="1763" spans="1:22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5">
        <f t="shared" si="163"/>
        <v>51.666666666666664</v>
      </c>
      <c r="Q1763" t="s">
        <v>8335</v>
      </c>
      <c r="R1763" t="s">
        <v>8336</v>
      </c>
      <c r="S1763" s="12">
        <f t="shared" si="164"/>
        <v>42209.359490740739</v>
      </c>
      <c r="T1763" s="12">
        <f t="shared" si="165"/>
        <v>42259.359490740739</v>
      </c>
      <c r="U1763">
        <f t="shared" si="166"/>
        <v>2015</v>
      </c>
      <c r="V1763">
        <f t="shared" si="167"/>
        <v>2015</v>
      </c>
    </row>
    <row r="1764" spans="1:22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5">
        <f t="shared" si="163"/>
        <v>35.4</v>
      </c>
      <c r="Q1764" t="s">
        <v>8335</v>
      </c>
      <c r="R1764" t="s">
        <v>8336</v>
      </c>
      <c r="S1764" s="12">
        <f t="shared" si="164"/>
        <v>42410.773668981477</v>
      </c>
      <c r="T1764" s="12">
        <f t="shared" si="165"/>
        <v>42440.773668981477</v>
      </c>
      <c r="U1764">
        <f t="shared" si="166"/>
        <v>2016</v>
      </c>
      <c r="V1764">
        <f t="shared" si="167"/>
        <v>2016</v>
      </c>
    </row>
    <row r="1765" spans="1:22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 s="5">
        <f t="shared" si="163"/>
        <v>103.63559322033899</v>
      </c>
      <c r="Q1765" t="s">
        <v>8335</v>
      </c>
      <c r="R1765" t="s">
        <v>8336</v>
      </c>
      <c r="S1765" s="12">
        <f t="shared" si="164"/>
        <v>42636.660185185181</v>
      </c>
      <c r="T1765" s="12">
        <f t="shared" si="165"/>
        <v>42666.660185185181</v>
      </c>
      <c r="U1765">
        <f t="shared" si="166"/>
        <v>2016</v>
      </c>
      <c r="V1765">
        <f t="shared" si="167"/>
        <v>2016</v>
      </c>
    </row>
    <row r="1766" spans="1:22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 s="5">
        <f t="shared" si="163"/>
        <v>55.282051282051285</v>
      </c>
      <c r="Q1766" t="s">
        <v>8335</v>
      </c>
      <c r="R1766" t="s">
        <v>8336</v>
      </c>
      <c r="S1766" s="12">
        <f t="shared" si="164"/>
        <v>41825.27753472222</v>
      </c>
      <c r="T1766" s="12">
        <f t="shared" si="165"/>
        <v>41854.27753472222</v>
      </c>
      <c r="U1766">
        <f t="shared" si="166"/>
        <v>2014</v>
      </c>
      <c r="V1766">
        <f t="shared" si="167"/>
        <v>2014</v>
      </c>
    </row>
    <row r="1767" spans="1:22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 s="5">
        <f t="shared" si="163"/>
        <v>72.16970873786407</v>
      </c>
      <c r="Q1767" t="s">
        <v>8335</v>
      </c>
      <c r="R1767" t="s">
        <v>8336</v>
      </c>
      <c r="S1767" s="12">
        <f t="shared" si="164"/>
        <v>41834.772129629629</v>
      </c>
      <c r="T1767" s="12">
        <f t="shared" si="165"/>
        <v>41864.772129629629</v>
      </c>
      <c r="U1767">
        <f t="shared" si="166"/>
        <v>2014</v>
      </c>
      <c r="V1767">
        <f t="shared" si="167"/>
        <v>2014</v>
      </c>
    </row>
    <row r="1768" spans="1:22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5">
        <f t="shared" si="163"/>
        <v>0</v>
      </c>
      <c r="Q1768" t="s">
        <v>8335</v>
      </c>
      <c r="R1768" t="s">
        <v>8336</v>
      </c>
      <c r="S1768" s="12">
        <f t="shared" si="164"/>
        <v>41855.65148148148</v>
      </c>
      <c r="T1768" s="12">
        <f t="shared" si="165"/>
        <v>41876.65148148148</v>
      </c>
      <c r="U1768">
        <f t="shared" si="166"/>
        <v>2014</v>
      </c>
      <c r="V1768">
        <f t="shared" si="167"/>
        <v>2014</v>
      </c>
    </row>
    <row r="1769" spans="1:22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 s="5">
        <f t="shared" si="163"/>
        <v>58.615384615384613</v>
      </c>
      <c r="Q1769" t="s">
        <v>8335</v>
      </c>
      <c r="R1769" t="s">
        <v>8336</v>
      </c>
      <c r="S1769" s="12">
        <f t="shared" si="164"/>
        <v>41824.450046296297</v>
      </c>
      <c r="T1769" s="12">
        <f t="shared" si="165"/>
        <v>41854.450046296297</v>
      </c>
      <c r="U1769">
        <f t="shared" si="166"/>
        <v>2014</v>
      </c>
      <c r="V1769">
        <f t="shared" si="167"/>
        <v>2014</v>
      </c>
    </row>
    <row r="1770" spans="1:22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 s="5">
        <f t="shared" si="163"/>
        <v>12.466666666666667</v>
      </c>
      <c r="Q1770" t="s">
        <v>8335</v>
      </c>
      <c r="R1770" t="s">
        <v>8336</v>
      </c>
      <c r="S1770" s="12">
        <f t="shared" si="164"/>
        <v>41849.352361111109</v>
      </c>
      <c r="T1770" s="12">
        <f t="shared" si="165"/>
        <v>41909.352361111109</v>
      </c>
      <c r="U1770">
        <f t="shared" si="166"/>
        <v>2014</v>
      </c>
      <c r="V1770">
        <f t="shared" si="167"/>
        <v>2014</v>
      </c>
    </row>
    <row r="1771" spans="1:22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 s="5">
        <f t="shared" si="163"/>
        <v>49.136363636363633</v>
      </c>
      <c r="Q1771" t="s">
        <v>8335</v>
      </c>
      <c r="R1771" t="s">
        <v>8336</v>
      </c>
      <c r="S1771" s="12">
        <f t="shared" si="164"/>
        <v>41987.610636574071</v>
      </c>
      <c r="T1771" s="12">
        <f t="shared" si="165"/>
        <v>42017.610636574071</v>
      </c>
      <c r="U1771">
        <f t="shared" si="166"/>
        <v>2014</v>
      </c>
      <c r="V1771">
        <f t="shared" si="167"/>
        <v>2015</v>
      </c>
    </row>
    <row r="1772" spans="1:22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 s="5">
        <f t="shared" si="163"/>
        <v>150.5</v>
      </c>
      <c r="Q1772" t="s">
        <v>8335</v>
      </c>
      <c r="R1772" t="s">
        <v>8336</v>
      </c>
      <c r="S1772" s="12">
        <f t="shared" si="164"/>
        <v>41891.571689814817</v>
      </c>
      <c r="T1772" s="12">
        <f t="shared" si="165"/>
        <v>41926.571689814817</v>
      </c>
      <c r="U1772">
        <f t="shared" si="166"/>
        <v>2014</v>
      </c>
      <c r="V1772">
        <f t="shared" si="167"/>
        <v>2014</v>
      </c>
    </row>
    <row r="1773" spans="1:22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 s="5">
        <f t="shared" si="163"/>
        <v>35.799999999999997</v>
      </c>
      <c r="Q1773" t="s">
        <v>8335</v>
      </c>
      <c r="R1773" t="s">
        <v>8336</v>
      </c>
      <c r="S1773" s="12">
        <f t="shared" si="164"/>
        <v>41905.771296296291</v>
      </c>
      <c r="T1773" s="12">
        <f t="shared" si="165"/>
        <v>41935.771296296291</v>
      </c>
      <c r="U1773">
        <f t="shared" si="166"/>
        <v>2014</v>
      </c>
      <c r="V1773">
        <f t="shared" si="167"/>
        <v>2014</v>
      </c>
    </row>
    <row r="1774" spans="1:22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 s="5">
        <f t="shared" si="163"/>
        <v>45.157894736842103</v>
      </c>
      <c r="Q1774" t="s">
        <v>8335</v>
      </c>
      <c r="R1774" t="s">
        <v>8336</v>
      </c>
      <c r="S1774" s="12">
        <f t="shared" si="164"/>
        <v>41766.509675925925</v>
      </c>
      <c r="T1774" s="12">
        <f t="shared" si="165"/>
        <v>41826.509675925925</v>
      </c>
      <c r="U1774">
        <f t="shared" si="166"/>
        <v>2014</v>
      </c>
      <c r="V1774">
        <f t="shared" si="167"/>
        <v>2014</v>
      </c>
    </row>
    <row r="1775" spans="1:22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 s="5">
        <f t="shared" si="163"/>
        <v>98.78947368421052</v>
      </c>
      <c r="Q1775" t="s">
        <v>8335</v>
      </c>
      <c r="R1775" t="s">
        <v>8336</v>
      </c>
      <c r="S1775" s="12">
        <f t="shared" si="164"/>
        <v>41978.552060185182</v>
      </c>
      <c r="T1775" s="12">
        <f t="shared" si="165"/>
        <v>42023.552060185182</v>
      </c>
      <c r="U1775">
        <f t="shared" si="166"/>
        <v>2014</v>
      </c>
      <c r="V1775">
        <f t="shared" si="167"/>
        <v>2015</v>
      </c>
    </row>
    <row r="1776" spans="1:22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 s="5">
        <f t="shared" si="163"/>
        <v>88.307692307692307</v>
      </c>
      <c r="Q1776" t="s">
        <v>8335</v>
      </c>
      <c r="R1776" t="s">
        <v>8336</v>
      </c>
      <c r="S1776" s="12">
        <f t="shared" si="164"/>
        <v>41930.010324074072</v>
      </c>
      <c r="T1776" s="12">
        <f t="shared" si="165"/>
        <v>41972.415972222218</v>
      </c>
      <c r="U1776">
        <f t="shared" si="166"/>
        <v>2014</v>
      </c>
      <c r="V1776">
        <f t="shared" si="167"/>
        <v>2014</v>
      </c>
    </row>
    <row r="1777" spans="1:22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 s="5">
        <f t="shared" si="163"/>
        <v>170.62903225806451</v>
      </c>
      <c r="Q1777" t="s">
        <v>8335</v>
      </c>
      <c r="R1777" t="s">
        <v>8336</v>
      </c>
      <c r="S1777" s="12">
        <f t="shared" si="164"/>
        <v>41891.768055555549</v>
      </c>
      <c r="T1777" s="12">
        <f t="shared" si="165"/>
        <v>41936.768055555549</v>
      </c>
      <c r="U1777">
        <f t="shared" si="166"/>
        <v>2014</v>
      </c>
      <c r="V1777">
        <f t="shared" si="167"/>
        <v>2014</v>
      </c>
    </row>
    <row r="1778" spans="1:22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 s="5">
        <f t="shared" si="163"/>
        <v>83.75</v>
      </c>
      <c r="Q1778" t="s">
        <v>8335</v>
      </c>
      <c r="R1778" t="s">
        <v>8336</v>
      </c>
      <c r="S1778" s="12">
        <f t="shared" si="164"/>
        <v>41905.748506944445</v>
      </c>
      <c r="T1778" s="12">
        <f t="shared" si="165"/>
        <v>41941.748506944445</v>
      </c>
      <c r="U1778">
        <f t="shared" si="166"/>
        <v>2014</v>
      </c>
      <c r="V1778">
        <f t="shared" si="167"/>
        <v>2014</v>
      </c>
    </row>
    <row r="1779" spans="1:22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 s="5">
        <f t="shared" si="163"/>
        <v>65.099999999999994</v>
      </c>
      <c r="Q1779" t="s">
        <v>8335</v>
      </c>
      <c r="R1779" t="s">
        <v>8336</v>
      </c>
      <c r="S1779" s="12">
        <f t="shared" si="164"/>
        <v>42025.14876157407</v>
      </c>
      <c r="T1779" s="12">
        <f t="shared" si="165"/>
        <v>42055.14876157407</v>
      </c>
      <c r="U1779">
        <f t="shared" si="166"/>
        <v>2015</v>
      </c>
      <c r="V1779">
        <f t="shared" si="167"/>
        <v>2015</v>
      </c>
    </row>
    <row r="1780" spans="1:22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 s="5">
        <f t="shared" si="163"/>
        <v>66.333333333333329</v>
      </c>
      <c r="Q1780" t="s">
        <v>8335</v>
      </c>
      <c r="R1780" t="s">
        <v>8336</v>
      </c>
      <c r="S1780" s="12">
        <f t="shared" si="164"/>
        <v>42045.655034722215</v>
      </c>
      <c r="T1780" s="12">
        <f t="shared" si="165"/>
        <v>42090.613368055558</v>
      </c>
      <c r="U1780">
        <f t="shared" si="166"/>
        <v>2015</v>
      </c>
      <c r="V1780">
        <f t="shared" si="167"/>
        <v>2015</v>
      </c>
    </row>
    <row r="1781" spans="1:22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 s="5">
        <f t="shared" si="163"/>
        <v>104.89473684210526</v>
      </c>
      <c r="Q1781" t="s">
        <v>8335</v>
      </c>
      <c r="R1781" t="s">
        <v>8336</v>
      </c>
      <c r="S1781" s="12">
        <f t="shared" si="164"/>
        <v>42585.483564814807</v>
      </c>
      <c r="T1781" s="12">
        <f t="shared" si="165"/>
        <v>42615.483564814807</v>
      </c>
      <c r="U1781">
        <f t="shared" si="166"/>
        <v>2016</v>
      </c>
      <c r="V1781">
        <f t="shared" si="167"/>
        <v>2016</v>
      </c>
    </row>
    <row r="1782" spans="1:22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 s="5">
        <f t="shared" si="163"/>
        <v>78.440789473684205</v>
      </c>
      <c r="Q1782" t="s">
        <v>8335</v>
      </c>
      <c r="R1782" t="s">
        <v>8336</v>
      </c>
      <c r="S1782" s="12">
        <f t="shared" si="164"/>
        <v>42493.392476851848</v>
      </c>
      <c r="T1782" s="12">
        <f t="shared" si="165"/>
        <v>42553.392476851848</v>
      </c>
      <c r="U1782">
        <f t="shared" si="166"/>
        <v>2016</v>
      </c>
      <c r="V1782">
        <f t="shared" si="167"/>
        <v>2016</v>
      </c>
    </row>
    <row r="1783" spans="1:22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 s="5">
        <f t="shared" si="163"/>
        <v>59.041666666666664</v>
      </c>
      <c r="Q1783" t="s">
        <v>8335</v>
      </c>
      <c r="R1783" t="s">
        <v>8336</v>
      </c>
      <c r="S1783" s="12">
        <f t="shared" si="164"/>
        <v>42597.409085648142</v>
      </c>
      <c r="T1783" s="12">
        <f t="shared" si="165"/>
        <v>42628.409085648142</v>
      </c>
      <c r="U1783">
        <f t="shared" si="166"/>
        <v>2016</v>
      </c>
      <c r="V1783">
        <f t="shared" si="167"/>
        <v>2016</v>
      </c>
    </row>
    <row r="1784" spans="1:22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 s="5">
        <f t="shared" si="163"/>
        <v>71.34210526315789</v>
      </c>
      <c r="Q1784" t="s">
        <v>8335</v>
      </c>
      <c r="R1784" t="s">
        <v>8336</v>
      </c>
      <c r="S1784" s="12">
        <f t="shared" si="164"/>
        <v>42388.366770833331</v>
      </c>
      <c r="T1784" s="12">
        <f t="shared" si="165"/>
        <v>42421.366770833331</v>
      </c>
      <c r="U1784">
        <f t="shared" si="166"/>
        <v>2016</v>
      </c>
      <c r="V1784">
        <f t="shared" si="167"/>
        <v>2016</v>
      </c>
    </row>
    <row r="1785" spans="1:22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 s="5">
        <f t="shared" si="163"/>
        <v>51.227027027027027</v>
      </c>
      <c r="Q1785" t="s">
        <v>8335</v>
      </c>
      <c r="R1785" t="s">
        <v>8336</v>
      </c>
      <c r="S1785" s="12">
        <f t="shared" si="164"/>
        <v>42115.741643518515</v>
      </c>
      <c r="T1785" s="12">
        <f t="shared" si="165"/>
        <v>42145.741643518515</v>
      </c>
      <c r="U1785">
        <f t="shared" si="166"/>
        <v>2015</v>
      </c>
      <c r="V1785">
        <f t="shared" si="167"/>
        <v>2015</v>
      </c>
    </row>
    <row r="1786" spans="1:22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 s="5">
        <f t="shared" si="163"/>
        <v>60.242424242424242</v>
      </c>
      <c r="Q1786" t="s">
        <v>8335</v>
      </c>
      <c r="R1786" t="s">
        <v>8336</v>
      </c>
      <c r="S1786" s="12">
        <f t="shared" si="164"/>
        <v>42003.447222222218</v>
      </c>
      <c r="T1786" s="12">
        <f t="shared" si="165"/>
        <v>42034.934027777774</v>
      </c>
      <c r="U1786">
        <f t="shared" si="166"/>
        <v>2014</v>
      </c>
      <c r="V1786">
        <f t="shared" si="167"/>
        <v>2015</v>
      </c>
    </row>
    <row r="1787" spans="1:22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 s="5">
        <f t="shared" si="163"/>
        <v>44.935185185185183</v>
      </c>
      <c r="Q1787" t="s">
        <v>8335</v>
      </c>
      <c r="R1787" t="s">
        <v>8336</v>
      </c>
      <c r="S1787" s="12">
        <f t="shared" si="164"/>
        <v>41896.926562499997</v>
      </c>
      <c r="T1787" s="12">
        <f t="shared" si="165"/>
        <v>41927.791666666664</v>
      </c>
      <c r="U1787">
        <f t="shared" si="166"/>
        <v>2014</v>
      </c>
      <c r="V1787">
        <f t="shared" si="167"/>
        <v>2014</v>
      </c>
    </row>
    <row r="1788" spans="1:22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 s="5">
        <f t="shared" si="163"/>
        <v>31.206896551724139</v>
      </c>
      <c r="Q1788" t="s">
        <v>8335</v>
      </c>
      <c r="R1788" t="s">
        <v>8336</v>
      </c>
      <c r="S1788" s="12">
        <f t="shared" si="164"/>
        <v>41958.342326388891</v>
      </c>
      <c r="T1788" s="12">
        <f t="shared" si="165"/>
        <v>41988.342326388891</v>
      </c>
      <c r="U1788">
        <f t="shared" si="166"/>
        <v>2014</v>
      </c>
      <c r="V1788">
        <f t="shared" si="167"/>
        <v>2014</v>
      </c>
    </row>
    <row r="1789" spans="1:22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 s="5">
        <f t="shared" si="163"/>
        <v>63.875</v>
      </c>
      <c r="Q1789" t="s">
        <v>8335</v>
      </c>
      <c r="R1789" t="s">
        <v>8336</v>
      </c>
      <c r="S1789" s="12">
        <f t="shared" si="164"/>
        <v>42068.447187499994</v>
      </c>
      <c r="T1789" s="12">
        <f t="shared" si="165"/>
        <v>42098.40552083333</v>
      </c>
      <c r="U1789">
        <f t="shared" si="166"/>
        <v>2015</v>
      </c>
      <c r="V1789">
        <f t="shared" si="167"/>
        <v>2015</v>
      </c>
    </row>
    <row r="1790" spans="1:22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 s="5">
        <f t="shared" si="163"/>
        <v>19</v>
      </c>
      <c r="Q1790" t="s">
        <v>8335</v>
      </c>
      <c r="R1790" t="s">
        <v>8336</v>
      </c>
      <c r="S1790" s="12">
        <f t="shared" si="164"/>
        <v>41913.740069444444</v>
      </c>
      <c r="T1790" s="12">
        <f t="shared" si="165"/>
        <v>41943.740069444444</v>
      </c>
      <c r="U1790">
        <f t="shared" si="166"/>
        <v>2014</v>
      </c>
      <c r="V1790">
        <f t="shared" si="167"/>
        <v>2014</v>
      </c>
    </row>
    <row r="1791" spans="1:22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 s="5">
        <f t="shared" si="163"/>
        <v>10</v>
      </c>
      <c r="Q1791" t="s">
        <v>8335</v>
      </c>
      <c r="R1791" t="s">
        <v>8336</v>
      </c>
      <c r="S1791" s="12">
        <f t="shared" si="164"/>
        <v>41956.041701388887</v>
      </c>
      <c r="T1791" s="12">
        <f t="shared" si="165"/>
        <v>42016.041701388887</v>
      </c>
      <c r="U1791">
        <f t="shared" si="166"/>
        <v>2014</v>
      </c>
      <c r="V1791">
        <f t="shared" si="167"/>
        <v>2015</v>
      </c>
    </row>
    <row r="1792" spans="1:22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 s="5">
        <f t="shared" si="163"/>
        <v>109.06666666666666</v>
      </c>
      <c r="Q1792" t="s">
        <v>8335</v>
      </c>
      <c r="R1792" t="s">
        <v>8336</v>
      </c>
      <c r="S1792" s="12">
        <f t="shared" si="164"/>
        <v>42010.466180555552</v>
      </c>
      <c r="T1792" s="12">
        <f t="shared" si="165"/>
        <v>42040.466180555552</v>
      </c>
      <c r="U1792">
        <f t="shared" si="166"/>
        <v>2015</v>
      </c>
      <c r="V1792">
        <f t="shared" si="167"/>
        <v>2015</v>
      </c>
    </row>
    <row r="1793" spans="1:22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 s="5">
        <f t="shared" si="163"/>
        <v>26.75</v>
      </c>
      <c r="Q1793" t="s">
        <v>8335</v>
      </c>
      <c r="R1793" t="s">
        <v>8336</v>
      </c>
      <c r="S1793" s="12">
        <f t="shared" si="164"/>
        <v>41973.532002314816</v>
      </c>
      <c r="T1793" s="12">
        <f t="shared" si="165"/>
        <v>42033.532002314816</v>
      </c>
      <c r="U1793">
        <f t="shared" si="166"/>
        <v>2014</v>
      </c>
      <c r="V1793">
        <f t="shared" si="167"/>
        <v>2015</v>
      </c>
    </row>
    <row r="1794" spans="1:22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61.124000000000002</v>
      </c>
      <c r="P1794" s="5">
        <f t="shared" si="163"/>
        <v>109.93525179856115</v>
      </c>
      <c r="Q1794" t="s">
        <v>8335</v>
      </c>
      <c r="R1794" t="s">
        <v>8336</v>
      </c>
      <c r="S1794" s="12">
        <f t="shared" si="164"/>
        <v>42188.822708333326</v>
      </c>
      <c r="T1794" s="12">
        <f t="shared" si="165"/>
        <v>42226.082638888889</v>
      </c>
      <c r="U1794">
        <f t="shared" si="166"/>
        <v>2015</v>
      </c>
      <c r="V1794">
        <f t="shared" si="167"/>
        <v>2015</v>
      </c>
    </row>
    <row r="1795" spans="1:22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(E1795/D1795)*100</f>
        <v>1.3333333333333335</v>
      </c>
      <c r="P1795" s="5">
        <f t="shared" ref="P1795:P1858" si="169">IF(E1795&gt;0, E1795/L1795, 0)</f>
        <v>20</v>
      </c>
      <c r="Q1795" t="s">
        <v>8335</v>
      </c>
      <c r="R1795" t="s">
        <v>8336</v>
      </c>
      <c r="S1795" s="12">
        <f t="shared" ref="S1795:S1858" si="170">(J1795/86400)+25569-(5/24)</f>
        <v>41940.683333333327</v>
      </c>
      <c r="T1795" s="12">
        <f t="shared" ref="T1795:T1858" si="171">(I1795/86400)+25569-5/24</f>
        <v>41970.724999999999</v>
      </c>
      <c r="U1795">
        <f t="shared" ref="U1795:U1858" si="172">YEAR(S1795)</f>
        <v>2014</v>
      </c>
      <c r="V1795">
        <f t="shared" ref="V1795:V1858" si="173">YEAR(T1795)</f>
        <v>2014</v>
      </c>
    </row>
    <row r="1796" spans="1:22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 s="5">
        <f t="shared" si="169"/>
        <v>55.388888888888886</v>
      </c>
      <c r="Q1796" t="s">
        <v>8335</v>
      </c>
      <c r="R1796" t="s">
        <v>8336</v>
      </c>
      <c r="S1796" s="12">
        <f t="shared" si="170"/>
        <v>42011.342847222222</v>
      </c>
      <c r="T1796" s="12">
        <f t="shared" si="171"/>
        <v>42046.342847222222</v>
      </c>
      <c r="U1796">
        <f t="shared" si="172"/>
        <v>2015</v>
      </c>
      <c r="V1796">
        <f t="shared" si="173"/>
        <v>2015</v>
      </c>
    </row>
    <row r="1797" spans="1:22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 s="5">
        <f t="shared" si="169"/>
        <v>133.90123456790124</v>
      </c>
      <c r="Q1797" t="s">
        <v>8335</v>
      </c>
      <c r="R1797" t="s">
        <v>8336</v>
      </c>
      <c r="S1797" s="12">
        <f t="shared" si="170"/>
        <v>42628.080335648141</v>
      </c>
      <c r="T1797" s="12">
        <f t="shared" si="171"/>
        <v>42657.458333333336</v>
      </c>
      <c r="U1797">
        <f t="shared" si="172"/>
        <v>2016</v>
      </c>
      <c r="V1797">
        <f t="shared" si="173"/>
        <v>2016</v>
      </c>
    </row>
    <row r="1798" spans="1:22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 s="5">
        <f t="shared" si="169"/>
        <v>48.720930232558139</v>
      </c>
      <c r="Q1798" t="s">
        <v>8335</v>
      </c>
      <c r="R1798" t="s">
        <v>8336</v>
      </c>
      <c r="S1798" s="12">
        <f t="shared" si="170"/>
        <v>42515.231087962959</v>
      </c>
      <c r="T1798" s="12">
        <f t="shared" si="171"/>
        <v>42575.231087962959</v>
      </c>
      <c r="U1798">
        <f t="shared" si="172"/>
        <v>2016</v>
      </c>
      <c r="V1798">
        <f t="shared" si="173"/>
        <v>2016</v>
      </c>
    </row>
    <row r="1799" spans="1:22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 s="5">
        <f t="shared" si="169"/>
        <v>48.25</v>
      </c>
      <c r="Q1799" t="s">
        <v>8335</v>
      </c>
      <c r="R1799" t="s">
        <v>8336</v>
      </c>
      <c r="S1799" s="12">
        <f t="shared" si="170"/>
        <v>42689.360983796294</v>
      </c>
      <c r="T1799" s="12">
        <f t="shared" si="171"/>
        <v>42719.360983796294</v>
      </c>
      <c r="U1799">
        <f t="shared" si="172"/>
        <v>2016</v>
      </c>
      <c r="V1799">
        <f t="shared" si="173"/>
        <v>2016</v>
      </c>
    </row>
    <row r="1800" spans="1:22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 s="5">
        <f t="shared" si="169"/>
        <v>58.972972972972975</v>
      </c>
      <c r="Q1800" t="s">
        <v>8335</v>
      </c>
      <c r="R1800" t="s">
        <v>8336</v>
      </c>
      <c r="S1800" s="12">
        <f t="shared" si="170"/>
        <v>42344.118437499994</v>
      </c>
      <c r="T1800" s="12">
        <f t="shared" si="171"/>
        <v>42404.118437499994</v>
      </c>
      <c r="U1800">
        <f t="shared" si="172"/>
        <v>2015</v>
      </c>
      <c r="V1800">
        <f t="shared" si="173"/>
        <v>2016</v>
      </c>
    </row>
    <row r="1801" spans="1:22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 s="5">
        <f t="shared" si="169"/>
        <v>11.638333333333334</v>
      </c>
      <c r="Q1801" t="s">
        <v>8335</v>
      </c>
      <c r="R1801" t="s">
        <v>8336</v>
      </c>
      <c r="S1801" s="12">
        <f t="shared" si="170"/>
        <v>41934.634351851848</v>
      </c>
      <c r="T1801" s="12">
        <f t="shared" si="171"/>
        <v>41954.676018518519</v>
      </c>
      <c r="U1801">
        <f t="shared" si="172"/>
        <v>2014</v>
      </c>
      <c r="V1801">
        <f t="shared" si="173"/>
        <v>2014</v>
      </c>
    </row>
    <row r="1802" spans="1:22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 s="5">
        <f t="shared" si="169"/>
        <v>83.716814159292042</v>
      </c>
      <c r="Q1802" t="s">
        <v>8335</v>
      </c>
      <c r="R1802" t="s">
        <v>8336</v>
      </c>
      <c r="S1802" s="12">
        <f t="shared" si="170"/>
        <v>42623.397800925923</v>
      </c>
      <c r="T1802" s="12">
        <f t="shared" si="171"/>
        <v>42653.397800925923</v>
      </c>
      <c r="U1802">
        <f t="shared" si="172"/>
        <v>2016</v>
      </c>
      <c r="V1802">
        <f t="shared" si="173"/>
        <v>2016</v>
      </c>
    </row>
    <row r="1803" spans="1:22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 s="5">
        <f t="shared" si="169"/>
        <v>63.648648648648646</v>
      </c>
      <c r="Q1803" t="s">
        <v>8335</v>
      </c>
      <c r="R1803" t="s">
        <v>8336</v>
      </c>
      <c r="S1803" s="12">
        <f t="shared" si="170"/>
        <v>42321.452175925922</v>
      </c>
      <c r="T1803" s="12">
        <f t="shared" si="171"/>
        <v>42353.298611111109</v>
      </c>
      <c r="U1803">
        <f t="shared" si="172"/>
        <v>2015</v>
      </c>
      <c r="V1803">
        <f t="shared" si="173"/>
        <v>2015</v>
      </c>
    </row>
    <row r="1804" spans="1:22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 s="5">
        <f t="shared" si="169"/>
        <v>94.277777777777771</v>
      </c>
      <c r="Q1804" t="s">
        <v>8335</v>
      </c>
      <c r="R1804" t="s">
        <v>8336</v>
      </c>
      <c r="S1804" s="12">
        <f t="shared" si="170"/>
        <v>42159.264236111114</v>
      </c>
      <c r="T1804" s="12">
        <f t="shared" si="171"/>
        <v>42182.707638888889</v>
      </c>
      <c r="U1804">
        <f t="shared" si="172"/>
        <v>2015</v>
      </c>
      <c r="V1804">
        <f t="shared" si="173"/>
        <v>2015</v>
      </c>
    </row>
    <row r="1805" spans="1:22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 s="5">
        <f t="shared" si="169"/>
        <v>71.86666666666666</v>
      </c>
      <c r="Q1805" t="s">
        <v>8335</v>
      </c>
      <c r="R1805" t="s">
        <v>8336</v>
      </c>
      <c r="S1805" s="12">
        <f t="shared" si="170"/>
        <v>42017.863217592589</v>
      </c>
      <c r="T1805" s="12">
        <f t="shared" si="171"/>
        <v>42048.863217592589</v>
      </c>
      <c r="U1805">
        <f t="shared" si="172"/>
        <v>2015</v>
      </c>
      <c r="V1805">
        <f t="shared" si="173"/>
        <v>2015</v>
      </c>
    </row>
    <row r="1806" spans="1:22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 s="5">
        <f t="shared" si="169"/>
        <v>104.84615384615384</v>
      </c>
      <c r="Q1806" t="s">
        <v>8335</v>
      </c>
      <c r="R1806" t="s">
        <v>8336</v>
      </c>
      <c r="S1806" s="12">
        <f t="shared" si="170"/>
        <v>42282.469953703701</v>
      </c>
      <c r="T1806" s="12">
        <f t="shared" si="171"/>
        <v>42322.511620370373</v>
      </c>
      <c r="U1806">
        <f t="shared" si="172"/>
        <v>2015</v>
      </c>
      <c r="V1806">
        <f t="shared" si="173"/>
        <v>2015</v>
      </c>
    </row>
    <row r="1807" spans="1:22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 s="5">
        <f t="shared" si="169"/>
        <v>67.139344262295083</v>
      </c>
      <c r="Q1807" t="s">
        <v>8335</v>
      </c>
      <c r="R1807" t="s">
        <v>8336</v>
      </c>
      <c r="S1807" s="12">
        <f t="shared" si="170"/>
        <v>42247.595578703702</v>
      </c>
      <c r="T1807" s="12">
        <f t="shared" si="171"/>
        <v>42279.541666666664</v>
      </c>
      <c r="U1807">
        <f t="shared" si="172"/>
        <v>2015</v>
      </c>
      <c r="V1807">
        <f t="shared" si="173"/>
        <v>2015</v>
      </c>
    </row>
    <row r="1808" spans="1:22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 s="5">
        <f t="shared" si="169"/>
        <v>73.875</v>
      </c>
      <c r="Q1808" t="s">
        <v>8335</v>
      </c>
      <c r="R1808" t="s">
        <v>8336</v>
      </c>
      <c r="S1808" s="12">
        <f t="shared" si="170"/>
        <v>41877.429965277777</v>
      </c>
      <c r="T1808" s="12">
        <f t="shared" si="171"/>
        <v>41912.429965277777</v>
      </c>
      <c r="U1808">
        <f t="shared" si="172"/>
        <v>2014</v>
      </c>
      <c r="V1808">
        <f t="shared" si="173"/>
        <v>2014</v>
      </c>
    </row>
    <row r="1809" spans="1:22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 s="5">
        <f t="shared" si="169"/>
        <v>69.125</v>
      </c>
      <c r="Q1809" t="s">
        <v>8335</v>
      </c>
      <c r="R1809" t="s">
        <v>8336</v>
      </c>
      <c r="S1809" s="12">
        <f t="shared" si="170"/>
        <v>41879.860104166662</v>
      </c>
      <c r="T1809" s="12">
        <f t="shared" si="171"/>
        <v>41909.860104166662</v>
      </c>
      <c r="U1809">
        <f t="shared" si="172"/>
        <v>2014</v>
      </c>
      <c r="V1809">
        <f t="shared" si="173"/>
        <v>2014</v>
      </c>
    </row>
    <row r="1810" spans="1:22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 s="5">
        <f t="shared" si="169"/>
        <v>120.77083333333333</v>
      </c>
      <c r="Q1810" t="s">
        <v>8335</v>
      </c>
      <c r="R1810" t="s">
        <v>8336</v>
      </c>
      <c r="S1810" s="12">
        <f t="shared" si="170"/>
        <v>42742.472569444442</v>
      </c>
      <c r="T1810" s="12">
        <f t="shared" si="171"/>
        <v>42777.472569444442</v>
      </c>
      <c r="U1810">
        <f t="shared" si="172"/>
        <v>2017</v>
      </c>
      <c r="V1810">
        <f t="shared" si="173"/>
        <v>2017</v>
      </c>
    </row>
    <row r="1811" spans="1:22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 s="5">
        <f t="shared" si="169"/>
        <v>42.222222222222221</v>
      </c>
      <c r="Q1811" t="s">
        <v>8335</v>
      </c>
      <c r="R1811" t="s">
        <v>8336</v>
      </c>
      <c r="S1811" s="12">
        <f t="shared" si="170"/>
        <v>42029.699525462966</v>
      </c>
      <c r="T1811" s="12">
        <f t="shared" si="171"/>
        <v>42064.699525462966</v>
      </c>
      <c r="U1811">
        <f t="shared" si="172"/>
        <v>2015</v>
      </c>
      <c r="V1811">
        <f t="shared" si="173"/>
        <v>2015</v>
      </c>
    </row>
    <row r="1812" spans="1:22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 s="5">
        <f t="shared" si="169"/>
        <v>7.5</v>
      </c>
      <c r="Q1812" t="s">
        <v>8335</v>
      </c>
      <c r="R1812" t="s">
        <v>8336</v>
      </c>
      <c r="S1812" s="12">
        <f t="shared" si="170"/>
        <v>41860.701689814814</v>
      </c>
      <c r="T1812" s="12">
        <f t="shared" si="171"/>
        <v>41872.701689814814</v>
      </c>
      <c r="U1812">
        <f t="shared" si="172"/>
        <v>2014</v>
      </c>
      <c r="V1812">
        <f t="shared" si="173"/>
        <v>2014</v>
      </c>
    </row>
    <row r="1813" spans="1:22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 s="5">
        <f t="shared" si="169"/>
        <v>1.5384615384615385</v>
      </c>
      <c r="Q1813" t="s">
        <v>8335</v>
      </c>
      <c r="R1813" t="s">
        <v>8336</v>
      </c>
      <c r="S1813" s="12">
        <f t="shared" si="170"/>
        <v>41876.225347222222</v>
      </c>
      <c r="T1813" s="12">
        <f t="shared" si="171"/>
        <v>41935.958333333328</v>
      </c>
      <c r="U1813">
        <f t="shared" si="172"/>
        <v>2014</v>
      </c>
      <c r="V1813">
        <f t="shared" si="173"/>
        <v>2014</v>
      </c>
    </row>
    <row r="1814" spans="1:22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 s="5">
        <f t="shared" si="169"/>
        <v>37.608695652173914</v>
      </c>
      <c r="Q1814" t="s">
        <v>8335</v>
      </c>
      <c r="R1814" t="s">
        <v>8336</v>
      </c>
      <c r="S1814" s="12">
        <f t="shared" si="170"/>
        <v>42524.110370370363</v>
      </c>
      <c r="T1814" s="12">
        <f t="shared" si="171"/>
        <v>42554.110370370363</v>
      </c>
      <c r="U1814">
        <f t="shared" si="172"/>
        <v>2016</v>
      </c>
      <c r="V1814">
        <f t="shared" si="173"/>
        <v>2016</v>
      </c>
    </row>
    <row r="1815" spans="1:22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5">
        <f t="shared" si="169"/>
        <v>0</v>
      </c>
      <c r="Q1815" t="s">
        <v>8335</v>
      </c>
      <c r="R1815" t="s">
        <v>8336</v>
      </c>
      <c r="S1815" s="12">
        <f t="shared" si="170"/>
        <v>41829.68069444444</v>
      </c>
      <c r="T1815" s="12">
        <f t="shared" si="171"/>
        <v>41859.68069444444</v>
      </c>
      <c r="U1815">
        <f t="shared" si="172"/>
        <v>2014</v>
      </c>
      <c r="V1815">
        <f t="shared" si="173"/>
        <v>2014</v>
      </c>
    </row>
    <row r="1816" spans="1:22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 s="5">
        <f t="shared" si="169"/>
        <v>42.157142857142858</v>
      </c>
      <c r="Q1816" t="s">
        <v>8335</v>
      </c>
      <c r="R1816" t="s">
        <v>8336</v>
      </c>
      <c r="S1816" s="12">
        <f t="shared" si="170"/>
        <v>42033.105740740742</v>
      </c>
      <c r="T1816" s="12">
        <f t="shared" si="171"/>
        <v>42063.105740740742</v>
      </c>
      <c r="U1816">
        <f t="shared" si="172"/>
        <v>2015</v>
      </c>
      <c r="V1816">
        <f t="shared" si="173"/>
        <v>2015</v>
      </c>
    </row>
    <row r="1817" spans="1:22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5">
        <f t="shared" si="169"/>
        <v>0</v>
      </c>
      <c r="Q1817" t="s">
        <v>8335</v>
      </c>
      <c r="R1817" t="s">
        <v>8336</v>
      </c>
      <c r="S1817" s="12">
        <f t="shared" si="170"/>
        <v>42172.698344907403</v>
      </c>
      <c r="T1817" s="12">
        <f t="shared" si="171"/>
        <v>42186.698344907403</v>
      </c>
      <c r="U1817">
        <f t="shared" si="172"/>
        <v>2015</v>
      </c>
      <c r="V1817">
        <f t="shared" si="173"/>
        <v>2015</v>
      </c>
    </row>
    <row r="1818" spans="1:22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 s="5">
        <f t="shared" si="169"/>
        <v>84.833333333333329</v>
      </c>
      <c r="Q1818" t="s">
        <v>8335</v>
      </c>
      <c r="R1818" t="s">
        <v>8336</v>
      </c>
      <c r="S1818" s="12">
        <f t="shared" si="170"/>
        <v>42548.667858796289</v>
      </c>
      <c r="T1818" s="12">
        <f t="shared" si="171"/>
        <v>42576.583333333336</v>
      </c>
      <c r="U1818">
        <f t="shared" si="172"/>
        <v>2016</v>
      </c>
      <c r="V1818">
        <f t="shared" si="173"/>
        <v>2016</v>
      </c>
    </row>
    <row r="1819" spans="1:22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 s="5">
        <f t="shared" si="169"/>
        <v>94.19</v>
      </c>
      <c r="Q1819" t="s">
        <v>8335</v>
      </c>
      <c r="R1819" t="s">
        <v>8336</v>
      </c>
      <c r="S1819" s="12">
        <f t="shared" si="170"/>
        <v>42705.453784722216</v>
      </c>
      <c r="T1819" s="12">
        <f t="shared" si="171"/>
        <v>42765.082638888889</v>
      </c>
      <c r="U1819">
        <f t="shared" si="172"/>
        <v>2016</v>
      </c>
      <c r="V1819">
        <f t="shared" si="173"/>
        <v>2017</v>
      </c>
    </row>
    <row r="1820" spans="1:22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5">
        <f t="shared" si="169"/>
        <v>0</v>
      </c>
      <c r="Q1820" t="s">
        <v>8335</v>
      </c>
      <c r="R1820" t="s">
        <v>8336</v>
      </c>
      <c r="S1820" s="12">
        <f t="shared" si="170"/>
        <v>42067.026041666664</v>
      </c>
      <c r="T1820" s="12">
        <f t="shared" si="171"/>
        <v>42096.984374999993</v>
      </c>
      <c r="U1820">
        <f t="shared" si="172"/>
        <v>2015</v>
      </c>
      <c r="V1820">
        <f t="shared" si="173"/>
        <v>2015</v>
      </c>
    </row>
    <row r="1821" spans="1:22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 s="5">
        <f t="shared" si="169"/>
        <v>6.25</v>
      </c>
      <c r="Q1821" t="s">
        <v>8335</v>
      </c>
      <c r="R1821" t="s">
        <v>8336</v>
      </c>
      <c r="S1821" s="12">
        <f t="shared" si="170"/>
        <v>41820.543935185182</v>
      </c>
      <c r="T1821" s="12">
        <f t="shared" si="171"/>
        <v>41850.543935185182</v>
      </c>
      <c r="U1821">
        <f t="shared" si="172"/>
        <v>2014</v>
      </c>
      <c r="V1821">
        <f t="shared" si="173"/>
        <v>2014</v>
      </c>
    </row>
    <row r="1822" spans="1:22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 s="5">
        <f t="shared" si="169"/>
        <v>213.375</v>
      </c>
      <c r="Q1822" t="s">
        <v>8335</v>
      </c>
      <c r="R1822" t="s">
        <v>8336</v>
      </c>
      <c r="S1822" s="12">
        <f t="shared" si="170"/>
        <v>42064.876041666663</v>
      </c>
      <c r="T1822" s="12">
        <f t="shared" si="171"/>
        <v>42094.834374999999</v>
      </c>
      <c r="U1822">
        <f t="shared" si="172"/>
        <v>2015</v>
      </c>
      <c r="V1822">
        <f t="shared" si="173"/>
        <v>2015</v>
      </c>
    </row>
    <row r="1823" spans="1:22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 s="5">
        <f t="shared" si="169"/>
        <v>59.162280701754383</v>
      </c>
      <c r="Q1823" t="s">
        <v>8322</v>
      </c>
      <c r="R1823" t="s">
        <v>8323</v>
      </c>
      <c r="S1823" s="12">
        <f t="shared" si="170"/>
        <v>40926.110729166663</v>
      </c>
      <c r="T1823" s="12">
        <f t="shared" si="171"/>
        <v>40971.110729166663</v>
      </c>
      <c r="U1823">
        <f t="shared" si="172"/>
        <v>2012</v>
      </c>
      <c r="V1823">
        <f t="shared" si="173"/>
        <v>2012</v>
      </c>
    </row>
    <row r="1824" spans="1:22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5">
        <f t="shared" si="169"/>
        <v>27.272727272727273</v>
      </c>
      <c r="Q1824" t="s">
        <v>8322</v>
      </c>
      <c r="R1824" t="s">
        <v>8323</v>
      </c>
      <c r="S1824" s="12">
        <f t="shared" si="170"/>
        <v>41634.588680555556</v>
      </c>
      <c r="T1824" s="12">
        <f t="shared" si="171"/>
        <v>41670.584027777775</v>
      </c>
      <c r="U1824">
        <f t="shared" si="172"/>
        <v>2013</v>
      </c>
      <c r="V1824">
        <f t="shared" si="173"/>
        <v>2014</v>
      </c>
    </row>
    <row r="1825" spans="1:22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 s="5">
        <f t="shared" si="169"/>
        <v>24.575757575757574</v>
      </c>
      <c r="Q1825" t="s">
        <v>8322</v>
      </c>
      <c r="R1825" t="s">
        <v>8323</v>
      </c>
      <c r="S1825" s="12">
        <f t="shared" si="170"/>
        <v>41176.47657407407</v>
      </c>
      <c r="T1825" s="12">
        <f t="shared" si="171"/>
        <v>41206.47657407407</v>
      </c>
      <c r="U1825">
        <f t="shared" si="172"/>
        <v>2012</v>
      </c>
      <c r="V1825">
        <f t="shared" si="173"/>
        <v>2012</v>
      </c>
    </row>
    <row r="1826" spans="1:22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 s="5">
        <f t="shared" si="169"/>
        <v>75.05</v>
      </c>
      <c r="Q1826" t="s">
        <v>8322</v>
      </c>
      <c r="R1826" t="s">
        <v>8323</v>
      </c>
      <c r="S1826" s="12">
        <f t="shared" si="170"/>
        <v>41626.707951388882</v>
      </c>
      <c r="T1826" s="12">
        <f t="shared" si="171"/>
        <v>41646.880555555552</v>
      </c>
      <c r="U1826">
        <f t="shared" si="172"/>
        <v>2013</v>
      </c>
      <c r="V1826">
        <f t="shared" si="173"/>
        <v>2014</v>
      </c>
    </row>
    <row r="1827" spans="1:22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 s="5">
        <f t="shared" si="169"/>
        <v>42.02</v>
      </c>
      <c r="Q1827" t="s">
        <v>8322</v>
      </c>
      <c r="R1827" t="s">
        <v>8323</v>
      </c>
      <c r="S1827" s="12">
        <f t="shared" si="170"/>
        <v>41443.626192129625</v>
      </c>
      <c r="T1827" s="12">
        <f t="shared" si="171"/>
        <v>41466.626192129625</v>
      </c>
      <c r="U1827">
        <f t="shared" si="172"/>
        <v>2013</v>
      </c>
      <c r="V1827">
        <f t="shared" si="173"/>
        <v>2013</v>
      </c>
    </row>
    <row r="1828" spans="1:22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5">
        <f t="shared" si="169"/>
        <v>53.157894736842103</v>
      </c>
      <c r="Q1828" t="s">
        <v>8322</v>
      </c>
      <c r="R1828" t="s">
        <v>8323</v>
      </c>
      <c r="S1828" s="12">
        <f t="shared" si="170"/>
        <v>41657.715474537035</v>
      </c>
      <c r="T1828" s="12">
        <f t="shared" si="171"/>
        <v>41687.715474537035</v>
      </c>
      <c r="U1828">
        <f t="shared" si="172"/>
        <v>2014</v>
      </c>
      <c r="V1828">
        <f t="shared" si="173"/>
        <v>2014</v>
      </c>
    </row>
    <row r="1829" spans="1:22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 s="5">
        <f t="shared" si="169"/>
        <v>83.885416666666671</v>
      </c>
      <c r="Q1829" t="s">
        <v>8322</v>
      </c>
      <c r="R1829" t="s">
        <v>8323</v>
      </c>
      <c r="S1829" s="12">
        <f t="shared" si="170"/>
        <v>40555.117604166662</v>
      </c>
      <c r="T1829" s="12">
        <f t="shared" si="171"/>
        <v>40605.117604166662</v>
      </c>
      <c r="U1829">
        <f t="shared" si="172"/>
        <v>2011</v>
      </c>
      <c r="V1829">
        <f t="shared" si="173"/>
        <v>2011</v>
      </c>
    </row>
    <row r="1830" spans="1:22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 s="5">
        <f t="shared" si="169"/>
        <v>417.33333333333331</v>
      </c>
      <c r="Q1830" t="s">
        <v>8322</v>
      </c>
      <c r="R1830" t="s">
        <v>8323</v>
      </c>
      <c r="S1830" s="12">
        <f t="shared" si="170"/>
        <v>41736.691319444442</v>
      </c>
      <c r="T1830" s="12">
        <f t="shared" si="171"/>
        <v>41768.708333333328</v>
      </c>
      <c r="U1830">
        <f t="shared" si="172"/>
        <v>2014</v>
      </c>
      <c r="V1830">
        <f t="shared" si="173"/>
        <v>2014</v>
      </c>
    </row>
    <row r="1831" spans="1:22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 s="5">
        <f t="shared" si="169"/>
        <v>75.765151515151516</v>
      </c>
      <c r="Q1831" t="s">
        <v>8322</v>
      </c>
      <c r="R1831" t="s">
        <v>8323</v>
      </c>
      <c r="S1831" s="12">
        <f t="shared" si="170"/>
        <v>40515.879293981481</v>
      </c>
      <c r="T1831" s="12">
        <f t="shared" si="171"/>
        <v>40564.708333333328</v>
      </c>
      <c r="U1831">
        <f t="shared" si="172"/>
        <v>2010</v>
      </c>
      <c r="V1831">
        <f t="shared" si="173"/>
        <v>2011</v>
      </c>
    </row>
    <row r="1832" spans="1:22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 s="5">
        <f t="shared" si="169"/>
        <v>67.389380530973455</v>
      </c>
      <c r="Q1832" t="s">
        <v>8322</v>
      </c>
      <c r="R1832" t="s">
        <v>8323</v>
      </c>
      <c r="S1832" s="12">
        <f t="shared" si="170"/>
        <v>41664.475775462961</v>
      </c>
      <c r="T1832" s="12">
        <f t="shared" si="171"/>
        <v>41694.475775462961</v>
      </c>
      <c r="U1832">
        <f t="shared" si="172"/>
        <v>2014</v>
      </c>
      <c r="V1832">
        <f t="shared" si="173"/>
        <v>2014</v>
      </c>
    </row>
    <row r="1833" spans="1:22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5">
        <f t="shared" si="169"/>
        <v>73.571428571428569</v>
      </c>
      <c r="Q1833" t="s">
        <v>8322</v>
      </c>
      <c r="R1833" t="s">
        <v>8323</v>
      </c>
      <c r="S1833" s="12">
        <f t="shared" si="170"/>
        <v>41026.787766203699</v>
      </c>
      <c r="T1833" s="12">
        <f t="shared" si="171"/>
        <v>41041.787766203699</v>
      </c>
      <c r="U1833">
        <f t="shared" si="172"/>
        <v>2012</v>
      </c>
      <c r="V1833">
        <f t="shared" si="173"/>
        <v>2012</v>
      </c>
    </row>
    <row r="1834" spans="1:22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 s="5">
        <f t="shared" si="169"/>
        <v>25</v>
      </c>
      <c r="Q1834" t="s">
        <v>8322</v>
      </c>
      <c r="R1834" t="s">
        <v>8323</v>
      </c>
      <c r="S1834" s="12">
        <f t="shared" si="170"/>
        <v>40576.331331018519</v>
      </c>
      <c r="T1834" s="12">
        <f t="shared" si="171"/>
        <v>40606.331331018519</v>
      </c>
      <c r="U1834">
        <f t="shared" si="172"/>
        <v>2011</v>
      </c>
      <c r="V1834">
        <f t="shared" si="173"/>
        <v>2011</v>
      </c>
    </row>
    <row r="1835" spans="1:22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 s="5">
        <f t="shared" si="169"/>
        <v>42</v>
      </c>
      <c r="Q1835" t="s">
        <v>8322</v>
      </c>
      <c r="R1835" t="s">
        <v>8323</v>
      </c>
      <c r="S1835" s="12">
        <f t="shared" si="170"/>
        <v>41302.835682870369</v>
      </c>
      <c r="T1835" s="12">
        <f t="shared" si="171"/>
        <v>41335.124305555553</v>
      </c>
      <c r="U1835">
        <f t="shared" si="172"/>
        <v>2013</v>
      </c>
      <c r="V1835">
        <f t="shared" si="173"/>
        <v>2013</v>
      </c>
    </row>
    <row r="1836" spans="1:22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 s="5">
        <f t="shared" si="169"/>
        <v>131.16666666666666</v>
      </c>
      <c r="Q1836" t="s">
        <v>8322</v>
      </c>
      <c r="R1836" t="s">
        <v>8323</v>
      </c>
      <c r="S1836" s="12">
        <f t="shared" si="170"/>
        <v>41988.755729166667</v>
      </c>
      <c r="T1836" s="12">
        <f t="shared" si="171"/>
        <v>42028.755729166667</v>
      </c>
      <c r="U1836">
        <f t="shared" si="172"/>
        <v>2014</v>
      </c>
      <c r="V1836">
        <f t="shared" si="173"/>
        <v>2015</v>
      </c>
    </row>
    <row r="1837" spans="1:22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5">
        <f t="shared" si="169"/>
        <v>47.272727272727273</v>
      </c>
      <c r="Q1837" t="s">
        <v>8322</v>
      </c>
      <c r="R1837" t="s">
        <v>8323</v>
      </c>
      <c r="S1837" s="12">
        <f t="shared" si="170"/>
        <v>42430.49387731481</v>
      </c>
      <c r="T1837" s="12">
        <f t="shared" si="171"/>
        <v>42460.452210648145</v>
      </c>
      <c r="U1837">
        <f t="shared" si="172"/>
        <v>2016</v>
      </c>
      <c r="V1837">
        <f t="shared" si="173"/>
        <v>2016</v>
      </c>
    </row>
    <row r="1838" spans="1:22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 s="5">
        <f t="shared" si="169"/>
        <v>182.12727272727273</v>
      </c>
      <c r="Q1838" t="s">
        <v>8322</v>
      </c>
      <c r="R1838" t="s">
        <v>8323</v>
      </c>
      <c r="S1838" s="12">
        <f t="shared" si="170"/>
        <v>41305.601030092592</v>
      </c>
      <c r="T1838" s="12">
        <f t="shared" si="171"/>
        <v>41322.601030092592</v>
      </c>
      <c r="U1838">
        <f t="shared" si="172"/>
        <v>2013</v>
      </c>
      <c r="V1838">
        <f t="shared" si="173"/>
        <v>2013</v>
      </c>
    </row>
    <row r="1839" spans="1:22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 s="5">
        <f t="shared" si="169"/>
        <v>61.366666666666667</v>
      </c>
      <c r="Q1839" t="s">
        <v>8322</v>
      </c>
      <c r="R1839" t="s">
        <v>8323</v>
      </c>
      <c r="S1839" s="12">
        <f t="shared" si="170"/>
        <v>40925.839525462965</v>
      </c>
      <c r="T1839" s="12">
        <f t="shared" si="171"/>
        <v>40985.797858796293</v>
      </c>
      <c r="U1839">
        <f t="shared" si="172"/>
        <v>2012</v>
      </c>
      <c r="V1839">
        <f t="shared" si="173"/>
        <v>2012</v>
      </c>
    </row>
    <row r="1840" spans="1:22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 s="5">
        <f t="shared" si="169"/>
        <v>35.767499999999998</v>
      </c>
      <c r="Q1840" t="s">
        <v>8322</v>
      </c>
      <c r="R1840" t="s">
        <v>8323</v>
      </c>
      <c r="S1840" s="12">
        <f t="shared" si="170"/>
        <v>40788.578206018516</v>
      </c>
      <c r="T1840" s="12">
        <f t="shared" si="171"/>
        <v>40816.916666666664</v>
      </c>
      <c r="U1840">
        <f t="shared" si="172"/>
        <v>2011</v>
      </c>
      <c r="V1840">
        <f t="shared" si="173"/>
        <v>2011</v>
      </c>
    </row>
    <row r="1841" spans="1:22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 s="5">
        <f t="shared" si="169"/>
        <v>45.62222222222222</v>
      </c>
      <c r="Q1841" t="s">
        <v>8322</v>
      </c>
      <c r="R1841" t="s">
        <v>8323</v>
      </c>
      <c r="S1841" s="12">
        <f t="shared" si="170"/>
        <v>42614.513680555552</v>
      </c>
      <c r="T1841" s="12">
        <f t="shared" si="171"/>
        <v>42644.513680555552</v>
      </c>
      <c r="U1841">
        <f t="shared" si="172"/>
        <v>2016</v>
      </c>
      <c r="V1841">
        <f t="shared" si="173"/>
        <v>2016</v>
      </c>
    </row>
    <row r="1842" spans="1:22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 s="5">
        <f t="shared" si="169"/>
        <v>75.384615384615387</v>
      </c>
      <c r="Q1842" t="s">
        <v>8322</v>
      </c>
      <c r="R1842" t="s">
        <v>8323</v>
      </c>
      <c r="S1842" s="12">
        <f t="shared" si="170"/>
        <v>41381.88784722222</v>
      </c>
      <c r="T1842" s="12">
        <f t="shared" si="171"/>
        <v>41400.999305555553</v>
      </c>
      <c r="U1842">
        <f t="shared" si="172"/>
        <v>2013</v>
      </c>
      <c r="V1842">
        <f t="shared" si="173"/>
        <v>2013</v>
      </c>
    </row>
    <row r="1843" spans="1:22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 s="5">
        <f t="shared" si="169"/>
        <v>50.875</v>
      </c>
      <c r="Q1843" t="s">
        <v>8322</v>
      </c>
      <c r="R1843" t="s">
        <v>8323</v>
      </c>
      <c r="S1843" s="12">
        <f t="shared" si="170"/>
        <v>41745.637094907404</v>
      </c>
      <c r="T1843" s="12">
        <f t="shared" si="171"/>
        <v>41778.999305555553</v>
      </c>
      <c r="U1843">
        <f t="shared" si="172"/>
        <v>2014</v>
      </c>
      <c r="V1843">
        <f t="shared" si="173"/>
        <v>2014</v>
      </c>
    </row>
    <row r="1844" spans="1:22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 s="5">
        <f t="shared" si="169"/>
        <v>119.28571428571429</v>
      </c>
      <c r="Q1844" t="s">
        <v>8322</v>
      </c>
      <c r="R1844" t="s">
        <v>8323</v>
      </c>
      <c r="S1844" s="12">
        <f t="shared" si="170"/>
        <v>42031.423391203702</v>
      </c>
      <c r="T1844" s="12">
        <f t="shared" si="171"/>
        <v>42065.040972222218</v>
      </c>
      <c r="U1844">
        <f t="shared" si="172"/>
        <v>2015</v>
      </c>
      <c r="V1844">
        <f t="shared" si="173"/>
        <v>2015</v>
      </c>
    </row>
    <row r="1845" spans="1:22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 s="5">
        <f t="shared" si="169"/>
        <v>92.541865671641801</v>
      </c>
      <c r="Q1845" t="s">
        <v>8322</v>
      </c>
      <c r="R1845" t="s">
        <v>8323</v>
      </c>
      <c r="S1845" s="12">
        <f t="shared" si="170"/>
        <v>40564.786504629628</v>
      </c>
      <c r="T1845" s="12">
        <f t="shared" si="171"/>
        <v>40594.786504629628</v>
      </c>
      <c r="U1845">
        <f t="shared" si="172"/>
        <v>2011</v>
      </c>
      <c r="V1845">
        <f t="shared" si="173"/>
        <v>2011</v>
      </c>
    </row>
    <row r="1846" spans="1:22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 s="5">
        <f t="shared" si="169"/>
        <v>76.05</v>
      </c>
      <c r="Q1846" t="s">
        <v>8322</v>
      </c>
      <c r="R1846" t="s">
        <v>8323</v>
      </c>
      <c r="S1846" s="12">
        <f t="shared" si="170"/>
        <v>40666.765208333331</v>
      </c>
      <c r="T1846" s="12">
        <f t="shared" si="171"/>
        <v>40704.916666666664</v>
      </c>
      <c r="U1846">
        <f t="shared" si="172"/>
        <v>2011</v>
      </c>
      <c r="V1846">
        <f t="shared" si="173"/>
        <v>2011</v>
      </c>
    </row>
    <row r="1847" spans="1:22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5">
        <f t="shared" si="169"/>
        <v>52.631578947368418</v>
      </c>
      <c r="Q1847" t="s">
        <v>8322</v>
      </c>
      <c r="R1847" t="s">
        <v>8323</v>
      </c>
      <c r="S1847" s="12">
        <f t="shared" si="170"/>
        <v>42523.124976851854</v>
      </c>
      <c r="T1847" s="12">
        <f t="shared" si="171"/>
        <v>42537.996527777774</v>
      </c>
      <c r="U1847">
        <f t="shared" si="172"/>
        <v>2016</v>
      </c>
      <c r="V1847">
        <f t="shared" si="173"/>
        <v>2016</v>
      </c>
    </row>
    <row r="1848" spans="1:22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 s="5">
        <f t="shared" si="169"/>
        <v>98.990430622009569</v>
      </c>
      <c r="Q1848" t="s">
        <v>8322</v>
      </c>
      <c r="R1848" t="s">
        <v>8323</v>
      </c>
      <c r="S1848" s="12">
        <f t="shared" si="170"/>
        <v>41228.441863425927</v>
      </c>
      <c r="T1848" s="12">
        <f t="shared" si="171"/>
        <v>41258.441863425927</v>
      </c>
      <c r="U1848">
        <f t="shared" si="172"/>
        <v>2012</v>
      </c>
      <c r="V1848">
        <f t="shared" si="173"/>
        <v>2012</v>
      </c>
    </row>
    <row r="1849" spans="1:22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 s="5">
        <f t="shared" si="169"/>
        <v>79.526315789473685</v>
      </c>
      <c r="Q1849" t="s">
        <v>8322</v>
      </c>
      <c r="R1849" t="s">
        <v>8323</v>
      </c>
      <c r="S1849" s="12">
        <f t="shared" si="170"/>
        <v>42094.028148148143</v>
      </c>
      <c r="T1849" s="12">
        <f t="shared" si="171"/>
        <v>42115.028148148143</v>
      </c>
      <c r="U1849">
        <f t="shared" si="172"/>
        <v>2015</v>
      </c>
      <c r="V1849">
        <f t="shared" si="173"/>
        <v>2015</v>
      </c>
    </row>
    <row r="1850" spans="1:22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 s="5">
        <f t="shared" si="169"/>
        <v>134.20833333333334</v>
      </c>
      <c r="Q1850" t="s">
        <v>8322</v>
      </c>
      <c r="R1850" t="s">
        <v>8323</v>
      </c>
      <c r="S1850" s="12">
        <f t="shared" si="170"/>
        <v>40691.579722222217</v>
      </c>
      <c r="T1850" s="12">
        <f t="shared" si="171"/>
        <v>40755.082638888889</v>
      </c>
      <c r="U1850">
        <f t="shared" si="172"/>
        <v>2011</v>
      </c>
      <c r="V1850">
        <f t="shared" si="173"/>
        <v>2011</v>
      </c>
    </row>
    <row r="1851" spans="1:22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 s="5">
        <f t="shared" si="169"/>
        <v>37.625</v>
      </c>
      <c r="Q1851" t="s">
        <v>8322</v>
      </c>
      <c r="R1851" t="s">
        <v>8323</v>
      </c>
      <c r="S1851" s="12">
        <f t="shared" si="170"/>
        <v>41169.637256944443</v>
      </c>
      <c r="T1851" s="12">
        <f t="shared" si="171"/>
        <v>41199.637256944443</v>
      </c>
      <c r="U1851">
        <f t="shared" si="172"/>
        <v>2012</v>
      </c>
      <c r="V1851">
        <f t="shared" si="173"/>
        <v>2012</v>
      </c>
    </row>
    <row r="1852" spans="1:22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 s="5">
        <f t="shared" si="169"/>
        <v>51.044692737430168</v>
      </c>
      <c r="Q1852" t="s">
        <v>8322</v>
      </c>
      <c r="R1852" t="s">
        <v>8323</v>
      </c>
      <c r="S1852" s="12">
        <f t="shared" si="170"/>
        <v>41800.751157407409</v>
      </c>
      <c r="T1852" s="12">
        <f t="shared" si="171"/>
        <v>41830.751157407409</v>
      </c>
      <c r="U1852">
        <f t="shared" si="172"/>
        <v>2014</v>
      </c>
      <c r="V1852">
        <f t="shared" si="173"/>
        <v>2014</v>
      </c>
    </row>
    <row r="1853" spans="1:22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 s="5">
        <f t="shared" si="169"/>
        <v>50.03846153846154</v>
      </c>
      <c r="Q1853" t="s">
        <v>8322</v>
      </c>
      <c r="R1853" t="s">
        <v>8323</v>
      </c>
      <c r="S1853" s="12">
        <f t="shared" si="170"/>
        <v>41827.69835648148</v>
      </c>
      <c r="T1853" s="12">
        <f t="shared" si="171"/>
        <v>41847.833333333328</v>
      </c>
      <c r="U1853">
        <f t="shared" si="172"/>
        <v>2014</v>
      </c>
      <c r="V1853">
        <f t="shared" si="173"/>
        <v>2014</v>
      </c>
    </row>
    <row r="1854" spans="1:22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 s="5">
        <f t="shared" si="169"/>
        <v>133.93129770992365</v>
      </c>
      <c r="Q1854" t="s">
        <v>8322</v>
      </c>
      <c r="R1854" t="s">
        <v>8323</v>
      </c>
      <c r="S1854" s="12">
        <f t="shared" si="170"/>
        <v>42081.563101851854</v>
      </c>
      <c r="T1854" s="12">
        <f t="shared" si="171"/>
        <v>42118.791666666664</v>
      </c>
      <c r="U1854">
        <f t="shared" si="172"/>
        <v>2015</v>
      </c>
      <c r="V1854">
        <f t="shared" si="173"/>
        <v>2015</v>
      </c>
    </row>
    <row r="1855" spans="1:22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 s="5">
        <f t="shared" si="169"/>
        <v>58.214285714285715</v>
      </c>
      <c r="Q1855" t="s">
        <v>8322</v>
      </c>
      <c r="R1855" t="s">
        <v>8323</v>
      </c>
      <c r="S1855" s="12">
        <f t="shared" si="170"/>
        <v>41176.852048611108</v>
      </c>
      <c r="T1855" s="12">
        <f t="shared" si="171"/>
        <v>41226.893715277773</v>
      </c>
      <c r="U1855">
        <f t="shared" si="172"/>
        <v>2012</v>
      </c>
      <c r="V1855">
        <f t="shared" si="173"/>
        <v>2012</v>
      </c>
    </row>
    <row r="1856" spans="1:22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 s="5">
        <f t="shared" si="169"/>
        <v>88.037643678160919</v>
      </c>
      <c r="Q1856" t="s">
        <v>8322</v>
      </c>
      <c r="R1856" t="s">
        <v>8323</v>
      </c>
      <c r="S1856" s="12">
        <f t="shared" si="170"/>
        <v>41387.812928240739</v>
      </c>
      <c r="T1856" s="12">
        <f t="shared" si="171"/>
        <v>41417.812928240739</v>
      </c>
      <c r="U1856">
        <f t="shared" si="172"/>
        <v>2013</v>
      </c>
      <c r="V1856">
        <f t="shared" si="173"/>
        <v>2013</v>
      </c>
    </row>
    <row r="1857" spans="1:22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 s="5">
        <f t="shared" si="169"/>
        <v>70.576753926701571</v>
      </c>
      <c r="Q1857" t="s">
        <v>8322</v>
      </c>
      <c r="R1857" t="s">
        <v>8323</v>
      </c>
      <c r="S1857" s="12">
        <f t="shared" si="170"/>
        <v>41600.330324074072</v>
      </c>
      <c r="T1857" s="12">
        <f t="shared" si="171"/>
        <v>41645.330324074072</v>
      </c>
      <c r="U1857">
        <f t="shared" si="172"/>
        <v>2013</v>
      </c>
      <c r="V1857">
        <f t="shared" si="173"/>
        <v>2014</v>
      </c>
    </row>
    <row r="1858" spans="1:22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101.25</v>
      </c>
      <c r="P1858" s="5">
        <f t="shared" si="169"/>
        <v>53.289473684210527</v>
      </c>
      <c r="Q1858" t="s">
        <v>8322</v>
      </c>
      <c r="R1858" t="s">
        <v>8323</v>
      </c>
      <c r="S1858" s="12">
        <f t="shared" si="170"/>
        <v>41817.64666666666</v>
      </c>
      <c r="T1858" s="12">
        <f t="shared" si="171"/>
        <v>41838.64666666666</v>
      </c>
      <c r="U1858">
        <f t="shared" si="172"/>
        <v>2014</v>
      </c>
      <c r="V1858">
        <f t="shared" si="173"/>
        <v>2014</v>
      </c>
    </row>
    <row r="1859" spans="1:22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(E1859/D1859)*100</f>
        <v>100</v>
      </c>
      <c r="P1859" s="5">
        <f t="shared" ref="P1859:P1922" si="175">IF(E1859&gt;0, E1859/L1859, 0)</f>
        <v>136.36363636363637</v>
      </c>
      <c r="Q1859" t="s">
        <v>8322</v>
      </c>
      <c r="R1859" t="s">
        <v>8323</v>
      </c>
      <c r="S1859" s="12">
        <f t="shared" ref="S1859:S1922" si="176">(J1859/86400)+25569-(5/24)</f>
        <v>41864.560335648144</v>
      </c>
      <c r="T1859" s="12">
        <f t="shared" ref="T1859:T1922" si="177">(I1859/86400)+25569-5/24</f>
        <v>41894.560335648144</v>
      </c>
      <c r="U1859">
        <f t="shared" ref="U1859:U1922" si="178">YEAR(S1859)</f>
        <v>2014</v>
      </c>
      <c r="V1859">
        <f t="shared" ref="V1859:V1922" si="179">YEAR(T1859)</f>
        <v>2014</v>
      </c>
    </row>
    <row r="1860" spans="1:22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 s="5">
        <f t="shared" si="175"/>
        <v>40.547315436241611</v>
      </c>
      <c r="Q1860" t="s">
        <v>8322</v>
      </c>
      <c r="R1860" t="s">
        <v>8323</v>
      </c>
      <c r="S1860" s="12">
        <f t="shared" si="176"/>
        <v>40832.9921412037</v>
      </c>
      <c r="T1860" s="12">
        <f t="shared" si="177"/>
        <v>40893.033807870372</v>
      </c>
      <c r="U1860">
        <f t="shared" si="178"/>
        <v>2011</v>
      </c>
      <c r="V1860">
        <f t="shared" si="179"/>
        <v>2011</v>
      </c>
    </row>
    <row r="1861" spans="1:22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 s="5">
        <f t="shared" si="175"/>
        <v>70.625</v>
      </c>
      <c r="Q1861" t="s">
        <v>8322</v>
      </c>
      <c r="R1861" t="s">
        <v>8323</v>
      </c>
      <c r="S1861" s="12">
        <f t="shared" si="176"/>
        <v>40778.561678240738</v>
      </c>
      <c r="T1861" s="12">
        <f t="shared" si="177"/>
        <v>40808.561678240738</v>
      </c>
      <c r="U1861">
        <f t="shared" si="178"/>
        <v>2011</v>
      </c>
      <c r="V1861">
        <f t="shared" si="179"/>
        <v>2011</v>
      </c>
    </row>
    <row r="1862" spans="1:22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 s="5">
        <f t="shared" si="175"/>
        <v>52.684210526315788</v>
      </c>
      <c r="Q1862" t="s">
        <v>8322</v>
      </c>
      <c r="R1862" t="s">
        <v>8323</v>
      </c>
      <c r="S1862" s="12">
        <f t="shared" si="176"/>
        <v>41655.500972222224</v>
      </c>
      <c r="T1862" s="12">
        <f t="shared" si="177"/>
        <v>41676.500972222224</v>
      </c>
      <c r="U1862">
        <f t="shared" si="178"/>
        <v>2014</v>
      </c>
      <c r="V1862">
        <f t="shared" si="179"/>
        <v>2014</v>
      </c>
    </row>
    <row r="1863" spans="1:22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5">
        <f t="shared" si="175"/>
        <v>0</v>
      </c>
      <c r="Q1863" t="s">
        <v>8330</v>
      </c>
      <c r="R1863" t="s">
        <v>8332</v>
      </c>
      <c r="S1863" s="12">
        <f t="shared" si="176"/>
        <v>42000.091909722221</v>
      </c>
      <c r="T1863" s="12">
        <f t="shared" si="177"/>
        <v>42030.091909722221</v>
      </c>
      <c r="U1863">
        <f t="shared" si="178"/>
        <v>2014</v>
      </c>
      <c r="V1863">
        <f t="shared" si="179"/>
        <v>2015</v>
      </c>
    </row>
    <row r="1864" spans="1:22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 s="5">
        <f t="shared" si="175"/>
        <v>90.9375</v>
      </c>
      <c r="Q1864" t="s">
        <v>8330</v>
      </c>
      <c r="R1864" t="s">
        <v>8332</v>
      </c>
      <c r="S1864" s="12">
        <f t="shared" si="176"/>
        <v>42755.284421296295</v>
      </c>
      <c r="T1864" s="12">
        <f t="shared" si="177"/>
        <v>42802.104166666664</v>
      </c>
      <c r="U1864">
        <f t="shared" si="178"/>
        <v>2017</v>
      </c>
      <c r="V1864">
        <f t="shared" si="179"/>
        <v>2017</v>
      </c>
    </row>
    <row r="1865" spans="1:22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 s="5">
        <f t="shared" si="175"/>
        <v>5</v>
      </c>
      <c r="Q1865" t="s">
        <v>8330</v>
      </c>
      <c r="R1865" t="s">
        <v>8332</v>
      </c>
      <c r="S1865" s="12">
        <f t="shared" si="176"/>
        <v>41772.588946759257</v>
      </c>
      <c r="T1865" s="12">
        <f t="shared" si="177"/>
        <v>41802.588946759257</v>
      </c>
      <c r="U1865">
        <f t="shared" si="178"/>
        <v>2014</v>
      </c>
      <c r="V1865">
        <f t="shared" si="179"/>
        <v>2014</v>
      </c>
    </row>
    <row r="1866" spans="1:22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 s="5">
        <f t="shared" si="175"/>
        <v>58.083333333333336</v>
      </c>
      <c r="Q1866" t="s">
        <v>8330</v>
      </c>
      <c r="R1866" t="s">
        <v>8332</v>
      </c>
      <c r="S1866" s="12">
        <f t="shared" si="176"/>
        <v>41733.508101851847</v>
      </c>
      <c r="T1866" s="12">
        <f t="shared" si="177"/>
        <v>41763.508101851847</v>
      </c>
      <c r="U1866">
        <f t="shared" si="178"/>
        <v>2014</v>
      </c>
      <c r="V1866">
        <f t="shared" si="179"/>
        <v>2014</v>
      </c>
    </row>
    <row r="1867" spans="1:22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 s="5">
        <f t="shared" si="175"/>
        <v>2</v>
      </c>
      <c r="Q1867" t="s">
        <v>8330</v>
      </c>
      <c r="R1867" t="s">
        <v>8332</v>
      </c>
      <c r="S1867" s="12">
        <f t="shared" si="176"/>
        <v>42645.159108796295</v>
      </c>
      <c r="T1867" s="12">
        <f t="shared" si="177"/>
        <v>42680.200775462959</v>
      </c>
      <c r="U1867">
        <f t="shared" si="178"/>
        <v>2016</v>
      </c>
      <c r="V1867">
        <f t="shared" si="179"/>
        <v>2016</v>
      </c>
    </row>
    <row r="1868" spans="1:22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 s="5">
        <f t="shared" si="175"/>
        <v>62.5</v>
      </c>
      <c r="Q1868" t="s">
        <v>8330</v>
      </c>
      <c r="R1868" t="s">
        <v>8332</v>
      </c>
      <c r="S1868" s="12">
        <f t="shared" si="176"/>
        <v>42742.038159722222</v>
      </c>
      <c r="T1868" s="12">
        <f t="shared" si="177"/>
        <v>42794.958333333336</v>
      </c>
      <c r="U1868">
        <f t="shared" si="178"/>
        <v>2017</v>
      </c>
      <c r="V1868">
        <f t="shared" si="179"/>
        <v>2017</v>
      </c>
    </row>
    <row r="1869" spans="1:22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 s="5">
        <f t="shared" si="175"/>
        <v>10</v>
      </c>
      <c r="Q1869" t="s">
        <v>8330</v>
      </c>
      <c r="R1869" t="s">
        <v>8332</v>
      </c>
      <c r="S1869" s="12">
        <f t="shared" si="176"/>
        <v>42649.716574074067</v>
      </c>
      <c r="T1869" s="12">
        <f t="shared" si="177"/>
        <v>42679.716574074067</v>
      </c>
      <c r="U1869">
        <f t="shared" si="178"/>
        <v>2016</v>
      </c>
      <c r="V1869">
        <f t="shared" si="179"/>
        <v>2016</v>
      </c>
    </row>
    <row r="1870" spans="1:22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 s="5">
        <f t="shared" si="175"/>
        <v>71.588235294117652</v>
      </c>
      <c r="Q1870" t="s">
        <v>8330</v>
      </c>
      <c r="R1870" t="s">
        <v>8332</v>
      </c>
      <c r="S1870" s="12">
        <f t="shared" si="176"/>
        <v>42328.570891203701</v>
      </c>
      <c r="T1870" s="12">
        <f t="shared" si="177"/>
        <v>42353.124305555553</v>
      </c>
      <c r="U1870">
        <f t="shared" si="178"/>
        <v>2015</v>
      </c>
      <c r="V1870">
        <f t="shared" si="179"/>
        <v>2015</v>
      </c>
    </row>
    <row r="1871" spans="1:22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5">
        <f t="shared" si="175"/>
        <v>0</v>
      </c>
      <c r="Q1871" t="s">
        <v>8330</v>
      </c>
      <c r="R1871" t="s">
        <v>8332</v>
      </c>
      <c r="S1871" s="12">
        <f t="shared" si="176"/>
        <v>42708.794548611106</v>
      </c>
      <c r="T1871" s="12">
        <f t="shared" si="177"/>
        <v>42738.794548611106</v>
      </c>
      <c r="U1871">
        <f t="shared" si="178"/>
        <v>2016</v>
      </c>
      <c r="V1871">
        <f t="shared" si="179"/>
        <v>2017</v>
      </c>
    </row>
    <row r="1872" spans="1:22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 s="5">
        <f t="shared" si="175"/>
        <v>32.81818181818182</v>
      </c>
      <c r="Q1872" t="s">
        <v>8330</v>
      </c>
      <c r="R1872" t="s">
        <v>8332</v>
      </c>
      <c r="S1872" s="12">
        <f t="shared" si="176"/>
        <v>42371.14739583333</v>
      </c>
      <c r="T1872" s="12">
        <f t="shared" si="177"/>
        <v>42399.970138888886</v>
      </c>
      <c r="U1872">
        <f t="shared" si="178"/>
        <v>2016</v>
      </c>
      <c r="V1872">
        <f t="shared" si="179"/>
        <v>2016</v>
      </c>
    </row>
    <row r="1873" spans="1:22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 s="5">
        <f t="shared" si="175"/>
        <v>49.11578947368421</v>
      </c>
      <c r="Q1873" t="s">
        <v>8330</v>
      </c>
      <c r="R1873" t="s">
        <v>8332</v>
      </c>
      <c r="S1873" s="12">
        <f t="shared" si="176"/>
        <v>41923.575243055551</v>
      </c>
      <c r="T1873" s="12">
        <f t="shared" si="177"/>
        <v>41963.616909722223</v>
      </c>
      <c r="U1873">
        <f t="shared" si="178"/>
        <v>2014</v>
      </c>
      <c r="V1873">
        <f t="shared" si="179"/>
        <v>2014</v>
      </c>
    </row>
    <row r="1874" spans="1:22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 s="5">
        <f t="shared" si="175"/>
        <v>16.307692307692307</v>
      </c>
      <c r="Q1874" t="s">
        <v>8330</v>
      </c>
      <c r="R1874" t="s">
        <v>8332</v>
      </c>
      <c r="S1874" s="12">
        <f t="shared" si="176"/>
        <v>42154.921319444438</v>
      </c>
      <c r="T1874" s="12">
        <f t="shared" si="177"/>
        <v>42184.921319444438</v>
      </c>
      <c r="U1874">
        <f t="shared" si="178"/>
        <v>2015</v>
      </c>
      <c r="V1874">
        <f t="shared" si="179"/>
        <v>2015</v>
      </c>
    </row>
    <row r="1875" spans="1:22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 s="5">
        <f t="shared" si="175"/>
        <v>18</v>
      </c>
      <c r="Q1875" t="s">
        <v>8330</v>
      </c>
      <c r="R1875" t="s">
        <v>8332</v>
      </c>
      <c r="S1875" s="12">
        <f t="shared" si="176"/>
        <v>42164.407523148147</v>
      </c>
      <c r="T1875" s="12">
        <f t="shared" si="177"/>
        <v>42193.489583333336</v>
      </c>
      <c r="U1875">
        <f t="shared" si="178"/>
        <v>2015</v>
      </c>
      <c r="V1875">
        <f t="shared" si="179"/>
        <v>2015</v>
      </c>
    </row>
    <row r="1876" spans="1:22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 s="5">
        <f t="shared" si="175"/>
        <v>13</v>
      </c>
      <c r="Q1876" t="s">
        <v>8330</v>
      </c>
      <c r="R1876" t="s">
        <v>8332</v>
      </c>
      <c r="S1876" s="12">
        <f t="shared" si="176"/>
        <v>42529.760798611103</v>
      </c>
      <c r="T1876" s="12">
        <f t="shared" si="177"/>
        <v>42549.760798611103</v>
      </c>
      <c r="U1876">
        <f t="shared" si="178"/>
        <v>2016</v>
      </c>
      <c r="V1876">
        <f t="shared" si="179"/>
        <v>2016</v>
      </c>
    </row>
    <row r="1877" spans="1:22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 s="5">
        <f t="shared" si="175"/>
        <v>17</v>
      </c>
      <c r="Q1877" t="s">
        <v>8330</v>
      </c>
      <c r="R1877" t="s">
        <v>8332</v>
      </c>
      <c r="S1877" s="12">
        <f t="shared" si="176"/>
        <v>42528.691064814811</v>
      </c>
      <c r="T1877" s="12">
        <f t="shared" si="177"/>
        <v>42588.691064814811</v>
      </c>
      <c r="U1877">
        <f t="shared" si="178"/>
        <v>2016</v>
      </c>
      <c r="V1877">
        <f t="shared" si="179"/>
        <v>2016</v>
      </c>
    </row>
    <row r="1878" spans="1:22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5">
        <f t="shared" si="175"/>
        <v>0</v>
      </c>
      <c r="Q1878" t="s">
        <v>8330</v>
      </c>
      <c r="R1878" t="s">
        <v>8332</v>
      </c>
      <c r="S1878" s="12">
        <f t="shared" si="176"/>
        <v>41776.07644675926</v>
      </c>
      <c r="T1878" s="12">
        <f t="shared" si="177"/>
        <v>41806.07644675926</v>
      </c>
      <c r="U1878">
        <f t="shared" si="178"/>
        <v>2014</v>
      </c>
      <c r="V1878">
        <f t="shared" si="179"/>
        <v>2014</v>
      </c>
    </row>
    <row r="1879" spans="1:22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5">
        <f t="shared" si="175"/>
        <v>0</v>
      </c>
      <c r="Q1879" t="s">
        <v>8330</v>
      </c>
      <c r="R1879" t="s">
        <v>8332</v>
      </c>
      <c r="S1879" s="12">
        <f t="shared" si="176"/>
        <v>42034.820891203701</v>
      </c>
      <c r="T1879" s="12">
        <f t="shared" si="177"/>
        <v>42063.820891203701</v>
      </c>
      <c r="U1879">
        <f t="shared" si="178"/>
        <v>2015</v>
      </c>
      <c r="V1879">
        <f t="shared" si="179"/>
        <v>2015</v>
      </c>
    </row>
    <row r="1880" spans="1:22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5">
        <f t="shared" si="175"/>
        <v>0</v>
      </c>
      <c r="Q1880" t="s">
        <v>8330</v>
      </c>
      <c r="R1880" t="s">
        <v>8332</v>
      </c>
      <c r="S1880" s="12">
        <f t="shared" si="176"/>
        <v>41772.800405092588</v>
      </c>
      <c r="T1880" s="12">
        <f t="shared" si="177"/>
        <v>41802.800405092588</v>
      </c>
      <c r="U1880">
        <f t="shared" si="178"/>
        <v>2014</v>
      </c>
      <c r="V1880">
        <f t="shared" si="179"/>
        <v>2014</v>
      </c>
    </row>
    <row r="1881" spans="1:22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 s="5">
        <f t="shared" si="175"/>
        <v>3</v>
      </c>
      <c r="Q1881" t="s">
        <v>8330</v>
      </c>
      <c r="R1881" t="s">
        <v>8332</v>
      </c>
      <c r="S1881" s="12">
        <f t="shared" si="176"/>
        <v>42413.441307870373</v>
      </c>
      <c r="T1881" s="12">
        <f t="shared" si="177"/>
        <v>42443.399641203701</v>
      </c>
      <c r="U1881">
        <f t="shared" si="178"/>
        <v>2016</v>
      </c>
      <c r="V1881">
        <f t="shared" si="179"/>
        <v>2016</v>
      </c>
    </row>
    <row r="1882" spans="1:22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 s="5">
        <f t="shared" si="175"/>
        <v>41.833333333333336</v>
      </c>
      <c r="Q1882" t="s">
        <v>8330</v>
      </c>
      <c r="R1882" t="s">
        <v>8332</v>
      </c>
      <c r="S1882" s="12">
        <f t="shared" si="176"/>
        <v>42430.358564814807</v>
      </c>
      <c r="T1882" s="12">
        <f t="shared" si="177"/>
        <v>42459.31689814815</v>
      </c>
      <c r="U1882">
        <f t="shared" si="178"/>
        <v>2016</v>
      </c>
      <c r="V1882">
        <f t="shared" si="179"/>
        <v>2016</v>
      </c>
    </row>
    <row r="1883" spans="1:22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 s="5">
        <f t="shared" si="175"/>
        <v>49.338428571428572</v>
      </c>
      <c r="Q1883" t="s">
        <v>8322</v>
      </c>
      <c r="R1883" t="s">
        <v>8326</v>
      </c>
      <c r="S1883" s="12">
        <f t="shared" si="176"/>
        <v>42042.944317129623</v>
      </c>
      <c r="T1883" s="12">
        <f t="shared" si="177"/>
        <v>42072.902650462966</v>
      </c>
      <c r="U1883">
        <f t="shared" si="178"/>
        <v>2015</v>
      </c>
      <c r="V1883">
        <f t="shared" si="179"/>
        <v>2015</v>
      </c>
    </row>
    <row r="1884" spans="1:22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 s="5">
        <f t="shared" si="175"/>
        <v>41.728395061728392</v>
      </c>
      <c r="Q1884" t="s">
        <v>8322</v>
      </c>
      <c r="R1884" t="s">
        <v>8326</v>
      </c>
      <c r="S1884" s="12">
        <f t="shared" si="176"/>
        <v>41067.740879629629</v>
      </c>
      <c r="T1884" s="12">
        <f t="shared" si="177"/>
        <v>41100.783333333333</v>
      </c>
      <c r="U1884">
        <f t="shared" si="178"/>
        <v>2012</v>
      </c>
      <c r="V1884">
        <f t="shared" si="179"/>
        <v>2012</v>
      </c>
    </row>
    <row r="1885" spans="1:22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 s="5">
        <f t="shared" si="175"/>
        <v>32.71875</v>
      </c>
      <c r="Q1885" t="s">
        <v>8322</v>
      </c>
      <c r="R1885" t="s">
        <v>8326</v>
      </c>
      <c r="S1885" s="12">
        <f t="shared" si="176"/>
        <v>40977.739675925921</v>
      </c>
      <c r="T1885" s="12">
        <f t="shared" si="177"/>
        <v>41007.698009259257</v>
      </c>
      <c r="U1885">
        <f t="shared" si="178"/>
        <v>2012</v>
      </c>
      <c r="V1885">
        <f t="shared" si="179"/>
        <v>2012</v>
      </c>
    </row>
    <row r="1886" spans="1:22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 s="5">
        <f t="shared" si="175"/>
        <v>51.96153846153846</v>
      </c>
      <c r="Q1886" t="s">
        <v>8322</v>
      </c>
      <c r="R1886" t="s">
        <v>8326</v>
      </c>
      <c r="S1886" s="12">
        <f t="shared" si="176"/>
        <v>41204.989988425921</v>
      </c>
      <c r="T1886" s="12">
        <f t="shared" si="177"/>
        <v>41240.291666666664</v>
      </c>
      <c r="U1886">
        <f t="shared" si="178"/>
        <v>2012</v>
      </c>
      <c r="V1886">
        <f t="shared" si="179"/>
        <v>2012</v>
      </c>
    </row>
    <row r="1887" spans="1:22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 s="5">
        <f t="shared" si="175"/>
        <v>50.685714285714283</v>
      </c>
      <c r="Q1887" t="s">
        <v>8322</v>
      </c>
      <c r="R1887" t="s">
        <v>8326</v>
      </c>
      <c r="S1887" s="12">
        <f t="shared" si="176"/>
        <v>41098.885532407403</v>
      </c>
      <c r="T1887" s="12">
        <f t="shared" si="177"/>
        <v>41131.708333333328</v>
      </c>
      <c r="U1887">
        <f t="shared" si="178"/>
        <v>2012</v>
      </c>
      <c r="V1887">
        <f t="shared" si="179"/>
        <v>2012</v>
      </c>
    </row>
    <row r="1888" spans="1:22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 s="5">
        <f t="shared" si="175"/>
        <v>42.241379310344826</v>
      </c>
      <c r="Q1888" t="s">
        <v>8322</v>
      </c>
      <c r="R1888" t="s">
        <v>8326</v>
      </c>
      <c r="S1888" s="12">
        <f t="shared" si="176"/>
        <v>41925.69835648148</v>
      </c>
      <c r="T1888" s="12">
        <f t="shared" si="177"/>
        <v>41955.740023148144</v>
      </c>
      <c r="U1888">
        <f t="shared" si="178"/>
        <v>2014</v>
      </c>
      <c r="V1888">
        <f t="shared" si="179"/>
        <v>2014</v>
      </c>
    </row>
    <row r="1889" spans="1:22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 s="5">
        <f t="shared" si="175"/>
        <v>416.875</v>
      </c>
      <c r="Q1889" t="s">
        <v>8322</v>
      </c>
      <c r="R1889" t="s">
        <v>8326</v>
      </c>
      <c r="S1889" s="12">
        <f t="shared" si="176"/>
        <v>42323.591805555552</v>
      </c>
      <c r="T1889" s="12">
        <f t="shared" si="177"/>
        <v>42341.687499999993</v>
      </c>
      <c r="U1889">
        <f t="shared" si="178"/>
        <v>2015</v>
      </c>
      <c r="V1889">
        <f t="shared" si="179"/>
        <v>2015</v>
      </c>
    </row>
    <row r="1890" spans="1:22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 s="5">
        <f t="shared" si="175"/>
        <v>46.651685393258425</v>
      </c>
      <c r="Q1890" t="s">
        <v>8322</v>
      </c>
      <c r="R1890" t="s">
        <v>8326</v>
      </c>
      <c r="S1890" s="12">
        <f t="shared" si="176"/>
        <v>40299.03162037037</v>
      </c>
      <c r="T1890" s="12">
        <f t="shared" si="177"/>
        <v>40329.999305555553</v>
      </c>
      <c r="U1890">
        <f t="shared" si="178"/>
        <v>2010</v>
      </c>
      <c r="V1890">
        <f t="shared" si="179"/>
        <v>2010</v>
      </c>
    </row>
    <row r="1891" spans="1:22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 s="5">
        <f t="shared" si="175"/>
        <v>48.454545454545453</v>
      </c>
      <c r="Q1891" t="s">
        <v>8322</v>
      </c>
      <c r="R1891" t="s">
        <v>8326</v>
      </c>
      <c r="S1891" s="12">
        <f t="shared" si="176"/>
        <v>41299.585023148145</v>
      </c>
      <c r="T1891" s="12">
        <f t="shared" si="177"/>
        <v>41344.543356481481</v>
      </c>
      <c r="U1891">
        <f t="shared" si="178"/>
        <v>2013</v>
      </c>
      <c r="V1891">
        <f t="shared" si="179"/>
        <v>2013</v>
      </c>
    </row>
    <row r="1892" spans="1:22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 s="5">
        <f t="shared" si="175"/>
        <v>70.5289837398374</v>
      </c>
      <c r="Q1892" t="s">
        <v>8322</v>
      </c>
      <c r="R1892" t="s">
        <v>8326</v>
      </c>
      <c r="S1892" s="12">
        <f t="shared" si="176"/>
        <v>41228.577870370369</v>
      </c>
      <c r="T1892" s="12">
        <f t="shared" si="177"/>
        <v>41258.577870370369</v>
      </c>
      <c r="U1892">
        <f t="shared" si="178"/>
        <v>2012</v>
      </c>
      <c r="V1892">
        <f t="shared" si="179"/>
        <v>2012</v>
      </c>
    </row>
    <row r="1893" spans="1:22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 s="5">
        <f t="shared" si="175"/>
        <v>87.958333333333329</v>
      </c>
      <c r="Q1893" t="s">
        <v>8322</v>
      </c>
      <c r="R1893" t="s">
        <v>8326</v>
      </c>
      <c r="S1893" s="12">
        <f t="shared" si="176"/>
        <v>40335.589745370366</v>
      </c>
      <c r="T1893" s="12">
        <f t="shared" si="177"/>
        <v>40381.041666666664</v>
      </c>
      <c r="U1893">
        <f t="shared" si="178"/>
        <v>2010</v>
      </c>
      <c r="V1893">
        <f t="shared" si="179"/>
        <v>2010</v>
      </c>
    </row>
    <row r="1894" spans="1:22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 s="5">
        <f t="shared" si="175"/>
        <v>26.26923076923077</v>
      </c>
      <c r="Q1894" t="s">
        <v>8322</v>
      </c>
      <c r="R1894" t="s">
        <v>8326</v>
      </c>
      <c r="S1894" s="12">
        <f t="shared" si="176"/>
        <v>40671.429178240738</v>
      </c>
      <c r="T1894" s="12">
        <f t="shared" si="177"/>
        <v>40701.429178240738</v>
      </c>
      <c r="U1894">
        <f t="shared" si="178"/>
        <v>2011</v>
      </c>
      <c r="V1894">
        <f t="shared" si="179"/>
        <v>2011</v>
      </c>
    </row>
    <row r="1895" spans="1:22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5">
        <f t="shared" si="175"/>
        <v>57.777777777777779</v>
      </c>
      <c r="Q1895" t="s">
        <v>8322</v>
      </c>
      <c r="R1895" t="s">
        <v>8326</v>
      </c>
      <c r="S1895" s="12">
        <f t="shared" si="176"/>
        <v>40632.733622685184</v>
      </c>
      <c r="T1895" s="12">
        <f t="shared" si="177"/>
        <v>40648.957638888889</v>
      </c>
      <c r="U1895">
        <f t="shared" si="178"/>
        <v>2011</v>
      </c>
      <c r="V1895">
        <f t="shared" si="179"/>
        <v>2011</v>
      </c>
    </row>
    <row r="1896" spans="1:22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 s="5">
        <f t="shared" si="175"/>
        <v>57.25</v>
      </c>
      <c r="Q1896" t="s">
        <v>8322</v>
      </c>
      <c r="R1896" t="s">
        <v>8326</v>
      </c>
      <c r="S1896" s="12">
        <f t="shared" si="176"/>
        <v>40920.696562499994</v>
      </c>
      <c r="T1896" s="12">
        <f t="shared" si="177"/>
        <v>40951.696562499994</v>
      </c>
      <c r="U1896">
        <f t="shared" si="178"/>
        <v>2012</v>
      </c>
      <c r="V1896">
        <f t="shared" si="179"/>
        <v>2012</v>
      </c>
    </row>
    <row r="1897" spans="1:22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 s="5">
        <f t="shared" si="175"/>
        <v>196.34042553191489</v>
      </c>
      <c r="Q1897" t="s">
        <v>8322</v>
      </c>
      <c r="R1897" t="s">
        <v>8326</v>
      </c>
      <c r="S1897" s="12">
        <f t="shared" si="176"/>
        <v>42267.538449074076</v>
      </c>
      <c r="T1897" s="12">
        <f t="shared" si="177"/>
        <v>42297.538449074076</v>
      </c>
      <c r="U1897">
        <f t="shared" si="178"/>
        <v>2015</v>
      </c>
      <c r="V1897">
        <f t="shared" si="179"/>
        <v>2015</v>
      </c>
    </row>
    <row r="1898" spans="1:22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 s="5">
        <f t="shared" si="175"/>
        <v>43</v>
      </c>
      <c r="Q1898" t="s">
        <v>8322</v>
      </c>
      <c r="R1898" t="s">
        <v>8326</v>
      </c>
      <c r="S1898" s="12">
        <f t="shared" si="176"/>
        <v>40981.501909722218</v>
      </c>
      <c r="T1898" s="12">
        <f t="shared" si="177"/>
        <v>41011.501909722218</v>
      </c>
      <c r="U1898">
        <f t="shared" si="178"/>
        <v>2012</v>
      </c>
      <c r="V1898">
        <f t="shared" si="179"/>
        <v>2012</v>
      </c>
    </row>
    <row r="1899" spans="1:22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 s="5">
        <f t="shared" si="175"/>
        <v>35.551912568306008</v>
      </c>
      <c r="Q1899" t="s">
        <v>8322</v>
      </c>
      <c r="R1899" t="s">
        <v>8326</v>
      </c>
      <c r="S1899" s="12">
        <f t="shared" si="176"/>
        <v>41680.375069444439</v>
      </c>
      <c r="T1899" s="12">
        <f t="shared" si="177"/>
        <v>41702.666666666664</v>
      </c>
      <c r="U1899">
        <f t="shared" si="178"/>
        <v>2014</v>
      </c>
      <c r="V1899">
        <f t="shared" si="179"/>
        <v>2014</v>
      </c>
    </row>
    <row r="1900" spans="1:22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 s="5">
        <f t="shared" si="175"/>
        <v>68.80952380952381</v>
      </c>
      <c r="Q1900" t="s">
        <v>8322</v>
      </c>
      <c r="R1900" t="s">
        <v>8326</v>
      </c>
      <c r="S1900" s="12">
        <f t="shared" si="176"/>
        <v>42365.9846412037</v>
      </c>
      <c r="T1900" s="12">
        <f t="shared" si="177"/>
        <v>42401.541666666664</v>
      </c>
      <c r="U1900">
        <f t="shared" si="178"/>
        <v>2015</v>
      </c>
      <c r="V1900">
        <f t="shared" si="179"/>
        <v>2016</v>
      </c>
    </row>
    <row r="1901" spans="1:22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 s="5">
        <f t="shared" si="175"/>
        <v>28.571428571428573</v>
      </c>
      <c r="Q1901" t="s">
        <v>8322</v>
      </c>
      <c r="R1901" t="s">
        <v>8326</v>
      </c>
      <c r="S1901" s="12">
        <f t="shared" si="176"/>
        <v>42058.733402777776</v>
      </c>
      <c r="T1901" s="12">
        <f t="shared" si="177"/>
        <v>42088.691736111105</v>
      </c>
      <c r="U1901">
        <f t="shared" si="178"/>
        <v>2015</v>
      </c>
      <c r="V1901">
        <f t="shared" si="179"/>
        <v>2015</v>
      </c>
    </row>
    <row r="1902" spans="1:22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 s="5">
        <f t="shared" si="175"/>
        <v>50.631666666666668</v>
      </c>
      <c r="Q1902" t="s">
        <v>8322</v>
      </c>
      <c r="R1902" t="s">
        <v>8326</v>
      </c>
      <c r="S1902" s="12">
        <f t="shared" si="176"/>
        <v>41160.663553240738</v>
      </c>
      <c r="T1902" s="12">
        <f t="shared" si="177"/>
        <v>41188.207638888889</v>
      </c>
      <c r="U1902">
        <f t="shared" si="178"/>
        <v>2012</v>
      </c>
      <c r="V1902">
        <f t="shared" si="179"/>
        <v>2012</v>
      </c>
    </row>
    <row r="1903" spans="1:22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 s="5">
        <f t="shared" si="175"/>
        <v>106.8</v>
      </c>
      <c r="Q1903" t="s">
        <v>8316</v>
      </c>
      <c r="R1903" t="s">
        <v>8345</v>
      </c>
      <c r="S1903" s="12">
        <f t="shared" si="176"/>
        <v>42116.334826388884</v>
      </c>
      <c r="T1903" s="12">
        <f t="shared" si="177"/>
        <v>42146.333333333336</v>
      </c>
      <c r="U1903">
        <f t="shared" si="178"/>
        <v>2015</v>
      </c>
      <c r="V1903">
        <f t="shared" si="179"/>
        <v>2015</v>
      </c>
    </row>
    <row r="1904" spans="1:22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 s="5">
        <f t="shared" si="175"/>
        <v>4</v>
      </c>
      <c r="Q1904" t="s">
        <v>8316</v>
      </c>
      <c r="R1904" t="s">
        <v>8345</v>
      </c>
      <c r="S1904" s="12">
        <f t="shared" si="176"/>
        <v>42037.581562499996</v>
      </c>
      <c r="T1904" s="12">
        <f t="shared" si="177"/>
        <v>42067.581562499996</v>
      </c>
      <c r="U1904">
        <f t="shared" si="178"/>
        <v>2015</v>
      </c>
      <c r="V1904">
        <f t="shared" si="179"/>
        <v>2015</v>
      </c>
    </row>
    <row r="1905" spans="1:22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 s="5">
        <f t="shared" si="175"/>
        <v>34.097560975609753</v>
      </c>
      <c r="Q1905" t="s">
        <v>8316</v>
      </c>
      <c r="R1905" t="s">
        <v>8345</v>
      </c>
      <c r="S1905" s="12">
        <f t="shared" si="176"/>
        <v>42702.562395833331</v>
      </c>
      <c r="T1905" s="12">
        <f t="shared" si="177"/>
        <v>42762.562395833331</v>
      </c>
      <c r="U1905">
        <f t="shared" si="178"/>
        <v>2016</v>
      </c>
      <c r="V1905">
        <f t="shared" si="179"/>
        <v>2017</v>
      </c>
    </row>
    <row r="1906" spans="1:22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 s="5">
        <f t="shared" si="175"/>
        <v>25</v>
      </c>
      <c r="Q1906" t="s">
        <v>8316</v>
      </c>
      <c r="R1906" t="s">
        <v>8345</v>
      </c>
      <c r="S1906" s="12">
        <f t="shared" si="176"/>
        <v>42326.477094907408</v>
      </c>
      <c r="T1906" s="12">
        <f t="shared" si="177"/>
        <v>42371.477094907408</v>
      </c>
      <c r="U1906">
        <f t="shared" si="178"/>
        <v>2015</v>
      </c>
      <c r="V1906">
        <f t="shared" si="179"/>
        <v>2016</v>
      </c>
    </row>
    <row r="1907" spans="1:22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 s="5">
        <f t="shared" si="175"/>
        <v>10.5</v>
      </c>
      <c r="Q1907" t="s">
        <v>8316</v>
      </c>
      <c r="R1907" t="s">
        <v>8345</v>
      </c>
      <c r="S1907" s="12">
        <f t="shared" si="176"/>
        <v>41859.717523148145</v>
      </c>
      <c r="T1907" s="12">
        <f t="shared" si="177"/>
        <v>41889.717523148145</v>
      </c>
      <c r="U1907">
        <f t="shared" si="178"/>
        <v>2014</v>
      </c>
      <c r="V1907">
        <f t="shared" si="179"/>
        <v>2014</v>
      </c>
    </row>
    <row r="1908" spans="1:22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 s="5">
        <f t="shared" si="175"/>
        <v>215.95959595959596</v>
      </c>
      <c r="Q1908" t="s">
        <v>8316</v>
      </c>
      <c r="R1908" t="s">
        <v>8345</v>
      </c>
      <c r="S1908" s="12">
        <f t="shared" si="176"/>
        <v>42514.462766203702</v>
      </c>
      <c r="T1908" s="12">
        <f t="shared" si="177"/>
        <v>42544.462766203702</v>
      </c>
      <c r="U1908">
        <f t="shared" si="178"/>
        <v>2016</v>
      </c>
      <c r="V1908">
        <f t="shared" si="179"/>
        <v>2016</v>
      </c>
    </row>
    <row r="1909" spans="1:22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 s="5">
        <f t="shared" si="175"/>
        <v>21.25</v>
      </c>
      <c r="Q1909" t="s">
        <v>8316</v>
      </c>
      <c r="R1909" t="s">
        <v>8345</v>
      </c>
      <c r="S1909" s="12">
        <f t="shared" si="176"/>
        <v>41767.378761574073</v>
      </c>
      <c r="T1909" s="12">
        <f t="shared" si="177"/>
        <v>41782.378761574073</v>
      </c>
      <c r="U1909">
        <f t="shared" si="178"/>
        <v>2014</v>
      </c>
      <c r="V1909">
        <f t="shared" si="179"/>
        <v>2014</v>
      </c>
    </row>
    <row r="1910" spans="1:22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 s="5">
        <f t="shared" si="175"/>
        <v>108.25</v>
      </c>
      <c r="Q1910" t="s">
        <v>8316</v>
      </c>
      <c r="R1910" t="s">
        <v>8345</v>
      </c>
      <c r="S1910" s="12">
        <f t="shared" si="176"/>
        <v>42703.709490740737</v>
      </c>
      <c r="T1910" s="12">
        <f t="shared" si="177"/>
        <v>42733.709490740737</v>
      </c>
      <c r="U1910">
        <f t="shared" si="178"/>
        <v>2016</v>
      </c>
      <c r="V1910">
        <f t="shared" si="179"/>
        <v>2016</v>
      </c>
    </row>
    <row r="1911" spans="1:22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 s="5">
        <f t="shared" si="175"/>
        <v>129.97368421052633</v>
      </c>
      <c r="Q1911" t="s">
        <v>8316</v>
      </c>
      <c r="R1911" t="s">
        <v>8345</v>
      </c>
      <c r="S1911" s="12">
        <f t="shared" si="176"/>
        <v>41905.220821759256</v>
      </c>
      <c r="T1911" s="12">
        <f t="shared" si="177"/>
        <v>41935.220821759256</v>
      </c>
      <c r="U1911">
        <f t="shared" si="178"/>
        <v>2014</v>
      </c>
      <c r="V1911">
        <f t="shared" si="179"/>
        <v>2014</v>
      </c>
    </row>
    <row r="1912" spans="1:22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 s="5">
        <f t="shared" si="175"/>
        <v>117.49473684210527</v>
      </c>
      <c r="Q1912" t="s">
        <v>8316</v>
      </c>
      <c r="R1912" t="s">
        <v>8345</v>
      </c>
      <c r="S1912" s="12">
        <f t="shared" si="176"/>
        <v>42264.754826388882</v>
      </c>
      <c r="T1912" s="12">
        <f t="shared" si="177"/>
        <v>42308.739583333336</v>
      </c>
      <c r="U1912">
        <f t="shared" si="178"/>
        <v>2015</v>
      </c>
      <c r="V1912">
        <f t="shared" si="179"/>
        <v>2015</v>
      </c>
    </row>
    <row r="1913" spans="1:22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 s="5">
        <f t="shared" si="175"/>
        <v>10</v>
      </c>
      <c r="Q1913" t="s">
        <v>8316</v>
      </c>
      <c r="R1913" t="s">
        <v>8345</v>
      </c>
      <c r="S1913" s="12">
        <f t="shared" si="176"/>
        <v>41829.825624999998</v>
      </c>
      <c r="T1913" s="12">
        <f t="shared" si="177"/>
        <v>41859.825624999998</v>
      </c>
      <c r="U1913">
        <f t="shared" si="178"/>
        <v>2014</v>
      </c>
      <c r="V1913">
        <f t="shared" si="179"/>
        <v>2014</v>
      </c>
    </row>
    <row r="1914" spans="1:22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 s="5">
        <f t="shared" si="175"/>
        <v>70.595238095238102</v>
      </c>
      <c r="Q1914" t="s">
        <v>8316</v>
      </c>
      <c r="R1914" t="s">
        <v>8345</v>
      </c>
      <c r="S1914" s="12">
        <f t="shared" si="176"/>
        <v>42129.018055555549</v>
      </c>
      <c r="T1914" s="12">
        <f t="shared" si="177"/>
        <v>42159.018055555549</v>
      </c>
      <c r="U1914">
        <f t="shared" si="178"/>
        <v>2015</v>
      </c>
      <c r="V1914">
        <f t="shared" si="179"/>
        <v>2015</v>
      </c>
    </row>
    <row r="1915" spans="1:22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 s="5">
        <f t="shared" si="175"/>
        <v>24.5</v>
      </c>
      <c r="Q1915" t="s">
        <v>8316</v>
      </c>
      <c r="R1915" t="s">
        <v>8345</v>
      </c>
      <c r="S1915" s="12">
        <f t="shared" si="176"/>
        <v>41890.302986111106</v>
      </c>
      <c r="T1915" s="12">
        <f t="shared" si="177"/>
        <v>41920.302986111106</v>
      </c>
      <c r="U1915">
        <f t="shared" si="178"/>
        <v>2014</v>
      </c>
      <c r="V1915">
        <f t="shared" si="179"/>
        <v>2014</v>
      </c>
    </row>
    <row r="1916" spans="1:22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 s="5">
        <f t="shared" si="175"/>
        <v>30</v>
      </c>
      <c r="Q1916" t="s">
        <v>8316</v>
      </c>
      <c r="R1916" t="s">
        <v>8345</v>
      </c>
      <c r="S1916" s="12">
        <f t="shared" si="176"/>
        <v>41928.966122685182</v>
      </c>
      <c r="T1916" s="12">
        <f t="shared" si="177"/>
        <v>41943.957638888889</v>
      </c>
      <c r="U1916">
        <f t="shared" si="178"/>
        <v>2014</v>
      </c>
      <c r="V1916">
        <f t="shared" si="179"/>
        <v>2014</v>
      </c>
    </row>
    <row r="1917" spans="1:22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 s="5">
        <f t="shared" si="175"/>
        <v>2</v>
      </c>
      <c r="Q1917" t="s">
        <v>8316</v>
      </c>
      <c r="R1917" t="s">
        <v>8345</v>
      </c>
      <c r="S1917" s="12">
        <f t="shared" si="176"/>
        <v>41863.840532407405</v>
      </c>
      <c r="T1917" s="12">
        <f t="shared" si="177"/>
        <v>41883.840532407405</v>
      </c>
      <c r="U1917">
        <f t="shared" si="178"/>
        <v>2014</v>
      </c>
      <c r="V1917">
        <f t="shared" si="179"/>
        <v>2014</v>
      </c>
    </row>
    <row r="1918" spans="1:22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 s="5">
        <f t="shared" si="175"/>
        <v>17</v>
      </c>
      <c r="Q1918" t="s">
        <v>8316</v>
      </c>
      <c r="R1918" t="s">
        <v>8345</v>
      </c>
      <c r="S1918" s="12">
        <f t="shared" si="176"/>
        <v>42656.508969907409</v>
      </c>
      <c r="T1918" s="12">
        <f t="shared" si="177"/>
        <v>42681.550636574073</v>
      </c>
      <c r="U1918">
        <f t="shared" si="178"/>
        <v>2016</v>
      </c>
      <c r="V1918">
        <f t="shared" si="179"/>
        <v>2016</v>
      </c>
    </row>
    <row r="1919" spans="1:22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 s="5">
        <f t="shared" si="175"/>
        <v>2928.9285714285716</v>
      </c>
      <c r="Q1919" t="s">
        <v>8316</v>
      </c>
      <c r="R1919" t="s">
        <v>8345</v>
      </c>
      <c r="S1919" s="12">
        <f t="shared" si="176"/>
        <v>42746.06172453703</v>
      </c>
      <c r="T1919" s="12">
        <f t="shared" si="177"/>
        <v>42776.06172453703</v>
      </c>
      <c r="U1919">
        <f t="shared" si="178"/>
        <v>2017</v>
      </c>
      <c r="V1919">
        <f t="shared" si="179"/>
        <v>2017</v>
      </c>
    </row>
    <row r="1920" spans="1:22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 s="5">
        <f t="shared" si="175"/>
        <v>28.888888888888889</v>
      </c>
      <c r="Q1920" t="s">
        <v>8316</v>
      </c>
      <c r="R1920" t="s">
        <v>8345</v>
      </c>
      <c r="S1920" s="12">
        <f t="shared" si="176"/>
        <v>41828.581608796296</v>
      </c>
      <c r="T1920" s="12">
        <f t="shared" si="177"/>
        <v>41863.581608796296</v>
      </c>
      <c r="U1920">
        <f t="shared" si="178"/>
        <v>2014</v>
      </c>
      <c r="V1920">
        <f t="shared" si="179"/>
        <v>2014</v>
      </c>
    </row>
    <row r="1921" spans="1:22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 s="5">
        <f t="shared" si="175"/>
        <v>29.625</v>
      </c>
      <c r="Q1921" t="s">
        <v>8316</v>
      </c>
      <c r="R1921" t="s">
        <v>8345</v>
      </c>
      <c r="S1921" s="12">
        <f t="shared" si="176"/>
        <v>42113.667233796295</v>
      </c>
      <c r="T1921" s="12">
        <f t="shared" si="177"/>
        <v>42143.667233796295</v>
      </c>
      <c r="U1921">
        <f t="shared" si="178"/>
        <v>2015</v>
      </c>
      <c r="V1921">
        <f t="shared" si="179"/>
        <v>2015</v>
      </c>
    </row>
    <row r="1922" spans="1:22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43.03</v>
      </c>
      <c r="P1922" s="5">
        <f t="shared" si="175"/>
        <v>40.980952380952381</v>
      </c>
      <c r="Q1922" t="s">
        <v>8316</v>
      </c>
      <c r="R1922" t="s">
        <v>8345</v>
      </c>
      <c r="S1922" s="12">
        <f t="shared" si="176"/>
        <v>42270.66737268518</v>
      </c>
      <c r="T1922" s="12">
        <f t="shared" si="177"/>
        <v>42298.749999999993</v>
      </c>
      <c r="U1922">
        <f t="shared" si="178"/>
        <v>2015</v>
      </c>
      <c r="V1922">
        <f t="shared" si="179"/>
        <v>2015</v>
      </c>
    </row>
    <row r="1923" spans="1:22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(E1923/D1923)*100</f>
        <v>136.80000000000001</v>
      </c>
      <c r="P1923" s="5">
        <f t="shared" ref="P1923:P1986" si="181">IF(E1923&gt;0, E1923/L1923, 0)</f>
        <v>54</v>
      </c>
      <c r="Q1923" t="s">
        <v>8322</v>
      </c>
      <c r="R1923" t="s">
        <v>8326</v>
      </c>
      <c r="S1923" s="12">
        <f t="shared" ref="S1923:S1986" si="182">(J1923/86400)+25569-(5/24)</f>
        <v>41074.013229166667</v>
      </c>
      <c r="T1923" s="12">
        <f t="shared" ref="T1923:T1986" si="183">(I1923/86400)+25569-5/24</f>
        <v>41104.013229166667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 s="5">
        <f t="shared" si="181"/>
        <v>36.109375</v>
      </c>
      <c r="Q1924" t="s">
        <v>8322</v>
      </c>
      <c r="R1924" t="s">
        <v>8326</v>
      </c>
      <c r="S1924" s="12">
        <f t="shared" si="182"/>
        <v>41590.047534722216</v>
      </c>
      <c r="T1924" s="12">
        <f t="shared" si="183"/>
        <v>41620.047534722216</v>
      </c>
      <c r="U1924">
        <f t="shared" si="184"/>
        <v>2013</v>
      </c>
      <c r="V1924">
        <f t="shared" si="185"/>
        <v>2013</v>
      </c>
    </row>
    <row r="1925" spans="1:22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 s="5">
        <f t="shared" si="181"/>
        <v>23.153846153846153</v>
      </c>
      <c r="Q1925" t="s">
        <v>8322</v>
      </c>
      <c r="R1925" t="s">
        <v>8326</v>
      </c>
      <c r="S1925" s="12">
        <f t="shared" si="182"/>
        <v>40772.640416666662</v>
      </c>
      <c r="T1925" s="12">
        <f t="shared" si="183"/>
        <v>40812.999305555553</v>
      </c>
      <c r="U1925">
        <f t="shared" si="184"/>
        <v>2011</v>
      </c>
      <c r="V1925">
        <f t="shared" si="185"/>
        <v>2011</v>
      </c>
    </row>
    <row r="1926" spans="1:22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 s="5">
        <f t="shared" si="181"/>
        <v>104</v>
      </c>
      <c r="Q1926" t="s">
        <v>8322</v>
      </c>
      <c r="R1926" t="s">
        <v>8326</v>
      </c>
      <c r="S1926" s="12">
        <f t="shared" si="182"/>
        <v>41626.552719907406</v>
      </c>
      <c r="T1926" s="12">
        <f t="shared" si="183"/>
        <v>41654.606249999997</v>
      </c>
      <c r="U1926">
        <f t="shared" si="184"/>
        <v>2013</v>
      </c>
      <c r="V1926">
        <f t="shared" si="185"/>
        <v>2014</v>
      </c>
    </row>
    <row r="1927" spans="1:22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 s="5">
        <f t="shared" si="181"/>
        <v>31.826923076923077</v>
      </c>
      <c r="Q1927" t="s">
        <v>8322</v>
      </c>
      <c r="R1927" t="s">
        <v>8326</v>
      </c>
      <c r="S1927" s="12">
        <f t="shared" si="182"/>
        <v>41535.693148148144</v>
      </c>
      <c r="T1927" s="12">
        <f t="shared" si="183"/>
        <v>41557.791666666664</v>
      </c>
      <c r="U1927">
        <f t="shared" si="184"/>
        <v>2013</v>
      </c>
      <c r="V1927">
        <f t="shared" si="185"/>
        <v>2013</v>
      </c>
    </row>
    <row r="1928" spans="1:22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 s="5">
        <f t="shared" si="181"/>
        <v>27.3896261682243</v>
      </c>
      <c r="Q1928" t="s">
        <v>8322</v>
      </c>
      <c r="R1928" t="s">
        <v>8326</v>
      </c>
      <c r="S1928" s="12">
        <f t="shared" si="182"/>
        <v>40456.746018518512</v>
      </c>
      <c r="T1928" s="12">
        <f t="shared" si="183"/>
        <v>40483.80972222222</v>
      </c>
      <c r="U1928">
        <f t="shared" si="184"/>
        <v>2010</v>
      </c>
      <c r="V1928">
        <f t="shared" si="185"/>
        <v>2010</v>
      </c>
    </row>
    <row r="1929" spans="1:22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 s="5">
        <f t="shared" si="181"/>
        <v>56.363636363636367</v>
      </c>
      <c r="Q1929" t="s">
        <v>8322</v>
      </c>
      <c r="R1929" t="s">
        <v>8326</v>
      </c>
      <c r="S1929" s="12">
        <f t="shared" si="182"/>
        <v>40960.653229166666</v>
      </c>
      <c r="T1929" s="12">
        <f t="shared" si="183"/>
        <v>40975.999305555553</v>
      </c>
      <c r="U1929">
        <f t="shared" si="184"/>
        <v>2012</v>
      </c>
      <c r="V1929">
        <f t="shared" si="185"/>
        <v>2012</v>
      </c>
    </row>
    <row r="1930" spans="1:22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 s="5">
        <f t="shared" si="181"/>
        <v>77.352941176470594</v>
      </c>
      <c r="Q1930" t="s">
        <v>8322</v>
      </c>
      <c r="R1930" t="s">
        <v>8326</v>
      </c>
      <c r="S1930" s="12">
        <f t="shared" si="182"/>
        <v>41371.439745370364</v>
      </c>
      <c r="T1930" s="12">
        <f t="shared" si="183"/>
        <v>41401.439745370364</v>
      </c>
      <c r="U1930">
        <f t="shared" si="184"/>
        <v>2013</v>
      </c>
      <c r="V1930">
        <f t="shared" si="185"/>
        <v>2013</v>
      </c>
    </row>
    <row r="1931" spans="1:22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 s="5">
        <f t="shared" si="181"/>
        <v>42.8</v>
      </c>
      <c r="Q1931" t="s">
        <v>8322</v>
      </c>
      <c r="R1931" t="s">
        <v>8326</v>
      </c>
      <c r="S1931" s="12">
        <f t="shared" si="182"/>
        <v>40686.813263888886</v>
      </c>
      <c r="T1931" s="12">
        <f t="shared" si="183"/>
        <v>40728.813263888886</v>
      </c>
      <c r="U1931">
        <f t="shared" si="184"/>
        <v>2011</v>
      </c>
      <c r="V1931">
        <f t="shared" si="185"/>
        <v>2011</v>
      </c>
    </row>
    <row r="1932" spans="1:22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5">
        <f t="shared" si="181"/>
        <v>48.846153846153847</v>
      </c>
      <c r="Q1932" t="s">
        <v>8322</v>
      </c>
      <c r="R1932" t="s">
        <v>8326</v>
      </c>
      <c r="S1932" s="12">
        <f t="shared" si="182"/>
        <v>41402.350486111107</v>
      </c>
      <c r="T1932" s="12">
        <f t="shared" si="183"/>
        <v>41462.350486111107</v>
      </c>
      <c r="U1932">
        <f t="shared" si="184"/>
        <v>2013</v>
      </c>
      <c r="V1932">
        <f t="shared" si="185"/>
        <v>2013</v>
      </c>
    </row>
    <row r="1933" spans="1:22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 s="5">
        <f t="shared" si="181"/>
        <v>48.240400000000001</v>
      </c>
      <c r="Q1933" t="s">
        <v>8322</v>
      </c>
      <c r="R1933" t="s">
        <v>8326</v>
      </c>
      <c r="S1933" s="12">
        <f t="shared" si="182"/>
        <v>41037.684131944443</v>
      </c>
      <c r="T1933" s="12">
        <f t="shared" si="183"/>
        <v>41050.9375</v>
      </c>
      <c r="U1933">
        <f t="shared" si="184"/>
        <v>2012</v>
      </c>
      <c r="V1933">
        <f t="shared" si="185"/>
        <v>2012</v>
      </c>
    </row>
    <row r="1934" spans="1:22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 s="5">
        <f t="shared" si="181"/>
        <v>70.212500000000006</v>
      </c>
      <c r="Q1934" t="s">
        <v>8322</v>
      </c>
      <c r="R1934" t="s">
        <v>8326</v>
      </c>
      <c r="S1934" s="12">
        <f t="shared" si="182"/>
        <v>40911.601539351854</v>
      </c>
      <c r="T1934" s="12">
        <f t="shared" si="183"/>
        <v>40932.601539351854</v>
      </c>
      <c r="U1934">
        <f t="shared" si="184"/>
        <v>2012</v>
      </c>
      <c r="V1934">
        <f t="shared" si="185"/>
        <v>2012</v>
      </c>
    </row>
    <row r="1935" spans="1:22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 s="5">
        <f t="shared" si="181"/>
        <v>94.054545454545448</v>
      </c>
      <c r="Q1935" t="s">
        <v>8322</v>
      </c>
      <c r="R1935" t="s">
        <v>8326</v>
      </c>
      <c r="S1935" s="12">
        <f t="shared" si="182"/>
        <v>41878.922534722216</v>
      </c>
      <c r="T1935" s="12">
        <f t="shared" si="183"/>
        <v>41908.922534722216</v>
      </c>
      <c r="U1935">
        <f t="shared" si="184"/>
        <v>2014</v>
      </c>
      <c r="V1935">
        <f t="shared" si="185"/>
        <v>2014</v>
      </c>
    </row>
    <row r="1936" spans="1:22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 s="5">
        <f t="shared" si="181"/>
        <v>80.272727272727266</v>
      </c>
      <c r="Q1936" t="s">
        <v>8322</v>
      </c>
      <c r="R1936" t="s">
        <v>8326</v>
      </c>
      <c r="S1936" s="12">
        <f t="shared" si="182"/>
        <v>40865.658807870372</v>
      </c>
      <c r="T1936" s="12">
        <f t="shared" si="183"/>
        <v>40902</v>
      </c>
      <c r="U1936">
        <f t="shared" si="184"/>
        <v>2011</v>
      </c>
      <c r="V1936">
        <f t="shared" si="185"/>
        <v>2011</v>
      </c>
    </row>
    <row r="1937" spans="1:22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 s="5">
        <f t="shared" si="181"/>
        <v>54.2</v>
      </c>
      <c r="Q1937" t="s">
        <v>8322</v>
      </c>
      <c r="R1937" t="s">
        <v>8326</v>
      </c>
      <c r="S1937" s="12">
        <f t="shared" si="182"/>
        <v>41773.724201388883</v>
      </c>
      <c r="T1937" s="12">
        <f t="shared" si="183"/>
        <v>41810.999305555553</v>
      </c>
      <c r="U1937">
        <f t="shared" si="184"/>
        <v>2014</v>
      </c>
      <c r="V1937">
        <f t="shared" si="185"/>
        <v>2014</v>
      </c>
    </row>
    <row r="1938" spans="1:22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 s="5">
        <f t="shared" si="181"/>
        <v>60.26903448275862</v>
      </c>
      <c r="Q1938" t="s">
        <v>8322</v>
      </c>
      <c r="R1938" t="s">
        <v>8326</v>
      </c>
      <c r="S1938" s="12">
        <f t="shared" si="182"/>
        <v>40852.68136574074</v>
      </c>
      <c r="T1938" s="12">
        <f t="shared" si="183"/>
        <v>40883.040972222218</v>
      </c>
      <c r="U1938">
        <f t="shared" si="184"/>
        <v>2011</v>
      </c>
      <c r="V1938">
        <f t="shared" si="185"/>
        <v>2011</v>
      </c>
    </row>
    <row r="1939" spans="1:22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 s="5">
        <f t="shared" si="181"/>
        <v>38.740344827586206</v>
      </c>
      <c r="Q1939" t="s">
        <v>8322</v>
      </c>
      <c r="R1939" t="s">
        <v>8326</v>
      </c>
      <c r="S1939" s="12">
        <f t="shared" si="182"/>
        <v>41058.91065972222</v>
      </c>
      <c r="T1939" s="12">
        <f t="shared" si="183"/>
        <v>41074.957638888889</v>
      </c>
      <c r="U1939">
        <f t="shared" si="184"/>
        <v>2012</v>
      </c>
      <c r="V1939">
        <f t="shared" si="185"/>
        <v>2012</v>
      </c>
    </row>
    <row r="1940" spans="1:22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 s="5">
        <f t="shared" si="181"/>
        <v>152.54385964912279</v>
      </c>
      <c r="Q1940" t="s">
        <v>8322</v>
      </c>
      <c r="R1940" t="s">
        <v>8326</v>
      </c>
      <c r="S1940" s="12">
        <f t="shared" si="182"/>
        <v>41426.05128472222</v>
      </c>
      <c r="T1940" s="12">
        <f t="shared" si="183"/>
        <v>41457</v>
      </c>
      <c r="U1940">
        <f t="shared" si="184"/>
        <v>2013</v>
      </c>
      <c r="V1940">
        <f t="shared" si="185"/>
        <v>2013</v>
      </c>
    </row>
    <row r="1941" spans="1:22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 s="5">
        <f t="shared" si="181"/>
        <v>115.3125</v>
      </c>
      <c r="Q1941" t="s">
        <v>8322</v>
      </c>
      <c r="R1941" t="s">
        <v>8326</v>
      </c>
      <c r="S1941" s="12">
        <f t="shared" si="182"/>
        <v>41313.776712962957</v>
      </c>
      <c r="T1941" s="12">
        <f t="shared" si="183"/>
        <v>41343.735046296293</v>
      </c>
      <c r="U1941">
        <f t="shared" si="184"/>
        <v>2013</v>
      </c>
      <c r="V1941">
        <f t="shared" si="185"/>
        <v>2013</v>
      </c>
    </row>
    <row r="1942" spans="1:22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 s="5">
        <f t="shared" si="181"/>
        <v>35.838709677419352</v>
      </c>
      <c r="Q1942" t="s">
        <v>8322</v>
      </c>
      <c r="R1942" t="s">
        <v>8326</v>
      </c>
      <c r="S1942" s="12">
        <f t="shared" si="182"/>
        <v>40670.298993055556</v>
      </c>
      <c r="T1942" s="12">
        <f t="shared" si="183"/>
        <v>40708.957638888889</v>
      </c>
      <c r="U1942">
        <f t="shared" si="184"/>
        <v>2011</v>
      </c>
      <c r="V1942">
        <f t="shared" si="185"/>
        <v>2011</v>
      </c>
    </row>
    <row r="1943" spans="1:22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 s="5">
        <f t="shared" si="181"/>
        <v>64.570118779438872</v>
      </c>
      <c r="Q1943" t="s">
        <v>8316</v>
      </c>
      <c r="R1943" t="s">
        <v>8346</v>
      </c>
      <c r="S1943" s="12">
        <f t="shared" si="182"/>
        <v>41744.08253472222</v>
      </c>
      <c r="T1943" s="12">
        <f t="shared" si="183"/>
        <v>41774.08253472222</v>
      </c>
      <c r="U1943">
        <f t="shared" si="184"/>
        <v>2014</v>
      </c>
      <c r="V1943">
        <f t="shared" si="185"/>
        <v>2014</v>
      </c>
    </row>
    <row r="1944" spans="1:22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 s="5">
        <f t="shared" si="181"/>
        <v>87.436000000000007</v>
      </c>
      <c r="Q1944" t="s">
        <v>8316</v>
      </c>
      <c r="R1944" t="s">
        <v>8346</v>
      </c>
      <c r="S1944" s="12">
        <f t="shared" si="182"/>
        <v>40638.619675925926</v>
      </c>
      <c r="T1944" s="12">
        <f t="shared" si="183"/>
        <v>40728.619675925926</v>
      </c>
      <c r="U1944">
        <f t="shared" si="184"/>
        <v>2011</v>
      </c>
      <c r="V1944">
        <f t="shared" si="185"/>
        <v>2011</v>
      </c>
    </row>
    <row r="1945" spans="1:22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 s="5">
        <f t="shared" si="181"/>
        <v>68.815577078288939</v>
      </c>
      <c r="Q1945" t="s">
        <v>8316</v>
      </c>
      <c r="R1945" t="s">
        <v>8346</v>
      </c>
      <c r="S1945" s="12">
        <f t="shared" si="182"/>
        <v>42548.061527777776</v>
      </c>
      <c r="T1945" s="12">
        <f t="shared" si="183"/>
        <v>42593.061527777776</v>
      </c>
      <c r="U1945">
        <f t="shared" si="184"/>
        <v>2016</v>
      </c>
      <c r="V1945">
        <f t="shared" si="185"/>
        <v>2016</v>
      </c>
    </row>
    <row r="1946" spans="1:22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 s="5">
        <f t="shared" si="181"/>
        <v>176.200223588597</v>
      </c>
      <c r="Q1946" t="s">
        <v>8316</v>
      </c>
      <c r="R1946" t="s">
        <v>8346</v>
      </c>
      <c r="S1946" s="12">
        <f t="shared" si="182"/>
        <v>41730.376041666663</v>
      </c>
      <c r="T1946" s="12">
        <f t="shared" si="183"/>
        <v>41760.376041666663</v>
      </c>
      <c r="U1946">
        <f t="shared" si="184"/>
        <v>2014</v>
      </c>
      <c r="V1946">
        <f t="shared" si="185"/>
        <v>2014</v>
      </c>
    </row>
    <row r="1947" spans="1:22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 s="5">
        <f t="shared" si="181"/>
        <v>511.79117647058825</v>
      </c>
      <c r="Q1947" t="s">
        <v>8316</v>
      </c>
      <c r="R1947" t="s">
        <v>8346</v>
      </c>
      <c r="S1947" s="12">
        <f t="shared" si="182"/>
        <v>42157.043495370366</v>
      </c>
      <c r="T1947" s="12">
        <f t="shared" si="183"/>
        <v>42197.043495370366</v>
      </c>
      <c r="U1947">
        <f t="shared" si="184"/>
        <v>2015</v>
      </c>
      <c r="V1947">
        <f t="shared" si="185"/>
        <v>2015</v>
      </c>
    </row>
    <row r="1948" spans="1:22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 s="5">
        <f t="shared" si="181"/>
        <v>160.44285714285715</v>
      </c>
      <c r="Q1948" t="s">
        <v>8316</v>
      </c>
      <c r="R1948" t="s">
        <v>8346</v>
      </c>
      <c r="S1948" s="12">
        <f t="shared" si="182"/>
        <v>41688.941678240742</v>
      </c>
      <c r="T1948" s="12">
        <f t="shared" si="183"/>
        <v>41748.900011574071</v>
      </c>
      <c r="U1948">
        <f t="shared" si="184"/>
        <v>2014</v>
      </c>
      <c r="V1948">
        <f t="shared" si="185"/>
        <v>2014</v>
      </c>
    </row>
    <row r="1949" spans="1:22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 s="5">
        <f t="shared" si="181"/>
        <v>35.003043478260871</v>
      </c>
      <c r="Q1949" t="s">
        <v>8316</v>
      </c>
      <c r="R1949" t="s">
        <v>8346</v>
      </c>
      <c r="S1949" s="12">
        <f t="shared" si="182"/>
        <v>40102.709722222222</v>
      </c>
      <c r="T1949" s="12">
        <f t="shared" si="183"/>
        <v>40140.040972222218</v>
      </c>
      <c r="U1949">
        <f t="shared" si="184"/>
        <v>2009</v>
      </c>
      <c r="V1949">
        <f t="shared" si="185"/>
        <v>2009</v>
      </c>
    </row>
    <row r="1950" spans="1:22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 s="5">
        <f t="shared" si="181"/>
        <v>188.50671378091872</v>
      </c>
      <c r="Q1950" t="s">
        <v>8316</v>
      </c>
      <c r="R1950" t="s">
        <v>8346</v>
      </c>
      <c r="S1950" s="12">
        <f t="shared" si="182"/>
        <v>42473.395937499998</v>
      </c>
      <c r="T1950" s="12">
        <f t="shared" si="183"/>
        <v>42527.501388888886</v>
      </c>
      <c r="U1950">
        <f t="shared" si="184"/>
        <v>2016</v>
      </c>
      <c r="V1950">
        <f t="shared" si="185"/>
        <v>2016</v>
      </c>
    </row>
    <row r="1951" spans="1:22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 s="5">
        <f t="shared" si="181"/>
        <v>56.204984093319197</v>
      </c>
      <c r="Q1951" t="s">
        <v>8316</v>
      </c>
      <c r="R1951" t="s">
        <v>8346</v>
      </c>
      <c r="S1951" s="12">
        <f t="shared" si="182"/>
        <v>41800.21471064815</v>
      </c>
      <c r="T1951" s="12">
        <f t="shared" si="183"/>
        <v>41830.21471064815</v>
      </c>
      <c r="U1951">
        <f t="shared" si="184"/>
        <v>2014</v>
      </c>
      <c r="V1951">
        <f t="shared" si="185"/>
        <v>2014</v>
      </c>
    </row>
    <row r="1952" spans="1:22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 s="5">
        <f t="shared" si="181"/>
        <v>51.3054157782516</v>
      </c>
      <c r="Q1952" t="s">
        <v>8316</v>
      </c>
      <c r="R1952" t="s">
        <v>8346</v>
      </c>
      <c r="S1952" s="12">
        <f t="shared" si="182"/>
        <v>40623.973067129627</v>
      </c>
      <c r="T1952" s="12">
        <f t="shared" si="183"/>
        <v>40654.973067129627</v>
      </c>
      <c r="U1952">
        <f t="shared" si="184"/>
        <v>2011</v>
      </c>
      <c r="V1952">
        <f t="shared" si="185"/>
        <v>2011</v>
      </c>
    </row>
    <row r="1953" spans="1:22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 s="5">
        <f t="shared" si="181"/>
        <v>127.36450839328538</v>
      </c>
      <c r="Q1953" t="s">
        <v>8316</v>
      </c>
      <c r="R1953" t="s">
        <v>8346</v>
      </c>
      <c r="S1953" s="12">
        <f t="shared" si="182"/>
        <v>42651.212233796294</v>
      </c>
      <c r="T1953" s="12">
        <f t="shared" si="183"/>
        <v>42681.253900462958</v>
      </c>
      <c r="U1953">
        <f t="shared" si="184"/>
        <v>2016</v>
      </c>
      <c r="V1953">
        <f t="shared" si="185"/>
        <v>2016</v>
      </c>
    </row>
    <row r="1954" spans="1:22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 s="5">
        <f t="shared" si="181"/>
        <v>101.85532258064516</v>
      </c>
      <c r="Q1954" t="s">
        <v>8316</v>
      </c>
      <c r="R1954" t="s">
        <v>8346</v>
      </c>
      <c r="S1954" s="12">
        <f t="shared" si="182"/>
        <v>41526.398321759254</v>
      </c>
      <c r="T1954" s="12">
        <f t="shared" si="183"/>
        <v>41563.398321759254</v>
      </c>
      <c r="U1954">
        <f t="shared" si="184"/>
        <v>2013</v>
      </c>
      <c r="V1954">
        <f t="shared" si="185"/>
        <v>2013</v>
      </c>
    </row>
    <row r="1955" spans="1:22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 s="5">
        <f t="shared" si="181"/>
        <v>230.55782312925169</v>
      </c>
      <c r="Q1955" t="s">
        <v>8316</v>
      </c>
      <c r="R1955" t="s">
        <v>8346</v>
      </c>
      <c r="S1955" s="12">
        <f t="shared" si="182"/>
        <v>40940.991493055553</v>
      </c>
      <c r="T1955" s="12">
        <f t="shared" si="183"/>
        <v>40969.916666666664</v>
      </c>
      <c r="U1955">
        <f t="shared" si="184"/>
        <v>2012</v>
      </c>
      <c r="V1955">
        <f t="shared" si="185"/>
        <v>2012</v>
      </c>
    </row>
    <row r="1956" spans="1:22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 s="5">
        <f t="shared" si="181"/>
        <v>842.10602409638557</v>
      </c>
      <c r="Q1956" t="s">
        <v>8316</v>
      </c>
      <c r="R1956" t="s">
        <v>8346</v>
      </c>
      <c r="S1956" s="12">
        <f t="shared" si="182"/>
        <v>42394.372407407405</v>
      </c>
      <c r="T1956" s="12">
        <f t="shared" si="183"/>
        <v>42440.999999999993</v>
      </c>
      <c r="U1956">
        <f t="shared" si="184"/>
        <v>2016</v>
      </c>
      <c r="V1956">
        <f t="shared" si="185"/>
        <v>2016</v>
      </c>
    </row>
    <row r="1957" spans="1:22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 s="5">
        <f t="shared" si="181"/>
        <v>577.27593103448271</v>
      </c>
      <c r="Q1957" t="s">
        <v>8316</v>
      </c>
      <c r="R1957" t="s">
        <v>8346</v>
      </c>
      <c r="S1957" s="12">
        <f t="shared" si="182"/>
        <v>41020.063437500001</v>
      </c>
      <c r="T1957" s="12">
        <f t="shared" si="183"/>
        <v>41052.583333333328</v>
      </c>
      <c r="U1957">
        <f t="shared" si="184"/>
        <v>2012</v>
      </c>
      <c r="V1957">
        <f t="shared" si="185"/>
        <v>2012</v>
      </c>
    </row>
    <row r="1958" spans="1:22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 s="5">
        <f t="shared" si="181"/>
        <v>483.34246575342468</v>
      </c>
      <c r="Q1958" t="s">
        <v>8316</v>
      </c>
      <c r="R1958" t="s">
        <v>8346</v>
      </c>
      <c r="S1958" s="12">
        <f t="shared" si="182"/>
        <v>42067.71533564815</v>
      </c>
      <c r="T1958" s="12">
        <f t="shared" si="183"/>
        <v>42112.673668981479</v>
      </c>
      <c r="U1958">
        <f t="shared" si="184"/>
        <v>2015</v>
      </c>
      <c r="V1958">
        <f t="shared" si="185"/>
        <v>2015</v>
      </c>
    </row>
    <row r="1959" spans="1:22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 s="5">
        <f t="shared" si="181"/>
        <v>76.138500000000008</v>
      </c>
      <c r="Q1959" t="s">
        <v>8316</v>
      </c>
      <c r="R1959" t="s">
        <v>8346</v>
      </c>
      <c r="S1959" s="12">
        <f t="shared" si="182"/>
        <v>41178.890196759261</v>
      </c>
      <c r="T1959" s="12">
        <f t="shared" si="183"/>
        <v>41208.890196759261</v>
      </c>
      <c r="U1959">
        <f t="shared" si="184"/>
        <v>2012</v>
      </c>
      <c r="V1959">
        <f t="shared" si="185"/>
        <v>2012</v>
      </c>
    </row>
    <row r="1960" spans="1:22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 s="5">
        <f t="shared" si="181"/>
        <v>74.107684365781708</v>
      </c>
      <c r="Q1960" t="s">
        <v>8316</v>
      </c>
      <c r="R1960" t="s">
        <v>8346</v>
      </c>
      <c r="S1960" s="12">
        <f t="shared" si="182"/>
        <v>41326.779641203699</v>
      </c>
      <c r="T1960" s="12">
        <f t="shared" si="183"/>
        <v>41356.737974537034</v>
      </c>
      <c r="U1960">
        <f t="shared" si="184"/>
        <v>2013</v>
      </c>
      <c r="V1960">
        <f t="shared" si="185"/>
        <v>2013</v>
      </c>
    </row>
    <row r="1961" spans="1:22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 s="5">
        <f t="shared" si="181"/>
        <v>36.965660377358489</v>
      </c>
      <c r="Q1961" t="s">
        <v>8316</v>
      </c>
      <c r="R1961" t="s">
        <v>8346</v>
      </c>
      <c r="S1961" s="12">
        <f t="shared" si="182"/>
        <v>41871.637268518512</v>
      </c>
      <c r="T1961" s="12">
        <f t="shared" si="183"/>
        <v>41912.791666666664</v>
      </c>
      <c r="U1961">
        <f t="shared" si="184"/>
        <v>2014</v>
      </c>
      <c r="V1961">
        <f t="shared" si="185"/>
        <v>2014</v>
      </c>
    </row>
    <row r="1962" spans="1:22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 s="5">
        <f t="shared" si="181"/>
        <v>2500.969696969697</v>
      </c>
      <c r="Q1962" t="s">
        <v>8316</v>
      </c>
      <c r="R1962" t="s">
        <v>8346</v>
      </c>
      <c r="S1962" s="12">
        <f t="shared" si="182"/>
        <v>41964.154409722221</v>
      </c>
      <c r="T1962" s="12">
        <f t="shared" si="183"/>
        <v>41994.154409722221</v>
      </c>
      <c r="U1962">
        <f t="shared" si="184"/>
        <v>2014</v>
      </c>
      <c r="V1962">
        <f t="shared" si="185"/>
        <v>2014</v>
      </c>
    </row>
    <row r="1963" spans="1:22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 s="5">
        <f t="shared" si="181"/>
        <v>67.690214329454989</v>
      </c>
      <c r="Q1963" t="s">
        <v>8316</v>
      </c>
      <c r="R1963" t="s">
        <v>8346</v>
      </c>
      <c r="S1963" s="12">
        <f t="shared" si="182"/>
        <v>41147.986307870371</v>
      </c>
      <c r="T1963" s="12">
        <f t="shared" si="183"/>
        <v>41187.957638888889</v>
      </c>
      <c r="U1963">
        <f t="shared" si="184"/>
        <v>2012</v>
      </c>
      <c r="V1963">
        <f t="shared" si="185"/>
        <v>2012</v>
      </c>
    </row>
    <row r="1964" spans="1:22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 s="5">
        <f t="shared" si="181"/>
        <v>63.04738562091503</v>
      </c>
      <c r="Q1964" t="s">
        <v>8316</v>
      </c>
      <c r="R1964" t="s">
        <v>8346</v>
      </c>
      <c r="S1964" s="12">
        <f t="shared" si="182"/>
        <v>41742.572175925925</v>
      </c>
      <c r="T1964" s="12">
        <f t="shared" si="183"/>
        <v>41772.572175925925</v>
      </c>
      <c r="U1964">
        <f t="shared" si="184"/>
        <v>2014</v>
      </c>
      <c r="V1964">
        <f t="shared" si="185"/>
        <v>2014</v>
      </c>
    </row>
    <row r="1965" spans="1:22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 s="5">
        <f t="shared" si="181"/>
        <v>117.6</v>
      </c>
      <c r="Q1965" t="s">
        <v>8316</v>
      </c>
      <c r="R1965" t="s">
        <v>8346</v>
      </c>
      <c r="S1965" s="12">
        <f t="shared" si="182"/>
        <v>41863.221458333333</v>
      </c>
      <c r="T1965" s="12">
        <f t="shared" si="183"/>
        <v>41898.221458333333</v>
      </c>
      <c r="U1965">
        <f t="shared" si="184"/>
        <v>2014</v>
      </c>
      <c r="V1965">
        <f t="shared" si="185"/>
        <v>2014</v>
      </c>
    </row>
    <row r="1966" spans="1:22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 s="5">
        <f t="shared" si="181"/>
        <v>180.75185011709601</v>
      </c>
      <c r="Q1966" t="s">
        <v>8316</v>
      </c>
      <c r="R1966" t="s">
        <v>8346</v>
      </c>
      <c r="S1966" s="12">
        <f t="shared" si="182"/>
        <v>42452.064490740733</v>
      </c>
      <c r="T1966" s="12">
        <f t="shared" si="183"/>
        <v>42482.064490740733</v>
      </c>
      <c r="U1966">
        <f t="shared" si="184"/>
        <v>2016</v>
      </c>
      <c r="V1966">
        <f t="shared" si="185"/>
        <v>2016</v>
      </c>
    </row>
    <row r="1967" spans="1:22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 s="5">
        <f t="shared" si="181"/>
        <v>127.32038834951456</v>
      </c>
      <c r="Q1967" t="s">
        <v>8316</v>
      </c>
      <c r="R1967" t="s">
        <v>8346</v>
      </c>
      <c r="S1967" s="12">
        <f t="shared" si="182"/>
        <v>40897.880902777775</v>
      </c>
      <c r="T1967" s="12">
        <f t="shared" si="183"/>
        <v>40919.833333333328</v>
      </c>
      <c r="U1967">
        <f t="shared" si="184"/>
        <v>2011</v>
      </c>
      <c r="V1967">
        <f t="shared" si="185"/>
        <v>2012</v>
      </c>
    </row>
    <row r="1968" spans="1:22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 s="5">
        <f t="shared" si="181"/>
        <v>136.6444745538665</v>
      </c>
      <c r="Q1968" t="s">
        <v>8316</v>
      </c>
      <c r="R1968" t="s">
        <v>8346</v>
      </c>
      <c r="S1968" s="12">
        <f t="shared" si="182"/>
        <v>41835.332152777773</v>
      </c>
      <c r="T1968" s="12">
        <f t="shared" si="183"/>
        <v>41865.332152777773</v>
      </c>
      <c r="U1968">
        <f t="shared" si="184"/>
        <v>2014</v>
      </c>
      <c r="V1968">
        <f t="shared" si="185"/>
        <v>2014</v>
      </c>
    </row>
    <row r="1969" spans="1:22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 s="5">
        <f t="shared" si="181"/>
        <v>182.78024691358024</v>
      </c>
      <c r="Q1969" t="s">
        <v>8316</v>
      </c>
      <c r="R1969" t="s">
        <v>8346</v>
      </c>
      <c r="S1969" s="12">
        <f t="shared" si="182"/>
        <v>41730.455196759256</v>
      </c>
      <c r="T1969" s="12">
        <f t="shared" si="183"/>
        <v>41760.455196759256</v>
      </c>
      <c r="U1969">
        <f t="shared" si="184"/>
        <v>2014</v>
      </c>
      <c r="V1969">
        <f t="shared" si="185"/>
        <v>2014</v>
      </c>
    </row>
    <row r="1970" spans="1:22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 s="5">
        <f t="shared" si="181"/>
        <v>279.37843137254902</v>
      </c>
      <c r="Q1970" t="s">
        <v>8316</v>
      </c>
      <c r="R1970" t="s">
        <v>8346</v>
      </c>
      <c r="S1970" s="12">
        <f t="shared" si="182"/>
        <v>42676.378645833327</v>
      </c>
      <c r="T1970" s="12">
        <f t="shared" si="183"/>
        <v>42707.420312499999</v>
      </c>
      <c r="U1970">
        <f t="shared" si="184"/>
        <v>2016</v>
      </c>
      <c r="V1970">
        <f t="shared" si="185"/>
        <v>2016</v>
      </c>
    </row>
    <row r="1971" spans="1:22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 s="5">
        <f t="shared" si="181"/>
        <v>61.375728669846318</v>
      </c>
      <c r="Q1971" t="s">
        <v>8316</v>
      </c>
      <c r="R1971" t="s">
        <v>8346</v>
      </c>
      <c r="S1971" s="12">
        <f t="shared" si="182"/>
        <v>42557.584120370368</v>
      </c>
      <c r="T1971" s="12">
        <f t="shared" si="183"/>
        <v>42587.584120370368</v>
      </c>
      <c r="U1971">
        <f t="shared" si="184"/>
        <v>2016</v>
      </c>
      <c r="V1971">
        <f t="shared" si="185"/>
        <v>2016</v>
      </c>
    </row>
    <row r="1972" spans="1:22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 s="5">
        <f t="shared" si="181"/>
        <v>80.727532097004286</v>
      </c>
      <c r="Q1972" t="s">
        <v>8316</v>
      </c>
      <c r="R1972" t="s">
        <v>8346</v>
      </c>
      <c r="S1972" s="12">
        <f t="shared" si="182"/>
        <v>41323.984965277778</v>
      </c>
      <c r="T1972" s="12">
        <f t="shared" si="183"/>
        <v>41383.943298611106</v>
      </c>
      <c r="U1972">
        <f t="shared" si="184"/>
        <v>2013</v>
      </c>
      <c r="V1972">
        <f t="shared" si="185"/>
        <v>2013</v>
      </c>
    </row>
    <row r="1973" spans="1:22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 s="5">
        <f t="shared" si="181"/>
        <v>272.35590732591254</v>
      </c>
      <c r="Q1973" t="s">
        <v>8316</v>
      </c>
      <c r="R1973" t="s">
        <v>8346</v>
      </c>
      <c r="S1973" s="12">
        <f t="shared" si="182"/>
        <v>41561.29237268518</v>
      </c>
      <c r="T1973" s="12">
        <f t="shared" si="183"/>
        <v>41592.958333333328</v>
      </c>
      <c r="U1973">
        <f t="shared" si="184"/>
        <v>2013</v>
      </c>
      <c r="V1973">
        <f t="shared" si="185"/>
        <v>2013</v>
      </c>
    </row>
    <row r="1974" spans="1:22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 s="5">
        <f t="shared" si="181"/>
        <v>70.848739495798313</v>
      </c>
      <c r="Q1974" t="s">
        <v>8316</v>
      </c>
      <c r="R1974" t="s">
        <v>8346</v>
      </c>
      <c r="S1974" s="12">
        <f t="shared" si="182"/>
        <v>41200.803749999999</v>
      </c>
      <c r="T1974" s="12">
        <f t="shared" si="183"/>
        <v>41230.845416666663</v>
      </c>
      <c r="U1974">
        <f t="shared" si="184"/>
        <v>2012</v>
      </c>
      <c r="V1974">
        <f t="shared" si="185"/>
        <v>2012</v>
      </c>
    </row>
    <row r="1975" spans="1:22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 s="5">
        <f t="shared" si="181"/>
        <v>247.94003412969283</v>
      </c>
      <c r="Q1975" t="s">
        <v>8316</v>
      </c>
      <c r="R1975" t="s">
        <v>8346</v>
      </c>
      <c r="S1975" s="12">
        <f t="shared" si="182"/>
        <v>42549.514629629623</v>
      </c>
      <c r="T1975" s="12">
        <f t="shared" si="183"/>
        <v>42588.083333333336</v>
      </c>
      <c r="U1975">
        <f t="shared" si="184"/>
        <v>2016</v>
      </c>
      <c r="V1975">
        <f t="shared" si="185"/>
        <v>2016</v>
      </c>
    </row>
    <row r="1976" spans="1:22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 s="5">
        <f t="shared" si="181"/>
        <v>186.81393034825871</v>
      </c>
      <c r="Q1976" t="s">
        <v>8316</v>
      </c>
      <c r="R1976" t="s">
        <v>8346</v>
      </c>
      <c r="S1976" s="12">
        <f t="shared" si="182"/>
        <v>41445.125798611109</v>
      </c>
      <c r="T1976" s="12">
        <f t="shared" si="183"/>
        <v>41505.125798611109</v>
      </c>
      <c r="U1976">
        <f t="shared" si="184"/>
        <v>2013</v>
      </c>
      <c r="V1976">
        <f t="shared" si="185"/>
        <v>2013</v>
      </c>
    </row>
    <row r="1977" spans="1:22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 s="5">
        <f t="shared" si="181"/>
        <v>131.98948616600788</v>
      </c>
      <c r="Q1977" t="s">
        <v>8316</v>
      </c>
      <c r="R1977" t="s">
        <v>8346</v>
      </c>
      <c r="S1977" s="12">
        <f t="shared" si="182"/>
        <v>41313.54688657407</v>
      </c>
      <c r="T1977" s="12">
        <f t="shared" si="183"/>
        <v>41343.54688657407</v>
      </c>
      <c r="U1977">
        <f t="shared" si="184"/>
        <v>2013</v>
      </c>
      <c r="V1977">
        <f t="shared" si="185"/>
        <v>2013</v>
      </c>
    </row>
    <row r="1978" spans="1:22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 s="5">
        <f t="shared" si="181"/>
        <v>29.310782241014799</v>
      </c>
      <c r="Q1978" t="s">
        <v>8316</v>
      </c>
      <c r="R1978" t="s">
        <v>8346</v>
      </c>
      <c r="S1978" s="12">
        <f t="shared" si="182"/>
        <v>41438.691261574073</v>
      </c>
      <c r="T1978" s="12">
        <f t="shared" si="183"/>
        <v>41468.691261574073</v>
      </c>
      <c r="U1978">
        <f t="shared" si="184"/>
        <v>2013</v>
      </c>
      <c r="V1978">
        <f t="shared" si="185"/>
        <v>2013</v>
      </c>
    </row>
    <row r="1979" spans="1:22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 s="5">
        <f t="shared" si="181"/>
        <v>245.02436053593178</v>
      </c>
      <c r="Q1979" t="s">
        <v>8316</v>
      </c>
      <c r="R1979" t="s">
        <v>8346</v>
      </c>
      <c r="S1979" s="12">
        <f t="shared" si="182"/>
        <v>42311.008564814816</v>
      </c>
      <c r="T1979" s="12">
        <f t="shared" si="183"/>
        <v>42357.124305555553</v>
      </c>
      <c r="U1979">
        <f t="shared" si="184"/>
        <v>2015</v>
      </c>
      <c r="V1979">
        <f t="shared" si="185"/>
        <v>2015</v>
      </c>
    </row>
    <row r="1980" spans="1:22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 s="5">
        <f t="shared" si="181"/>
        <v>1323.2540463917526</v>
      </c>
      <c r="Q1980" t="s">
        <v>8316</v>
      </c>
      <c r="R1980" t="s">
        <v>8346</v>
      </c>
      <c r="S1980" s="12">
        <f t="shared" si="182"/>
        <v>41039.017268518517</v>
      </c>
      <c r="T1980" s="12">
        <f t="shared" si="183"/>
        <v>41072.083333333328</v>
      </c>
      <c r="U1980">
        <f t="shared" si="184"/>
        <v>2012</v>
      </c>
      <c r="V1980">
        <f t="shared" si="185"/>
        <v>2012</v>
      </c>
    </row>
    <row r="1981" spans="1:22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 s="5">
        <f t="shared" si="181"/>
        <v>282.65966789667897</v>
      </c>
      <c r="Q1981" t="s">
        <v>8316</v>
      </c>
      <c r="R1981" t="s">
        <v>8346</v>
      </c>
      <c r="S1981" s="12">
        <f t="shared" si="182"/>
        <v>42290.25168981481</v>
      </c>
      <c r="T1981" s="12">
        <f t="shared" si="183"/>
        <v>42326.999305555553</v>
      </c>
      <c r="U1981">
        <f t="shared" si="184"/>
        <v>2015</v>
      </c>
      <c r="V1981">
        <f t="shared" si="185"/>
        <v>2015</v>
      </c>
    </row>
    <row r="1982" spans="1:22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 s="5">
        <f t="shared" si="181"/>
        <v>91.214401028277635</v>
      </c>
      <c r="Q1982" t="s">
        <v>8316</v>
      </c>
      <c r="R1982" t="s">
        <v>8346</v>
      </c>
      <c r="S1982" s="12">
        <f t="shared" si="182"/>
        <v>42423.334050925921</v>
      </c>
      <c r="T1982" s="12">
        <f t="shared" si="183"/>
        <v>42463.292384259257</v>
      </c>
      <c r="U1982">
        <f t="shared" si="184"/>
        <v>2016</v>
      </c>
      <c r="V1982">
        <f t="shared" si="185"/>
        <v>2016</v>
      </c>
    </row>
    <row r="1983" spans="1:22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 s="5">
        <f t="shared" si="181"/>
        <v>31.75</v>
      </c>
      <c r="Q1983" t="s">
        <v>8335</v>
      </c>
      <c r="R1983" t="s">
        <v>8347</v>
      </c>
      <c r="S1983" s="12">
        <f t="shared" si="182"/>
        <v>41799.516956018517</v>
      </c>
      <c r="T1983" s="12">
        <f t="shared" si="183"/>
        <v>41829.516956018517</v>
      </c>
      <c r="U1983">
        <f t="shared" si="184"/>
        <v>2014</v>
      </c>
      <c r="V1983">
        <f t="shared" si="185"/>
        <v>2014</v>
      </c>
    </row>
    <row r="1984" spans="1:22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5">
        <f t="shared" si="181"/>
        <v>0</v>
      </c>
      <c r="Q1984" t="s">
        <v>8335</v>
      </c>
      <c r="R1984" t="s">
        <v>8347</v>
      </c>
      <c r="S1984" s="12">
        <f t="shared" si="182"/>
        <v>42678.378321759257</v>
      </c>
      <c r="T1984" s="12">
        <f t="shared" si="183"/>
        <v>42708.419988425921</v>
      </c>
      <c r="U1984">
        <f t="shared" si="184"/>
        <v>2016</v>
      </c>
      <c r="V1984">
        <f t="shared" si="185"/>
        <v>2016</v>
      </c>
    </row>
    <row r="1985" spans="1:22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 s="5">
        <f t="shared" si="181"/>
        <v>88.6875</v>
      </c>
      <c r="Q1985" t="s">
        <v>8335</v>
      </c>
      <c r="R1985" t="s">
        <v>8347</v>
      </c>
      <c r="S1985" s="12">
        <f t="shared" si="182"/>
        <v>42592.803449074076</v>
      </c>
      <c r="T1985" s="12">
        <f t="shared" si="183"/>
        <v>42615.083333333336</v>
      </c>
      <c r="U1985">
        <f t="shared" si="184"/>
        <v>2016</v>
      </c>
      <c r="V1985">
        <f t="shared" si="185"/>
        <v>2016</v>
      </c>
    </row>
    <row r="1986" spans="1:22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21.146666666666665</v>
      </c>
      <c r="P1986" s="5">
        <f t="shared" si="181"/>
        <v>453.14285714285717</v>
      </c>
      <c r="Q1986" t="s">
        <v>8335</v>
      </c>
      <c r="R1986" t="s">
        <v>8347</v>
      </c>
      <c r="S1986" s="12">
        <f t="shared" si="182"/>
        <v>41913.581956018512</v>
      </c>
      <c r="T1986" s="12">
        <f t="shared" si="183"/>
        <v>41973.623622685183</v>
      </c>
      <c r="U1986">
        <f t="shared" si="184"/>
        <v>2014</v>
      </c>
      <c r="V1986">
        <f t="shared" si="185"/>
        <v>2014</v>
      </c>
    </row>
    <row r="1987" spans="1:22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(E1987/D1987)*100</f>
        <v>3.1875</v>
      </c>
      <c r="P1987" s="5">
        <f t="shared" ref="P1987:P2050" si="187">IF(E1987&gt;0, E1987/L1987, 0)</f>
        <v>12.75</v>
      </c>
      <c r="Q1987" t="s">
        <v>8335</v>
      </c>
      <c r="R1987" t="s">
        <v>8347</v>
      </c>
      <c r="S1987" s="12">
        <f t="shared" ref="S1987:S2050" si="188">(J1987/86400)+25569-(5/24)</f>
        <v>42555.490405092591</v>
      </c>
      <c r="T1987" s="12">
        <f t="shared" ref="T1987:T2050" si="189">(I1987/86400)+25569-5/24</f>
        <v>42584.749999999993</v>
      </c>
      <c r="U1987">
        <f t="shared" ref="U1987:U2050" si="190">YEAR(S1987)</f>
        <v>2016</v>
      </c>
      <c r="V1987">
        <f t="shared" ref="V1987:V2050" si="191">YEAR(T1987)</f>
        <v>2016</v>
      </c>
    </row>
    <row r="1988" spans="1:22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 s="5">
        <f t="shared" si="187"/>
        <v>1</v>
      </c>
      <c r="Q1988" t="s">
        <v>8335</v>
      </c>
      <c r="R1988" t="s">
        <v>8347</v>
      </c>
      <c r="S1988" s="12">
        <f t="shared" si="188"/>
        <v>42413.225497685184</v>
      </c>
      <c r="T1988" s="12">
        <f t="shared" si="189"/>
        <v>42443.183831018519</v>
      </c>
      <c r="U1988">
        <f t="shared" si="190"/>
        <v>2016</v>
      </c>
      <c r="V1988">
        <f t="shared" si="191"/>
        <v>2016</v>
      </c>
    </row>
    <row r="1989" spans="1:22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 s="5">
        <f t="shared" si="187"/>
        <v>83.428571428571431</v>
      </c>
      <c r="Q1989" t="s">
        <v>8335</v>
      </c>
      <c r="R1989" t="s">
        <v>8347</v>
      </c>
      <c r="S1989" s="12">
        <f t="shared" si="188"/>
        <v>42034.431435185186</v>
      </c>
      <c r="T1989" s="12">
        <f t="shared" si="189"/>
        <v>42064.431435185186</v>
      </c>
      <c r="U1989">
        <f t="shared" si="190"/>
        <v>2015</v>
      </c>
      <c r="V1989">
        <f t="shared" si="191"/>
        <v>2015</v>
      </c>
    </row>
    <row r="1990" spans="1:22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 s="5">
        <f t="shared" si="187"/>
        <v>25</v>
      </c>
      <c r="Q1990" t="s">
        <v>8335</v>
      </c>
      <c r="R1990" t="s">
        <v>8347</v>
      </c>
      <c r="S1990" s="12">
        <f t="shared" si="188"/>
        <v>42206.554884259262</v>
      </c>
      <c r="T1990" s="12">
        <f t="shared" si="189"/>
        <v>42236.554884259262</v>
      </c>
      <c r="U1990">
        <f t="shared" si="190"/>
        <v>2015</v>
      </c>
      <c r="V1990">
        <f t="shared" si="191"/>
        <v>2015</v>
      </c>
    </row>
    <row r="1991" spans="1:22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5">
        <f t="shared" si="187"/>
        <v>50</v>
      </c>
      <c r="Q1991" t="s">
        <v>8335</v>
      </c>
      <c r="R1991" t="s">
        <v>8347</v>
      </c>
      <c r="S1991" s="12">
        <f t="shared" si="188"/>
        <v>42685.472314814811</v>
      </c>
      <c r="T1991" s="12">
        <f t="shared" si="189"/>
        <v>42715.472314814811</v>
      </c>
      <c r="U1991">
        <f t="shared" si="190"/>
        <v>2016</v>
      </c>
      <c r="V1991">
        <f t="shared" si="191"/>
        <v>2016</v>
      </c>
    </row>
    <row r="1992" spans="1:22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 s="5">
        <f t="shared" si="187"/>
        <v>101.8</v>
      </c>
      <c r="Q1992" t="s">
        <v>8335</v>
      </c>
      <c r="R1992" t="s">
        <v>8347</v>
      </c>
      <c r="S1992" s="12">
        <f t="shared" si="188"/>
        <v>42397.987638888888</v>
      </c>
      <c r="T1992" s="12">
        <f t="shared" si="189"/>
        <v>42412.987638888888</v>
      </c>
      <c r="U1992">
        <f t="shared" si="190"/>
        <v>2016</v>
      </c>
      <c r="V1992">
        <f t="shared" si="191"/>
        <v>2016</v>
      </c>
    </row>
    <row r="1993" spans="1:22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 s="5">
        <f t="shared" si="187"/>
        <v>46.666666666666664</v>
      </c>
      <c r="Q1993" t="s">
        <v>8335</v>
      </c>
      <c r="R1993" t="s">
        <v>8347</v>
      </c>
      <c r="S1993" s="12">
        <f t="shared" si="188"/>
        <v>42167.685023148144</v>
      </c>
      <c r="T1993" s="12">
        <f t="shared" si="189"/>
        <v>42188.685023148144</v>
      </c>
      <c r="U1993">
        <f t="shared" si="190"/>
        <v>2015</v>
      </c>
      <c r="V1993">
        <f t="shared" si="191"/>
        <v>2015</v>
      </c>
    </row>
    <row r="1994" spans="1:22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 s="5">
        <f t="shared" si="187"/>
        <v>1</v>
      </c>
      <c r="Q1994" t="s">
        <v>8335</v>
      </c>
      <c r="R1994" t="s">
        <v>8347</v>
      </c>
      <c r="S1994" s="12">
        <f t="shared" si="188"/>
        <v>42022.935081018521</v>
      </c>
      <c r="T1994" s="12">
        <f t="shared" si="189"/>
        <v>42052.935081018521</v>
      </c>
      <c r="U1994">
        <f t="shared" si="190"/>
        <v>2015</v>
      </c>
      <c r="V1994">
        <f t="shared" si="191"/>
        <v>2015</v>
      </c>
    </row>
    <row r="1995" spans="1:22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5">
        <f t="shared" si="187"/>
        <v>0</v>
      </c>
      <c r="Q1995" t="s">
        <v>8335</v>
      </c>
      <c r="R1995" t="s">
        <v>8347</v>
      </c>
      <c r="S1995" s="12">
        <f t="shared" si="188"/>
        <v>42329.380057870367</v>
      </c>
      <c r="T1995" s="12">
        <f t="shared" si="189"/>
        <v>42359.380057870367</v>
      </c>
      <c r="U1995">
        <f t="shared" si="190"/>
        <v>2015</v>
      </c>
      <c r="V1995">
        <f t="shared" si="191"/>
        <v>2015</v>
      </c>
    </row>
    <row r="1996" spans="1:22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5">
        <f t="shared" si="187"/>
        <v>0</v>
      </c>
      <c r="Q1996" t="s">
        <v>8335</v>
      </c>
      <c r="R1996" t="s">
        <v>8347</v>
      </c>
      <c r="S1996" s="12">
        <f t="shared" si="188"/>
        <v>42650.797939814809</v>
      </c>
      <c r="T1996" s="12">
        <f t="shared" si="189"/>
        <v>42710.839606481481</v>
      </c>
      <c r="U1996">
        <f t="shared" si="190"/>
        <v>2016</v>
      </c>
      <c r="V1996">
        <f t="shared" si="191"/>
        <v>2016</v>
      </c>
    </row>
    <row r="1997" spans="1:22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 s="5">
        <f t="shared" si="187"/>
        <v>26</v>
      </c>
      <c r="Q1997" t="s">
        <v>8335</v>
      </c>
      <c r="R1997" t="s">
        <v>8347</v>
      </c>
      <c r="S1997" s="12">
        <f t="shared" si="188"/>
        <v>42181.693703703706</v>
      </c>
      <c r="T1997" s="12">
        <f t="shared" si="189"/>
        <v>42201.693703703706</v>
      </c>
      <c r="U1997">
        <f t="shared" si="190"/>
        <v>2015</v>
      </c>
      <c r="V1997">
        <f t="shared" si="191"/>
        <v>2015</v>
      </c>
    </row>
    <row r="1998" spans="1:22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5">
        <f t="shared" si="187"/>
        <v>0</v>
      </c>
      <c r="Q1998" t="s">
        <v>8335</v>
      </c>
      <c r="R1998" t="s">
        <v>8347</v>
      </c>
      <c r="S1998" s="12">
        <f t="shared" si="188"/>
        <v>41800.611238425925</v>
      </c>
      <c r="T1998" s="12">
        <f t="shared" si="189"/>
        <v>41830.611238425925</v>
      </c>
      <c r="U1998">
        <f t="shared" si="190"/>
        <v>2014</v>
      </c>
      <c r="V1998">
        <f t="shared" si="191"/>
        <v>2014</v>
      </c>
    </row>
    <row r="1999" spans="1:22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5">
        <f t="shared" si="187"/>
        <v>0</v>
      </c>
      <c r="Q1999" t="s">
        <v>8335</v>
      </c>
      <c r="R1999" t="s">
        <v>8347</v>
      </c>
      <c r="S1999" s="12">
        <f t="shared" si="188"/>
        <v>41847.722361111111</v>
      </c>
      <c r="T1999" s="12">
        <f t="shared" si="189"/>
        <v>41877.722361111111</v>
      </c>
      <c r="U1999">
        <f t="shared" si="190"/>
        <v>2014</v>
      </c>
      <c r="V1999">
        <f t="shared" si="191"/>
        <v>2014</v>
      </c>
    </row>
    <row r="2000" spans="1:22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 s="5">
        <f t="shared" si="187"/>
        <v>218.33333333333334</v>
      </c>
      <c r="Q2000" t="s">
        <v>8335</v>
      </c>
      <c r="R2000" t="s">
        <v>8347</v>
      </c>
      <c r="S2000" s="12">
        <f t="shared" si="188"/>
        <v>41806.910162037035</v>
      </c>
      <c r="T2000" s="12">
        <f t="shared" si="189"/>
        <v>41851.910162037035</v>
      </c>
      <c r="U2000">
        <f t="shared" si="190"/>
        <v>2014</v>
      </c>
      <c r="V2000">
        <f t="shared" si="191"/>
        <v>2014</v>
      </c>
    </row>
    <row r="2001" spans="1:22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 s="5">
        <f t="shared" si="187"/>
        <v>33.714285714285715</v>
      </c>
      <c r="Q2001" t="s">
        <v>8335</v>
      </c>
      <c r="R2001" t="s">
        <v>8347</v>
      </c>
      <c r="S2001" s="12">
        <f t="shared" si="188"/>
        <v>41926.274398148147</v>
      </c>
      <c r="T2001" s="12">
        <f t="shared" si="189"/>
        <v>41956.316064814811</v>
      </c>
      <c r="U2001">
        <f t="shared" si="190"/>
        <v>2014</v>
      </c>
      <c r="V2001">
        <f t="shared" si="191"/>
        <v>2014</v>
      </c>
    </row>
    <row r="2002" spans="1:22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 s="5">
        <f t="shared" si="187"/>
        <v>25</v>
      </c>
      <c r="Q2002" t="s">
        <v>8335</v>
      </c>
      <c r="R2002" t="s">
        <v>8347</v>
      </c>
      <c r="S2002" s="12">
        <f t="shared" si="188"/>
        <v>42345.743206018517</v>
      </c>
      <c r="T2002" s="12">
        <f t="shared" si="189"/>
        <v>42375.743206018517</v>
      </c>
      <c r="U2002">
        <f t="shared" si="190"/>
        <v>2015</v>
      </c>
      <c r="V2002">
        <f t="shared" si="191"/>
        <v>2016</v>
      </c>
    </row>
    <row r="2003" spans="1:22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 s="5">
        <f t="shared" si="187"/>
        <v>128.38790470372632</v>
      </c>
      <c r="Q2003" t="s">
        <v>8316</v>
      </c>
      <c r="R2003" t="s">
        <v>8346</v>
      </c>
      <c r="S2003" s="12">
        <f t="shared" si="188"/>
        <v>42136.001342592594</v>
      </c>
      <c r="T2003" s="12">
        <f t="shared" si="189"/>
        <v>42167.624999999993</v>
      </c>
      <c r="U2003">
        <f t="shared" si="190"/>
        <v>2015</v>
      </c>
      <c r="V2003">
        <f t="shared" si="191"/>
        <v>2015</v>
      </c>
    </row>
    <row r="2004" spans="1:22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 s="5">
        <f t="shared" si="187"/>
        <v>78.834261818181815</v>
      </c>
      <c r="Q2004" t="s">
        <v>8316</v>
      </c>
      <c r="R2004" t="s">
        <v>8346</v>
      </c>
      <c r="S2004" s="12">
        <f t="shared" si="188"/>
        <v>42728.503969907404</v>
      </c>
      <c r="T2004" s="12">
        <f t="shared" si="189"/>
        <v>42758.503969907404</v>
      </c>
      <c r="U2004">
        <f t="shared" si="190"/>
        <v>2016</v>
      </c>
      <c r="V2004">
        <f t="shared" si="191"/>
        <v>2017</v>
      </c>
    </row>
    <row r="2005" spans="1:22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5">
        <f t="shared" si="187"/>
        <v>91.764705882352942</v>
      </c>
      <c r="Q2005" t="s">
        <v>8316</v>
      </c>
      <c r="R2005" t="s">
        <v>8346</v>
      </c>
      <c r="S2005" s="12">
        <f t="shared" si="188"/>
        <v>40346.917268518519</v>
      </c>
      <c r="T2005" s="12">
        <f t="shared" si="189"/>
        <v>40361.75</v>
      </c>
      <c r="U2005">
        <f t="shared" si="190"/>
        <v>2010</v>
      </c>
      <c r="V2005">
        <f t="shared" si="191"/>
        <v>2010</v>
      </c>
    </row>
    <row r="2006" spans="1:22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 s="5">
        <f t="shared" si="187"/>
        <v>331.10237288135596</v>
      </c>
      <c r="Q2006" t="s">
        <v>8316</v>
      </c>
      <c r="R2006" t="s">
        <v>8346</v>
      </c>
      <c r="S2006" s="12">
        <f t="shared" si="188"/>
        <v>41800.396562499998</v>
      </c>
      <c r="T2006" s="12">
        <f t="shared" si="189"/>
        <v>41830.396562499998</v>
      </c>
      <c r="U2006">
        <f t="shared" si="190"/>
        <v>2014</v>
      </c>
      <c r="V2006">
        <f t="shared" si="191"/>
        <v>2014</v>
      </c>
    </row>
    <row r="2007" spans="1:22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 s="5">
        <f t="shared" si="187"/>
        <v>194.26193717277485</v>
      </c>
      <c r="Q2007" t="s">
        <v>8316</v>
      </c>
      <c r="R2007" t="s">
        <v>8346</v>
      </c>
      <c r="S2007" s="12">
        <f t="shared" si="188"/>
        <v>41535.604374999995</v>
      </c>
      <c r="T2007" s="12">
        <f t="shared" si="189"/>
        <v>41562.957638888889</v>
      </c>
      <c r="U2007">
        <f t="shared" si="190"/>
        <v>2013</v>
      </c>
      <c r="V2007">
        <f t="shared" si="191"/>
        <v>2013</v>
      </c>
    </row>
    <row r="2008" spans="1:22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 s="5">
        <f t="shared" si="187"/>
        <v>408.97689768976898</v>
      </c>
      <c r="Q2008" t="s">
        <v>8316</v>
      </c>
      <c r="R2008" t="s">
        <v>8346</v>
      </c>
      <c r="S2008" s="12">
        <f t="shared" si="188"/>
        <v>41941.292187499996</v>
      </c>
      <c r="T2008" s="12">
        <f t="shared" si="189"/>
        <v>41976.333854166667</v>
      </c>
      <c r="U2008">
        <f t="shared" si="190"/>
        <v>2014</v>
      </c>
      <c r="V2008">
        <f t="shared" si="191"/>
        <v>2014</v>
      </c>
    </row>
    <row r="2009" spans="1:22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 s="5">
        <f t="shared" si="187"/>
        <v>84.459270072992695</v>
      </c>
      <c r="Q2009" t="s">
        <v>8316</v>
      </c>
      <c r="R2009" t="s">
        <v>8346</v>
      </c>
      <c r="S2009" s="12">
        <f t="shared" si="188"/>
        <v>40347.629467592589</v>
      </c>
      <c r="T2009" s="12">
        <f t="shared" si="189"/>
        <v>40413.958333333328</v>
      </c>
      <c r="U2009">
        <f t="shared" si="190"/>
        <v>2010</v>
      </c>
      <c r="V2009">
        <f t="shared" si="191"/>
        <v>2010</v>
      </c>
    </row>
    <row r="2010" spans="1:22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 s="5">
        <f t="shared" si="187"/>
        <v>44.853658536585364</v>
      </c>
      <c r="Q2010" t="s">
        <v>8316</v>
      </c>
      <c r="R2010" t="s">
        <v>8346</v>
      </c>
      <c r="S2010" s="12">
        <f t="shared" si="188"/>
        <v>40761.396087962959</v>
      </c>
      <c r="T2010" s="12">
        <f t="shared" si="189"/>
        <v>40805.396087962959</v>
      </c>
      <c r="U2010">
        <f t="shared" si="190"/>
        <v>2011</v>
      </c>
      <c r="V2010">
        <f t="shared" si="191"/>
        <v>2011</v>
      </c>
    </row>
    <row r="2011" spans="1:22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 s="5">
        <f t="shared" si="187"/>
        <v>383.3643216080402</v>
      </c>
      <c r="Q2011" t="s">
        <v>8316</v>
      </c>
      <c r="R2011" t="s">
        <v>8346</v>
      </c>
      <c r="S2011" s="12">
        <f t="shared" si="188"/>
        <v>42661.115081018514</v>
      </c>
      <c r="T2011" s="12">
        <f t="shared" si="189"/>
        <v>42697.156747685185</v>
      </c>
      <c r="U2011">
        <f t="shared" si="190"/>
        <v>2016</v>
      </c>
      <c r="V2011">
        <f t="shared" si="191"/>
        <v>2016</v>
      </c>
    </row>
    <row r="2012" spans="1:22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 s="5">
        <f t="shared" si="187"/>
        <v>55.276856649395505</v>
      </c>
      <c r="Q2012" t="s">
        <v>8316</v>
      </c>
      <c r="R2012" t="s">
        <v>8346</v>
      </c>
      <c r="S2012" s="12">
        <f t="shared" si="188"/>
        <v>42570.788090277776</v>
      </c>
      <c r="T2012" s="12">
        <f t="shared" si="189"/>
        <v>42600.788090277776</v>
      </c>
      <c r="U2012">
        <f t="shared" si="190"/>
        <v>2016</v>
      </c>
      <c r="V2012">
        <f t="shared" si="191"/>
        <v>2016</v>
      </c>
    </row>
    <row r="2013" spans="1:22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 s="5">
        <f t="shared" si="187"/>
        <v>422.02059732234807</v>
      </c>
      <c r="Q2013" t="s">
        <v>8316</v>
      </c>
      <c r="R2013" t="s">
        <v>8346</v>
      </c>
      <c r="S2013" s="12">
        <f t="shared" si="188"/>
        <v>42347.150150462963</v>
      </c>
      <c r="T2013" s="12">
        <f t="shared" si="189"/>
        <v>42380.749999999993</v>
      </c>
      <c r="U2013">
        <f t="shared" si="190"/>
        <v>2015</v>
      </c>
      <c r="V2013">
        <f t="shared" si="191"/>
        <v>2016</v>
      </c>
    </row>
    <row r="2014" spans="1:22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 s="5">
        <f t="shared" si="187"/>
        <v>64.180327868852459</v>
      </c>
      <c r="Q2014" t="s">
        <v>8316</v>
      </c>
      <c r="R2014" t="s">
        <v>8346</v>
      </c>
      <c r="S2014" s="12">
        <f t="shared" si="188"/>
        <v>42010.613900462959</v>
      </c>
      <c r="T2014" s="12">
        <f t="shared" si="189"/>
        <v>42040.613900462959</v>
      </c>
      <c r="U2014">
        <f t="shared" si="190"/>
        <v>2015</v>
      </c>
      <c r="V2014">
        <f t="shared" si="191"/>
        <v>2015</v>
      </c>
    </row>
    <row r="2015" spans="1:22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 s="5">
        <f t="shared" si="187"/>
        <v>173.57781674704077</v>
      </c>
      <c r="Q2015" t="s">
        <v>8316</v>
      </c>
      <c r="R2015" t="s">
        <v>8346</v>
      </c>
      <c r="S2015" s="12">
        <f t="shared" si="188"/>
        <v>42499.752476851849</v>
      </c>
      <c r="T2015" s="12">
        <f t="shared" si="189"/>
        <v>42559.752476851849</v>
      </c>
      <c r="U2015">
        <f t="shared" si="190"/>
        <v>2016</v>
      </c>
      <c r="V2015">
        <f t="shared" si="191"/>
        <v>2016</v>
      </c>
    </row>
    <row r="2016" spans="1:22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 s="5">
        <f t="shared" si="187"/>
        <v>88.601680840609291</v>
      </c>
      <c r="Q2016" t="s">
        <v>8316</v>
      </c>
      <c r="R2016" t="s">
        <v>8346</v>
      </c>
      <c r="S2016" s="12">
        <f t="shared" si="188"/>
        <v>41324.006238425922</v>
      </c>
      <c r="T2016" s="12">
        <f t="shared" si="189"/>
        <v>41357.964571759258</v>
      </c>
      <c r="U2016">
        <f t="shared" si="190"/>
        <v>2013</v>
      </c>
      <c r="V2016">
        <f t="shared" si="191"/>
        <v>2013</v>
      </c>
    </row>
    <row r="2017" spans="1:22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 s="5">
        <f t="shared" si="187"/>
        <v>50.222283950617282</v>
      </c>
      <c r="Q2017" t="s">
        <v>8316</v>
      </c>
      <c r="R2017" t="s">
        <v>8346</v>
      </c>
      <c r="S2017" s="12">
        <f t="shared" si="188"/>
        <v>40765.668553240735</v>
      </c>
      <c r="T2017" s="12">
        <f t="shared" si="189"/>
        <v>40795.668553240735</v>
      </c>
      <c r="U2017">
        <f t="shared" si="190"/>
        <v>2011</v>
      </c>
      <c r="V2017">
        <f t="shared" si="191"/>
        <v>2011</v>
      </c>
    </row>
    <row r="2018" spans="1:22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 s="5">
        <f t="shared" si="187"/>
        <v>192.38876826722338</v>
      </c>
      <c r="Q2018" t="s">
        <v>8316</v>
      </c>
      <c r="R2018" t="s">
        <v>8346</v>
      </c>
      <c r="S2018" s="12">
        <f t="shared" si="188"/>
        <v>41312.672442129631</v>
      </c>
      <c r="T2018" s="12">
        <f t="shared" si="189"/>
        <v>41342.672442129631</v>
      </c>
      <c r="U2018">
        <f t="shared" si="190"/>
        <v>2013</v>
      </c>
      <c r="V2018">
        <f t="shared" si="191"/>
        <v>2013</v>
      </c>
    </row>
    <row r="2019" spans="1:22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 s="5">
        <f t="shared" si="187"/>
        <v>73.416901408450698</v>
      </c>
      <c r="Q2019" t="s">
        <v>8316</v>
      </c>
      <c r="R2019" t="s">
        <v>8346</v>
      </c>
      <c r="S2019" s="12">
        <f t="shared" si="188"/>
        <v>40960.849016203698</v>
      </c>
      <c r="T2019" s="12">
        <f t="shared" si="189"/>
        <v>40991.958333333328</v>
      </c>
      <c r="U2019">
        <f t="shared" si="190"/>
        <v>2012</v>
      </c>
      <c r="V2019">
        <f t="shared" si="191"/>
        <v>2012</v>
      </c>
    </row>
    <row r="2020" spans="1:22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 s="5">
        <f t="shared" si="187"/>
        <v>147.68495555555555</v>
      </c>
      <c r="Q2020" t="s">
        <v>8316</v>
      </c>
      <c r="R2020" t="s">
        <v>8346</v>
      </c>
      <c r="S2020" s="12">
        <f t="shared" si="188"/>
        <v>42199.157511574071</v>
      </c>
      <c r="T2020" s="12">
        <f t="shared" si="189"/>
        <v>42229.157511574071</v>
      </c>
      <c r="U2020">
        <f t="shared" si="190"/>
        <v>2015</v>
      </c>
      <c r="V2020">
        <f t="shared" si="191"/>
        <v>2015</v>
      </c>
    </row>
    <row r="2021" spans="1:22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 s="5">
        <f t="shared" si="187"/>
        <v>108.96848314606741</v>
      </c>
      <c r="Q2021" t="s">
        <v>8316</v>
      </c>
      <c r="R2021" t="s">
        <v>8346</v>
      </c>
      <c r="S2021" s="12">
        <f t="shared" si="188"/>
        <v>42605.500243055554</v>
      </c>
      <c r="T2021" s="12">
        <f t="shared" si="189"/>
        <v>42635.500243055554</v>
      </c>
      <c r="U2021">
        <f t="shared" si="190"/>
        <v>2016</v>
      </c>
      <c r="V2021">
        <f t="shared" si="191"/>
        <v>2016</v>
      </c>
    </row>
    <row r="2022" spans="1:22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 s="5">
        <f t="shared" si="187"/>
        <v>23.647540983606557</v>
      </c>
      <c r="Q2022" t="s">
        <v>8316</v>
      </c>
      <c r="R2022" t="s">
        <v>8346</v>
      </c>
      <c r="S2022" s="12">
        <f t="shared" si="188"/>
        <v>41736.889166666668</v>
      </c>
      <c r="T2022" s="12">
        <f t="shared" si="189"/>
        <v>41773.75277777778</v>
      </c>
      <c r="U2022">
        <f t="shared" si="190"/>
        <v>2014</v>
      </c>
      <c r="V2022">
        <f t="shared" si="191"/>
        <v>2014</v>
      </c>
    </row>
    <row r="2023" spans="1:22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 s="5">
        <f t="shared" si="187"/>
        <v>147.94736842105263</v>
      </c>
      <c r="Q2023" t="s">
        <v>8316</v>
      </c>
      <c r="R2023" t="s">
        <v>8346</v>
      </c>
      <c r="S2023" s="12">
        <f t="shared" si="188"/>
        <v>41860.862233796295</v>
      </c>
      <c r="T2023" s="12">
        <f t="shared" si="189"/>
        <v>41905.862233796295</v>
      </c>
      <c r="U2023">
        <f t="shared" si="190"/>
        <v>2014</v>
      </c>
      <c r="V2023">
        <f t="shared" si="191"/>
        <v>2014</v>
      </c>
    </row>
    <row r="2024" spans="1:22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 s="5">
        <f t="shared" si="187"/>
        <v>385.03692307692307</v>
      </c>
      <c r="Q2024" t="s">
        <v>8316</v>
      </c>
      <c r="R2024" t="s">
        <v>8346</v>
      </c>
      <c r="S2024" s="12">
        <f t="shared" si="188"/>
        <v>42502.36078703704</v>
      </c>
      <c r="T2024" s="12">
        <f t="shared" si="189"/>
        <v>42532.36078703704</v>
      </c>
      <c r="U2024">
        <f t="shared" si="190"/>
        <v>2016</v>
      </c>
      <c r="V2024">
        <f t="shared" si="191"/>
        <v>2016</v>
      </c>
    </row>
    <row r="2025" spans="1:22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 s="5">
        <f t="shared" si="187"/>
        <v>457.39093484419266</v>
      </c>
      <c r="Q2025" t="s">
        <v>8316</v>
      </c>
      <c r="R2025" t="s">
        <v>8346</v>
      </c>
      <c r="S2025" s="12">
        <f t="shared" si="188"/>
        <v>42136.212418981479</v>
      </c>
      <c r="T2025" s="12">
        <f t="shared" si="189"/>
        <v>42166.212418981479</v>
      </c>
      <c r="U2025">
        <f t="shared" si="190"/>
        <v>2015</v>
      </c>
      <c r="V2025">
        <f t="shared" si="191"/>
        <v>2015</v>
      </c>
    </row>
    <row r="2026" spans="1:22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 s="5">
        <f t="shared" si="187"/>
        <v>222.99047619047619</v>
      </c>
      <c r="Q2026" t="s">
        <v>8316</v>
      </c>
      <c r="R2026" t="s">
        <v>8346</v>
      </c>
      <c r="S2026" s="12">
        <f t="shared" si="188"/>
        <v>41099.758611111109</v>
      </c>
      <c r="T2026" s="12">
        <f t="shared" si="189"/>
        <v>41133.916666666664</v>
      </c>
      <c r="U2026">
        <f t="shared" si="190"/>
        <v>2012</v>
      </c>
      <c r="V2026">
        <f t="shared" si="191"/>
        <v>2012</v>
      </c>
    </row>
    <row r="2027" spans="1:22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 s="5">
        <f t="shared" si="187"/>
        <v>220.74074074074073</v>
      </c>
      <c r="Q2027" t="s">
        <v>8316</v>
      </c>
      <c r="R2027" t="s">
        <v>8346</v>
      </c>
      <c r="S2027" s="12">
        <f t="shared" si="188"/>
        <v>42135.976226851846</v>
      </c>
      <c r="T2027" s="12">
        <f t="shared" si="189"/>
        <v>42165.976226851846</v>
      </c>
      <c r="U2027">
        <f t="shared" si="190"/>
        <v>2015</v>
      </c>
      <c r="V2027">
        <f t="shared" si="191"/>
        <v>2015</v>
      </c>
    </row>
    <row r="2028" spans="1:22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 s="5">
        <f t="shared" si="187"/>
        <v>73.503898678414089</v>
      </c>
      <c r="Q2028" t="s">
        <v>8316</v>
      </c>
      <c r="R2028" t="s">
        <v>8346</v>
      </c>
      <c r="S2028" s="12">
        <f t="shared" si="188"/>
        <v>41704.527604166666</v>
      </c>
      <c r="T2028" s="12">
        <f t="shared" si="189"/>
        <v>41749.957638888889</v>
      </c>
      <c r="U2028">
        <f t="shared" si="190"/>
        <v>2014</v>
      </c>
      <c r="V2028">
        <f t="shared" si="191"/>
        <v>2014</v>
      </c>
    </row>
    <row r="2029" spans="1:22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 s="5">
        <f t="shared" si="187"/>
        <v>223.09647495361781</v>
      </c>
      <c r="Q2029" t="s">
        <v>8316</v>
      </c>
      <c r="R2029" t="s">
        <v>8346</v>
      </c>
      <c r="S2029" s="12">
        <f t="shared" si="188"/>
        <v>42048.605543981474</v>
      </c>
      <c r="T2029" s="12">
        <f t="shared" si="189"/>
        <v>42093.563877314817</v>
      </c>
      <c r="U2029">
        <f t="shared" si="190"/>
        <v>2015</v>
      </c>
      <c r="V2029">
        <f t="shared" si="191"/>
        <v>2015</v>
      </c>
    </row>
    <row r="2030" spans="1:22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 s="5">
        <f t="shared" si="187"/>
        <v>47.911392405063289</v>
      </c>
      <c r="Q2030" t="s">
        <v>8316</v>
      </c>
      <c r="R2030" t="s">
        <v>8346</v>
      </c>
      <c r="S2030" s="12">
        <f t="shared" si="188"/>
        <v>40215.710717592592</v>
      </c>
      <c r="T2030" s="12">
        <f t="shared" si="189"/>
        <v>40252.704861111109</v>
      </c>
      <c r="U2030">
        <f t="shared" si="190"/>
        <v>2010</v>
      </c>
      <c r="V2030">
        <f t="shared" si="191"/>
        <v>2010</v>
      </c>
    </row>
    <row r="2031" spans="1:22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 s="5">
        <f t="shared" si="187"/>
        <v>96.063829787234042</v>
      </c>
      <c r="Q2031" t="s">
        <v>8316</v>
      </c>
      <c r="R2031" t="s">
        <v>8346</v>
      </c>
      <c r="S2031" s="12">
        <f t="shared" si="188"/>
        <v>41847.813437500001</v>
      </c>
      <c r="T2031" s="12">
        <f t="shared" si="189"/>
        <v>41877.813437500001</v>
      </c>
      <c r="U2031">
        <f t="shared" si="190"/>
        <v>2014</v>
      </c>
      <c r="V2031">
        <f t="shared" si="191"/>
        <v>2014</v>
      </c>
    </row>
    <row r="2032" spans="1:22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 s="5">
        <f t="shared" si="187"/>
        <v>118.6144</v>
      </c>
      <c r="Q2032" t="s">
        <v>8316</v>
      </c>
      <c r="R2032" t="s">
        <v>8346</v>
      </c>
      <c r="S2032" s="12">
        <f t="shared" si="188"/>
        <v>41212.788148148145</v>
      </c>
      <c r="T2032" s="12">
        <f t="shared" si="189"/>
        <v>41242.788148148145</v>
      </c>
      <c r="U2032">
        <f t="shared" si="190"/>
        <v>2012</v>
      </c>
      <c r="V2032">
        <f t="shared" si="191"/>
        <v>2012</v>
      </c>
    </row>
    <row r="2033" spans="1:22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 s="5">
        <f t="shared" si="187"/>
        <v>118.45472440944881</v>
      </c>
      <c r="Q2033" t="s">
        <v>8316</v>
      </c>
      <c r="R2033" t="s">
        <v>8346</v>
      </c>
      <c r="S2033" s="12">
        <f t="shared" si="188"/>
        <v>41975.120983796289</v>
      </c>
      <c r="T2033" s="12">
        <f t="shared" si="189"/>
        <v>42012.833333333336</v>
      </c>
      <c r="U2033">
        <f t="shared" si="190"/>
        <v>2014</v>
      </c>
      <c r="V2033">
        <f t="shared" si="191"/>
        <v>2015</v>
      </c>
    </row>
    <row r="2034" spans="1:22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 s="5">
        <f t="shared" si="187"/>
        <v>143.21468926553672</v>
      </c>
      <c r="Q2034" t="s">
        <v>8316</v>
      </c>
      <c r="R2034" t="s">
        <v>8346</v>
      </c>
      <c r="S2034" s="12">
        <f t="shared" si="188"/>
        <v>42689.35733796296</v>
      </c>
      <c r="T2034" s="12">
        <f t="shared" si="189"/>
        <v>42718.999999999993</v>
      </c>
      <c r="U2034">
        <f t="shared" si="190"/>
        <v>2016</v>
      </c>
      <c r="V2034">
        <f t="shared" si="191"/>
        <v>2016</v>
      </c>
    </row>
    <row r="2035" spans="1:22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 s="5">
        <f t="shared" si="187"/>
        <v>282.71518987341773</v>
      </c>
      <c r="Q2035" t="s">
        <v>8316</v>
      </c>
      <c r="R2035" t="s">
        <v>8346</v>
      </c>
      <c r="S2035" s="12">
        <f t="shared" si="188"/>
        <v>41724.874050925922</v>
      </c>
      <c r="T2035" s="12">
        <f t="shared" si="189"/>
        <v>41754.874050925922</v>
      </c>
      <c r="U2035">
        <f t="shared" si="190"/>
        <v>2014</v>
      </c>
      <c r="V2035">
        <f t="shared" si="191"/>
        <v>2014</v>
      </c>
    </row>
    <row r="2036" spans="1:22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 s="5">
        <f t="shared" si="187"/>
        <v>593.93620078740162</v>
      </c>
      <c r="Q2036" t="s">
        <v>8316</v>
      </c>
      <c r="R2036" t="s">
        <v>8346</v>
      </c>
      <c r="S2036" s="12">
        <f t="shared" si="188"/>
        <v>42075.921678240738</v>
      </c>
      <c r="T2036" s="12">
        <f t="shared" si="189"/>
        <v>42131.081944444442</v>
      </c>
      <c r="U2036">
        <f t="shared" si="190"/>
        <v>2015</v>
      </c>
      <c r="V2036">
        <f t="shared" si="191"/>
        <v>2015</v>
      </c>
    </row>
    <row r="2037" spans="1:22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 s="5">
        <f t="shared" si="187"/>
        <v>262.15704968944101</v>
      </c>
      <c r="Q2037" t="s">
        <v>8316</v>
      </c>
      <c r="R2037" t="s">
        <v>8346</v>
      </c>
      <c r="S2037" s="12">
        <f t="shared" si="188"/>
        <v>42311.41674768518</v>
      </c>
      <c r="T2037" s="12">
        <f t="shared" si="189"/>
        <v>42356.833333333336</v>
      </c>
      <c r="U2037">
        <f t="shared" si="190"/>
        <v>2015</v>
      </c>
      <c r="V2037">
        <f t="shared" si="191"/>
        <v>2015</v>
      </c>
    </row>
    <row r="2038" spans="1:22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 s="5">
        <f t="shared" si="187"/>
        <v>46.580778301886795</v>
      </c>
      <c r="Q2038" t="s">
        <v>8316</v>
      </c>
      <c r="R2038" t="s">
        <v>8346</v>
      </c>
      <c r="S2038" s="12">
        <f t="shared" si="188"/>
        <v>41738.656469907401</v>
      </c>
      <c r="T2038" s="12">
        <f t="shared" si="189"/>
        <v>41768.656469907401</v>
      </c>
      <c r="U2038">
        <f t="shared" si="190"/>
        <v>2014</v>
      </c>
      <c r="V2038">
        <f t="shared" si="191"/>
        <v>2014</v>
      </c>
    </row>
    <row r="2039" spans="1:22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 s="5">
        <f t="shared" si="187"/>
        <v>70.041118881118877</v>
      </c>
      <c r="Q2039" t="s">
        <v>8316</v>
      </c>
      <c r="R2039" t="s">
        <v>8346</v>
      </c>
      <c r="S2039" s="12">
        <f t="shared" si="188"/>
        <v>41578.001770833333</v>
      </c>
      <c r="T2039" s="12">
        <f t="shared" si="189"/>
        <v>41638.043437499997</v>
      </c>
      <c r="U2039">
        <f t="shared" si="190"/>
        <v>2013</v>
      </c>
      <c r="V2039">
        <f t="shared" si="191"/>
        <v>2013</v>
      </c>
    </row>
    <row r="2040" spans="1:22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 s="5">
        <f t="shared" si="187"/>
        <v>164.90686274509804</v>
      </c>
      <c r="Q2040" t="s">
        <v>8316</v>
      </c>
      <c r="R2040" t="s">
        <v>8346</v>
      </c>
      <c r="S2040" s="12">
        <f t="shared" si="188"/>
        <v>41424.062743055554</v>
      </c>
      <c r="T2040" s="12">
        <f t="shared" si="189"/>
        <v>41456.541666666664</v>
      </c>
      <c r="U2040">
        <f t="shared" si="190"/>
        <v>2013</v>
      </c>
      <c r="V2040">
        <f t="shared" si="191"/>
        <v>2013</v>
      </c>
    </row>
    <row r="2041" spans="1:22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 s="5">
        <f t="shared" si="187"/>
        <v>449.26385224274406</v>
      </c>
      <c r="Q2041" t="s">
        <v>8316</v>
      </c>
      <c r="R2041" t="s">
        <v>8346</v>
      </c>
      <c r="S2041" s="12">
        <f t="shared" si="188"/>
        <v>42675.23061342592</v>
      </c>
      <c r="T2041" s="12">
        <f t="shared" si="189"/>
        <v>42704.999305555553</v>
      </c>
      <c r="U2041">
        <f t="shared" si="190"/>
        <v>2016</v>
      </c>
      <c r="V2041">
        <f t="shared" si="191"/>
        <v>2016</v>
      </c>
    </row>
    <row r="2042" spans="1:22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 s="5">
        <f t="shared" si="187"/>
        <v>27.472841328413285</v>
      </c>
      <c r="Q2042" t="s">
        <v>8316</v>
      </c>
      <c r="R2042" t="s">
        <v>8346</v>
      </c>
      <c r="S2042" s="12">
        <f t="shared" si="188"/>
        <v>41578.718784722216</v>
      </c>
      <c r="T2042" s="12">
        <f t="shared" si="189"/>
        <v>41593.760451388887</v>
      </c>
      <c r="U2042">
        <f t="shared" si="190"/>
        <v>2013</v>
      </c>
      <c r="V2042">
        <f t="shared" si="191"/>
        <v>2013</v>
      </c>
    </row>
    <row r="2043" spans="1:22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 s="5">
        <f t="shared" si="187"/>
        <v>143.97499999999999</v>
      </c>
      <c r="Q2043" t="s">
        <v>8316</v>
      </c>
      <c r="R2043" t="s">
        <v>8346</v>
      </c>
      <c r="S2043" s="12">
        <f t="shared" si="188"/>
        <v>42654.317442129628</v>
      </c>
      <c r="T2043" s="12">
        <f t="shared" si="189"/>
        <v>42684.359108796292</v>
      </c>
      <c r="U2043">
        <f t="shared" si="190"/>
        <v>2016</v>
      </c>
      <c r="V2043">
        <f t="shared" si="191"/>
        <v>2016</v>
      </c>
    </row>
    <row r="2044" spans="1:22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 s="5">
        <f t="shared" si="187"/>
        <v>88.23571428571428</v>
      </c>
      <c r="Q2044" t="s">
        <v>8316</v>
      </c>
      <c r="R2044" t="s">
        <v>8346</v>
      </c>
      <c r="S2044" s="12">
        <f t="shared" si="188"/>
        <v>42331.499699074069</v>
      </c>
      <c r="T2044" s="12">
        <f t="shared" si="189"/>
        <v>42391.499699074069</v>
      </c>
      <c r="U2044">
        <f t="shared" si="190"/>
        <v>2015</v>
      </c>
      <c r="V2044">
        <f t="shared" si="191"/>
        <v>2016</v>
      </c>
    </row>
    <row r="2045" spans="1:22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 s="5">
        <f t="shared" si="187"/>
        <v>36.326424870466319</v>
      </c>
      <c r="Q2045" t="s">
        <v>8316</v>
      </c>
      <c r="R2045" t="s">
        <v>8346</v>
      </c>
      <c r="S2045" s="12">
        <f t="shared" si="188"/>
        <v>42660.968483796292</v>
      </c>
      <c r="T2045" s="12">
        <f t="shared" si="189"/>
        <v>42714.999305555553</v>
      </c>
      <c r="U2045">
        <f t="shared" si="190"/>
        <v>2016</v>
      </c>
      <c r="V2045">
        <f t="shared" si="191"/>
        <v>2016</v>
      </c>
    </row>
    <row r="2046" spans="1:22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 s="5">
        <f t="shared" si="187"/>
        <v>90.177777777777777</v>
      </c>
      <c r="Q2046" t="s">
        <v>8316</v>
      </c>
      <c r="R2046" t="s">
        <v>8346</v>
      </c>
      <c r="S2046" s="12">
        <f t="shared" si="188"/>
        <v>42138.475856481477</v>
      </c>
      <c r="T2046" s="12">
        <f t="shared" si="189"/>
        <v>42168.475856481477</v>
      </c>
      <c r="U2046">
        <f t="shared" si="190"/>
        <v>2015</v>
      </c>
      <c r="V2046">
        <f t="shared" si="191"/>
        <v>2015</v>
      </c>
    </row>
    <row r="2047" spans="1:22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 s="5">
        <f t="shared" si="187"/>
        <v>152.62361216730039</v>
      </c>
      <c r="Q2047" t="s">
        <v>8316</v>
      </c>
      <c r="R2047" t="s">
        <v>8346</v>
      </c>
      <c r="S2047" s="12">
        <f t="shared" si="188"/>
        <v>41068.880173611113</v>
      </c>
      <c r="T2047" s="12">
        <f t="shared" si="189"/>
        <v>41098.880173611113</v>
      </c>
      <c r="U2047">
        <f t="shared" si="190"/>
        <v>2012</v>
      </c>
      <c r="V2047">
        <f t="shared" si="191"/>
        <v>2012</v>
      </c>
    </row>
    <row r="2048" spans="1:22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 s="5">
        <f t="shared" si="187"/>
        <v>55.806451612903224</v>
      </c>
      <c r="Q2048" t="s">
        <v>8316</v>
      </c>
      <c r="R2048" t="s">
        <v>8346</v>
      </c>
      <c r="S2048" s="12">
        <f t="shared" si="188"/>
        <v>41386.963472222218</v>
      </c>
      <c r="T2048" s="12">
        <f t="shared" si="189"/>
        <v>41416.963472222218</v>
      </c>
      <c r="U2048">
        <f t="shared" si="190"/>
        <v>2013</v>
      </c>
      <c r="V2048">
        <f t="shared" si="191"/>
        <v>2013</v>
      </c>
    </row>
    <row r="2049" spans="1:22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 s="5">
        <f t="shared" si="187"/>
        <v>227.85327313769753</v>
      </c>
      <c r="Q2049" t="s">
        <v>8316</v>
      </c>
      <c r="R2049" t="s">
        <v>8346</v>
      </c>
      <c r="S2049" s="12">
        <f t="shared" si="188"/>
        <v>42081.695254629631</v>
      </c>
      <c r="T2049" s="12">
        <f t="shared" si="189"/>
        <v>42110.791666666664</v>
      </c>
      <c r="U2049">
        <f t="shared" si="190"/>
        <v>2015</v>
      </c>
      <c r="V2049">
        <f t="shared" si="191"/>
        <v>2015</v>
      </c>
    </row>
    <row r="2050" spans="1:22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148.33229411764705</v>
      </c>
      <c r="P2050" s="5">
        <f t="shared" si="187"/>
        <v>91.82989803350327</v>
      </c>
      <c r="Q2050" t="s">
        <v>8316</v>
      </c>
      <c r="R2050" t="s">
        <v>8346</v>
      </c>
      <c r="S2050" s="12">
        <f t="shared" si="188"/>
        <v>41387.443182870367</v>
      </c>
      <c r="T2050" s="12">
        <f t="shared" si="189"/>
        <v>41417.443182870367</v>
      </c>
      <c r="U2050">
        <f t="shared" si="190"/>
        <v>2013</v>
      </c>
      <c r="V2050">
        <f t="shared" si="191"/>
        <v>2013</v>
      </c>
    </row>
    <row r="2051" spans="1:22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(E2051/D2051)*100</f>
        <v>120.19070000000001</v>
      </c>
      <c r="P2051" s="5">
        <f t="shared" ref="P2051:P2114" si="193">IF(E2051&gt;0, E2051/L2051, 0)</f>
        <v>80.991037735849048</v>
      </c>
      <c r="Q2051" t="s">
        <v>8316</v>
      </c>
      <c r="R2051" t="s">
        <v>8346</v>
      </c>
      <c r="S2051" s="12">
        <f t="shared" ref="S2051:S2114" si="194">(J2051/86400)+25569-(5/24)</f>
        <v>41575.319016203699</v>
      </c>
      <c r="T2051" s="12">
        <f t="shared" ref="T2051:T2114" si="195">(I2051/86400)+25569-5/24</f>
        <v>41610.749305555553</v>
      </c>
      <c r="U2051">
        <f t="shared" ref="U2051:U2114" si="196">YEAR(S2051)</f>
        <v>2013</v>
      </c>
      <c r="V2051">
        <f t="shared" ref="V2051:V2114" si="197">YEAR(T2051)</f>
        <v>2013</v>
      </c>
    </row>
    <row r="2052" spans="1:22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 s="5">
        <f t="shared" si="193"/>
        <v>278.39411764705881</v>
      </c>
      <c r="Q2052" t="s">
        <v>8316</v>
      </c>
      <c r="R2052" t="s">
        <v>8346</v>
      </c>
      <c r="S2052" s="12">
        <f t="shared" si="194"/>
        <v>42114.863171296289</v>
      </c>
      <c r="T2052" s="12">
        <f t="shared" si="195"/>
        <v>42154.863171296289</v>
      </c>
      <c r="U2052">
        <f t="shared" si="196"/>
        <v>2015</v>
      </c>
      <c r="V2052">
        <f t="shared" si="197"/>
        <v>2015</v>
      </c>
    </row>
    <row r="2053" spans="1:22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 s="5">
        <f t="shared" si="193"/>
        <v>43.095041322314053</v>
      </c>
      <c r="Q2053" t="s">
        <v>8316</v>
      </c>
      <c r="R2053" t="s">
        <v>8346</v>
      </c>
      <c r="S2053" s="12">
        <f t="shared" si="194"/>
        <v>41603.814085648148</v>
      </c>
      <c r="T2053" s="12">
        <f t="shared" si="195"/>
        <v>41633.814085648148</v>
      </c>
      <c r="U2053">
        <f t="shared" si="196"/>
        <v>2013</v>
      </c>
      <c r="V2053">
        <f t="shared" si="197"/>
        <v>2013</v>
      </c>
    </row>
    <row r="2054" spans="1:22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 s="5">
        <f t="shared" si="193"/>
        <v>326.29205175600737</v>
      </c>
      <c r="Q2054" t="s">
        <v>8316</v>
      </c>
      <c r="R2054" t="s">
        <v>8346</v>
      </c>
      <c r="S2054" s="12">
        <f t="shared" si="194"/>
        <v>42374.875613425924</v>
      </c>
      <c r="T2054" s="12">
        <f t="shared" si="195"/>
        <v>42419.875613425924</v>
      </c>
      <c r="U2054">
        <f t="shared" si="196"/>
        <v>2016</v>
      </c>
      <c r="V2054">
        <f t="shared" si="197"/>
        <v>2016</v>
      </c>
    </row>
    <row r="2055" spans="1:22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 s="5">
        <f t="shared" si="193"/>
        <v>41.743801652892564</v>
      </c>
      <c r="Q2055" t="s">
        <v>8316</v>
      </c>
      <c r="R2055" t="s">
        <v>8346</v>
      </c>
      <c r="S2055" s="12">
        <f t="shared" si="194"/>
        <v>42303.409155092588</v>
      </c>
      <c r="T2055" s="12">
        <f t="shared" si="195"/>
        <v>42333.450821759259</v>
      </c>
      <c r="U2055">
        <f t="shared" si="196"/>
        <v>2015</v>
      </c>
      <c r="V2055">
        <f t="shared" si="197"/>
        <v>2015</v>
      </c>
    </row>
    <row r="2056" spans="1:22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 s="5">
        <f t="shared" si="193"/>
        <v>64.020933977455712</v>
      </c>
      <c r="Q2056" t="s">
        <v>8316</v>
      </c>
      <c r="R2056" t="s">
        <v>8346</v>
      </c>
      <c r="S2056" s="12">
        <f t="shared" si="194"/>
        <v>41731.312615740739</v>
      </c>
      <c r="T2056" s="12">
        <f t="shared" si="195"/>
        <v>41761.312615740739</v>
      </c>
      <c r="U2056">
        <f t="shared" si="196"/>
        <v>2014</v>
      </c>
      <c r="V2056">
        <f t="shared" si="197"/>
        <v>2014</v>
      </c>
    </row>
    <row r="2057" spans="1:22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 s="5">
        <f t="shared" si="193"/>
        <v>99.455445544554451</v>
      </c>
      <c r="Q2057" t="s">
        <v>8316</v>
      </c>
      <c r="R2057" t="s">
        <v>8346</v>
      </c>
      <c r="S2057" s="12">
        <f t="shared" si="194"/>
        <v>41946.465775462959</v>
      </c>
      <c r="T2057" s="12">
        <f t="shared" si="195"/>
        <v>41975.958333333336</v>
      </c>
      <c r="U2057">
        <f t="shared" si="196"/>
        <v>2014</v>
      </c>
      <c r="V2057">
        <f t="shared" si="197"/>
        <v>2014</v>
      </c>
    </row>
    <row r="2058" spans="1:22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 s="5">
        <f t="shared" si="193"/>
        <v>138.49458483754512</v>
      </c>
      <c r="Q2058" t="s">
        <v>8316</v>
      </c>
      <c r="R2058" t="s">
        <v>8346</v>
      </c>
      <c r="S2058" s="12">
        <f t="shared" si="194"/>
        <v>41351.552569444444</v>
      </c>
      <c r="T2058" s="12">
        <f t="shared" si="195"/>
        <v>41381.552569444444</v>
      </c>
      <c r="U2058">
        <f t="shared" si="196"/>
        <v>2013</v>
      </c>
      <c r="V2058">
        <f t="shared" si="197"/>
        <v>2013</v>
      </c>
    </row>
    <row r="2059" spans="1:22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 s="5">
        <f t="shared" si="193"/>
        <v>45.547792792792798</v>
      </c>
      <c r="Q2059" t="s">
        <v>8316</v>
      </c>
      <c r="R2059" t="s">
        <v>8346</v>
      </c>
      <c r="S2059" s="12">
        <f t="shared" si="194"/>
        <v>42396.286249999997</v>
      </c>
      <c r="T2059" s="12">
        <f t="shared" si="195"/>
        <v>42426.286249999997</v>
      </c>
      <c r="U2059">
        <f t="shared" si="196"/>
        <v>2016</v>
      </c>
      <c r="V2059">
        <f t="shared" si="197"/>
        <v>2016</v>
      </c>
    </row>
    <row r="2060" spans="1:22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 s="5">
        <f t="shared" si="193"/>
        <v>10.507317073170732</v>
      </c>
      <c r="Q2060" t="s">
        <v>8316</v>
      </c>
      <c r="R2060" t="s">
        <v>8346</v>
      </c>
      <c r="S2060" s="12">
        <f t="shared" si="194"/>
        <v>42026.16238425926</v>
      </c>
      <c r="T2060" s="12">
        <f t="shared" si="195"/>
        <v>42065.624999999993</v>
      </c>
      <c r="U2060">
        <f t="shared" si="196"/>
        <v>2015</v>
      </c>
      <c r="V2060">
        <f t="shared" si="197"/>
        <v>2015</v>
      </c>
    </row>
    <row r="2061" spans="1:22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 s="5">
        <f t="shared" si="193"/>
        <v>114.76533333333333</v>
      </c>
      <c r="Q2061" t="s">
        <v>8316</v>
      </c>
      <c r="R2061" t="s">
        <v>8346</v>
      </c>
      <c r="S2061" s="12">
        <f t="shared" si="194"/>
        <v>42361.394143518519</v>
      </c>
      <c r="T2061" s="12">
        <f t="shared" si="195"/>
        <v>42400.707638888889</v>
      </c>
      <c r="U2061">
        <f t="shared" si="196"/>
        <v>2015</v>
      </c>
      <c r="V2061">
        <f t="shared" si="197"/>
        <v>2016</v>
      </c>
    </row>
    <row r="2062" spans="1:22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 s="5">
        <f t="shared" si="193"/>
        <v>35.997067448680355</v>
      </c>
      <c r="Q2062" t="s">
        <v>8316</v>
      </c>
      <c r="R2062" t="s">
        <v>8346</v>
      </c>
      <c r="S2062" s="12">
        <f t="shared" si="194"/>
        <v>41783.434606481482</v>
      </c>
      <c r="T2062" s="12">
        <f t="shared" si="195"/>
        <v>41843.434606481482</v>
      </c>
      <c r="U2062">
        <f t="shared" si="196"/>
        <v>2014</v>
      </c>
      <c r="V2062">
        <f t="shared" si="197"/>
        <v>2014</v>
      </c>
    </row>
    <row r="2063" spans="1:22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 s="5">
        <f t="shared" si="193"/>
        <v>154.17142857142858</v>
      </c>
      <c r="Q2063" t="s">
        <v>8316</v>
      </c>
      <c r="R2063" t="s">
        <v>8346</v>
      </c>
      <c r="S2063" s="12">
        <f t="shared" si="194"/>
        <v>42705.556180555555</v>
      </c>
      <c r="T2063" s="12">
        <f t="shared" si="195"/>
        <v>42735.556180555555</v>
      </c>
      <c r="U2063">
        <f t="shared" si="196"/>
        <v>2016</v>
      </c>
      <c r="V2063">
        <f t="shared" si="197"/>
        <v>2016</v>
      </c>
    </row>
    <row r="2064" spans="1:22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 s="5">
        <f t="shared" si="193"/>
        <v>566.38916256157631</v>
      </c>
      <c r="Q2064" t="s">
        <v>8316</v>
      </c>
      <c r="R2064" t="s">
        <v>8346</v>
      </c>
      <c r="S2064" s="12">
        <f t="shared" si="194"/>
        <v>42423.174745370365</v>
      </c>
      <c r="T2064" s="12">
        <f t="shared" si="195"/>
        <v>42453.1330787037</v>
      </c>
      <c r="U2064">
        <f t="shared" si="196"/>
        <v>2016</v>
      </c>
      <c r="V2064">
        <f t="shared" si="197"/>
        <v>2016</v>
      </c>
    </row>
    <row r="2065" spans="1:22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 s="5">
        <f t="shared" si="193"/>
        <v>120.85714285714286</v>
      </c>
      <c r="Q2065" t="s">
        <v>8316</v>
      </c>
      <c r="R2065" t="s">
        <v>8346</v>
      </c>
      <c r="S2065" s="12">
        <f t="shared" si="194"/>
        <v>42472.524317129624</v>
      </c>
      <c r="T2065" s="12">
        <f t="shared" si="195"/>
        <v>42505.524317129624</v>
      </c>
      <c r="U2065">
        <f t="shared" si="196"/>
        <v>2016</v>
      </c>
      <c r="V2065">
        <f t="shared" si="197"/>
        <v>2016</v>
      </c>
    </row>
    <row r="2066" spans="1:22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 s="5">
        <f t="shared" si="193"/>
        <v>86.163845492085343</v>
      </c>
      <c r="Q2066" t="s">
        <v>8316</v>
      </c>
      <c r="R2066" t="s">
        <v>8346</v>
      </c>
      <c r="S2066" s="12">
        <f t="shared" si="194"/>
        <v>41389.1565162037</v>
      </c>
      <c r="T2066" s="12">
        <f t="shared" si="195"/>
        <v>41425.291666666664</v>
      </c>
      <c r="U2066">
        <f t="shared" si="196"/>
        <v>2013</v>
      </c>
      <c r="V2066">
        <f t="shared" si="197"/>
        <v>2013</v>
      </c>
    </row>
    <row r="2067" spans="1:22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 s="5">
        <f t="shared" si="193"/>
        <v>51.212114395886893</v>
      </c>
      <c r="Q2067" t="s">
        <v>8316</v>
      </c>
      <c r="R2067" t="s">
        <v>8346</v>
      </c>
      <c r="S2067" s="12">
        <f t="shared" si="194"/>
        <v>41603.125335648147</v>
      </c>
      <c r="T2067" s="12">
        <f t="shared" si="195"/>
        <v>41633.125335648147</v>
      </c>
      <c r="U2067">
        <f t="shared" si="196"/>
        <v>2013</v>
      </c>
      <c r="V2067">
        <f t="shared" si="197"/>
        <v>2013</v>
      </c>
    </row>
    <row r="2068" spans="1:22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 s="5">
        <f t="shared" si="193"/>
        <v>67.261538461538464</v>
      </c>
      <c r="Q2068" t="s">
        <v>8316</v>
      </c>
      <c r="R2068" t="s">
        <v>8346</v>
      </c>
      <c r="S2068" s="12">
        <f t="shared" si="194"/>
        <v>41844.563460648147</v>
      </c>
      <c r="T2068" s="12">
        <f t="shared" si="195"/>
        <v>41874.563460648147</v>
      </c>
      <c r="U2068">
        <f t="shared" si="196"/>
        <v>2014</v>
      </c>
      <c r="V2068">
        <f t="shared" si="197"/>
        <v>2014</v>
      </c>
    </row>
    <row r="2069" spans="1:22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 s="5">
        <f t="shared" si="193"/>
        <v>62.8</v>
      </c>
      <c r="Q2069" t="s">
        <v>8316</v>
      </c>
      <c r="R2069" t="s">
        <v>8346</v>
      </c>
      <c r="S2069" s="12">
        <f t="shared" si="194"/>
        <v>42115.645555555551</v>
      </c>
      <c r="T2069" s="12">
        <f t="shared" si="195"/>
        <v>42148.645555555551</v>
      </c>
      <c r="U2069">
        <f t="shared" si="196"/>
        <v>2015</v>
      </c>
      <c r="V2069">
        <f t="shared" si="197"/>
        <v>2015</v>
      </c>
    </row>
    <row r="2070" spans="1:22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 s="5">
        <f t="shared" si="193"/>
        <v>346.13118421052633</v>
      </c>
      <c r="Q2070" t="s">
        <v>8316</v>
      </c>
      <c r="R2070" t="s">
        <v>8346</v>
      </c>
      <c r="S2070" s="12">
        <f t="shared" si="194"/>
        <v>42633.633275462962</v>
      </c>
      <c r="T2070" s="12">
        <f t="shared" si="195"/>
        <v>42663.633275462962</v>
      </c>
      <c r="U2070">
        <f t="shared" si="196"/>
        <v>2016</v>
      </c>
      <c r="V2070">
        <f t="shared" si="197"/>
        <v>2016</v>
      </c>
    </row>
    <row r="2071" spans="1:22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 s="5">
        <f t="shared" si="193"/>
        <v>244.11912547528519</v>
      </c>
      <c r="Q2071" t="s">
        <v>8316</v>
      </c>
      <c r="R2071" t="s">
        <v>8346</v>
      </c>
      <c r="S2071" s="12">
        <f t="shared" si="194"/>
        <v>42340.763784722221</v>
      </c>
      <c r="T2071" s="12">
        <f t="shared" si="195"/>
        <v>42371.763784722221</v>
      </c>
      <c r="U2071">
        <f t="shared" si="196"/>
        <v>2015</v>
      </c>
      <c r="V2071">
        <f t="shared" si="197"/>
        <v>2016</v>
      </c>
    </row>
    <row r="2072" spans="1:22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 s="5">
        <f t="shared" si="193"/>
        <v>259.25424836601309</v>
      </c>
      <c r="Q2072" t="s">
        <v>8316</v>
      </c>
      <c r="R2072" t="s">
        <v>8346</v>
      </c>
      <c r="S2072" s="12">
        <f t="shared" si="194"/>
        <v>42519.448182870365</v>
      </c>
      <c r="T2072" s="12">
        <f t="shared" si="195"/>
        <v>42549.448182870365</v>
      </c>
      <c r="U2072">
        <f t="shared" si="196"/>
        <v>2016</v>
      </c>
      <c r="V2072">
        <f t="shared" si="197"/>
        <v>2016</v>
      </c>
    </row>
    <row r="2073" spans="1:22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 s="5">
        <f t="shared" si="193"/>
        <v>201.96402877697841</v>
      </c>
      <c r="Q2073" t="s">
        <v>8316</v>
      </c>
      <c r="R2073" t="s">
        <v>8346</v>
      </c>
      <c r="S2073" s="12">
        <f t="shared" si="194"/>
        <v>42600.070416666662</v>
      </c>
      <c r="T2073" s="12">
        <f t="shared" si="195"/>
        <v>42645.070416666662</v>
      </c>
      <c r="U2073">
        <f t="shared" si="196"/>
        <v>2016</v>
      </c>
      <c r="V2073">
        <f t="shared" si="197"/>
        <v>2016</v>
      </c>
    </row>
    <row r="2074" spans="1:22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 s="5">
        <f t="shared" si="193"/>
        <v>226.20857142857142</v>
      </c>
      <c r="Q2074" t="s">
        <v>8316</v>
      </c>
      <c r="R2074" t="s">
        <v>8346</v>
      </c>
      <c r="S2074" s="12">
        <f t="shared" si="194"/>
        <v>42467.373055555552</v>
      </c>
      <c r="T2074" s="12">
        <f t="shared" si="195"/>
        <v>42497.373055555552</v>
      </c>
      <c r="U2074">
        <f t="shared" si="196"/>
        <v>2016</v>
      </c>
      <c r="V2074">
        <f t="shared" si="197"/>
        <v>2016</v>
      </c>
    </row>
    <row r="2075" spans="1:22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 s="5">
        <f t="shared" si="193"/>
        <v>324.69</v>
      </c>
      <c r="Q2075" t="s">
        <v>8316</v>
      </c>
      <c r="R2075" t="s">
        <v>8346</v>
      </c>
      <c r="S2075" s="12">
        <f t="shared" si="194"/>
        <v>42087.459699074076</v>
      </c>
      <c r="T2075" s="12">
        <f t="shared" si="195"/>
        <v>42132.459699074076</v>
      </c>
      <c r="U2075">
        <f t="shared" si="196"/>
        <v>2015</v>
      </c>
      <c r="V2075">
        <f t="shared" si="197"/>
        <v>2015</v>
      </c>
    </row>
    <row r="2076" spans="1:22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 s="5">
        <f t="shared" si="193"/>
        <v>205</v>
      </c>
      <c r="Q2076" t="s">
        <v>8316</v>
      </c>
      <c r="R2076" t="s">
        <v>8346</v>
      </c>
      <c r="S2076" s="12">
        <f t="shared" si="194"/>
        <v>42466.617847222216</v>
      </c>
      <c r="T2076" s="12">
        <f t="shared" si="195"/>
        <v>42496.617847222216</v>
      </c>
      <c r="U2076">
        <f t="shared" si="196"/>
        <v>2016</v>
      </c>
      <c r="V2076">
        <f t="shared" si="197"/>
        <v>2016</v>
      </c>
    </row>
    <row r="2077" spans="1:22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 s="5">
        <f t="shared" si="193"/>
        <v>20.465926829268295</v>
      </c>
      <c r="Q2077" t="s">
        <v>8316</v>
      </c>
      <c r="R2077" t="s">
        <v>8346</v>
      </c>
      <c r="S2077" s="12">
        <f t="shared" si="194"/>
        <v>41450.473240740735</v>
      </c>
      <c r="T2077" s="12">
        <f t="shared" si="195"/>
        <v>41480.473240740735</v>
      </c>
      <c r="U2077">
        <f t="shared" si="196"/>
        <v>2013</v>
      </c>
      <c r="V2077">
        <f t="shared" si="197"/>
        <v>2013</v>
      </c>
    </row>
    <row r="2078" spans="1:22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 s="5">
        <f t="shared" si="193"/>
        <v>116.35303146309367</v>
      </c>
      <c r="Q2078" t="s">
        <v>8316</v>
      </c>
      <c r="R2078" t="s">
        <v>8346</v>
      </c>
      <c r="S2078" s="12">
        <f t="shared" si="194"/>
        <v>41803.672326388885</v>
      </c>
      <c r="T2078" s="12">
        <f t="shared" si="195"/>
        <v>41843.672326388885</v>
      </c>
      <c r="U2078">
        <f t="shared" si="196"/>
        <v>2014</v>
      </c>
      <c r="V2078">
        <f t="shared" si="197"/>
        <v>2014</v>
      </c>
    </row>
    <row r="2079" spans="1:22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 s="5">
        <f t="shared" si="193"/>
        <v>307.20212765957444</v>
      </c>
      <c r="Q2079" t="s">
        <v>8316</v>
      </c>
      <c r="R2079" t="s">
        <v>8346</v>
      </c>
      <c r="S2079" s="12">
        <f t="shared" si="194"/>
        <v>42102.83421296296</v>
      </c>
      <c r="T2079" s="12">
        <f t="shared" si="195"/>
        <v>42160.666666666664</v>
      </c>
      <c r="U2079">
        <f t="shared" si="196"/>
        <v>2015</v>
      </c>
      <c r="V2079">
        <f t="shared" si="197"/>
        <v>2015</v>
      </c>
    </row>
    <row r="2080" spans="1:22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 s="5">
        <f t="shared" si="193"/>
        <v>546.6875</v>
      </c>
      <c r="Q2080" t="s">
        <v>8316</v>
      </c>
      <c r="R2080" t="s">
        <v>8346</v>
      </c>
      <c r="S2080" s="12">
        <f t="shared" si="194"/>
        <v>42692.563159722216</v>
      </c>
      <c r="T2080" s="12">
        <f t="shared" si="195"/>
        <v>42722.563159722216</v>
      </c>
      <c r="U2080">
        <f t="shared" si="196"/>
        <v>2016</v>
      </c>
      <c r="V2080">
        <f t="shared" si="197"/>
        <v>2016</v>
      </c>
    </row>
    <row r="2081" spans="1:22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 s="5">
        <f t="shared" si="193"/>
        <v>47.474464579901152</v>
      </c>
      <c r="Q2081" t="s">
        <v>8316</v>
      </c>
      <c r="R2081" t="s">
        <v>8346</v>
      </c>
      <c r="S2081" s="12">
        <f t="shared" si="194"/>
        <v>42150.502233796295</v>
      </c>
      <c r="T2081" s="12">
        <f t="shared" si="195"/>
        <v>42180.583333333336</v>
      </c>
      <c r="U2081">
        <f t="shared" si="196"/>
        <v>2015</v>
      </c>
      <c r="V2081">
        <f t="shared" si="197"/>
        <v>2015</v>
      </c>
    </row>
    <row r="2082" spans="1:22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 s="5">
        <f t="shared" si="193"/>
        <v>101.56</v>
      </c>
      <c r="Q2082" t="s">
        <v>8316</v>
      </c>
      <c r="R2082" t="s">
        <v>8346</v>
      </c>
      <c r="S2082" s="12">
        <f t="shared" si="194"/>
        <v>42289.748842592591</v>
      </c>
      <c r="T2082" s="12">
        <f t="shared" si="195"/>
        <v>42319.790509259255</v>
      </c>
      <c r="U2082">
        <f t="shared" si="196"/>
        <v>2015</v>
      </c>
      <c r="V2082">
        <f t="shared" si="197"/>
        <v>2015</v>
      </c>
    </row>
    <row r="2083" spans="1:22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 s="5">
        <f t="shared" si="193"/>
        <v>72.909090909090907</v>
      </c>
      <c r="Q2083" t="s">
        <v>8322</v>
      </c>
      <c r="R2083" t="s">
        <v>8326</v>
      </c>
      <c r="S2083" s="12">
        <f t="shared" si="194"/>
        <v>41003.948553240734</v>
      </c>
      <c r="T2083" s="12">
        <f t="shared" si="195"/>
        <v>41044.999305555553</v>
      </c>
      <c r="U2083">
        <f t="shared" si="196"/>
        <v>2012</v>
      </c>
      <c r="V2083">
        <f t="shared" si="197"/>
        <v>2012</v>
      </c>
    </row>
    <row r="2084" spans="1:22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 s="5">
        <f t="shared" si="193"/>
        <v>43.710526315789473</v>
      </c>
      <c r="Q2084" t="s">
        <v>8322</v>
      </c>
      <c r="R2084" t="s">
        <v>8326</v>
      </c>
      <c r="S2084" s="12">
        <f t="shared" si="194"/>
        <v>40810.911990740737</v>
      </c>
      <c r="T2084" s="12">
        <f t="shared" si="195"/>
        <v>40870.953657407408</v>
      </c>
      <c r="U2084">
        <f t="shared" si="196"/>
        <v>2011</v>
      </c>
      <c r="V2084">
        <f t="shared" si="197"/>
        <v>2011</v>
      </c>
    </row>
    <row r="2085" spans="1:22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 s="5">
        <f t="shared" si="193"/>
        <v>34</v>
      </c>
      <c r="Q2085" t="s">
        <v>8322</v>
      </c>
      <c r="R2085" t="s">
        <v>8326</v>
      </c>
      <c r="S2085" s="12">
        <f t="shared" si="194"/>
        <v>41034.513831018514</v>
      </c>
      <c r="T2085" s="12">
        <f t="shared" si="195"/>
        <v>41064.513831018514</v>
      </c>
      <c r="U2085">
        <f t="shared" si="196"/>
        <v>2012</v>
      </c>
      <c r="V2085">
        <f t="shared" si="197"/>
        <v>2012</v>
      </c>
    </row>
    <row r="2086" spans="1:22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 s="5">
        <f t="shared" si="193"/>
        <v>70.652173913043484</v>
      </c>
      <c r="Q2086" t="s">
        <v>8322</v>
      </c>
      <c r="R2086" t="s">
        <v>8326</v>
      </c>
      <c r="S2086" s="12">
        <f t="shared" si="194"/>
        <v>41731.624791666662</v>
      </c>
      <c r="T2086" s="12">
        <f t="shared" si="195"/>
        <v>41763.082638888889</v>
      </c>
      <c r="U2086">
        <f t="shared" si="196"/>
        <v>2014</v>
      </c>
      <c r="V2086">
        <f t="shared" si="197"/>
        <v>2014</v>
      </c>
    </row>
    <row r="2087" spans="1:22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 s="5">
        <f t="shared" si="193"/>
        <v>89.301204819277103</v>
      </c>
      <c r="Q2087" t="s">
        <v>8322</v>
      </c>
      <c r="R2087" t="s">
        <v>8326</v>
      </c>
      <c r="S2087" s="12">
        <f t="shared" si="194"/>
        <v>41075.627164351848</v>
      </c>
      <c r="T2087" s="12">
        <f t="shared" si="195"/>
        <v>41105.627164351848</v>
      </c>
      <c r="U2087">
        <f t="shared" si="196"/>
        <v>2012</v>
      </c>
      <c r="V2087">
        <f t="shared" si="197"/>
        <v>2012</v>
      </c>
    </row>
    <row r="2088" spans="1:22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 s="5">
        <f t="shared" si="193"/>
        <v>115.08571428571429</v>
      </c>
      <c r="Q2088" t="s">
        <v>8322</v>
      </c>
      <c r="R2088" t="s">
        <v>8326</v>
      </c>
      <c r="S2088" s="12">
        <f t="shared" si="194"/>
        <v>40860.462175925924</v>
      </c>
      <c r="T2088" s="12">
        <f t="shared" si="195"/>
        <v>40890.999305555553</v>
      </c>
      <c r="U2088">
        <f t="shared" si="196"/>
        <v>2011</v>
      </c>
      <c r="V2088">
        <f t="shared" si="197"/>
        <v>2011</v>
      </c>
    </row>
    <row r="2089" spans="1:22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 s="5">
        <f t="shared" si="193"/>
        <v>62.12</v>
      </c>
      <c r="Q2089" t="s">
        <v>8322</v>
      </c>
      <c r="R2089" t="s">
        <v>8326</v>
      </c>
      <c r="S2089" s="12">
        <f t="shared" si="194"/>
        <v>40763.996041666665</v>
      </c>
      <c r="T2089" s="12">
        <f t="shared" si="195"/>
        <v>40793.996041666665</v>
      </c>
      <c r="U2089">
        <f t="shared" si="196"/>
        <v>2011</v>
      </c>
      <c r="V2089">
        <f t="shared" si="197"/>
        <v>2011</v>
      </c>
    </row>
    <row r="2090" spans="1:22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 s="5">
        <f t="shared" si="193"/>
        <v>46.204266666666669</v>
      </c>
      <c r="Q2090" t="s">
        <v>8322</v>
      </c>
      <c r="R2090" t="s">
        <v>8326</v>
      </c>
      <c r="S2090" s="12">
        <f t="shared" si="194"/>
        <v>40395.506388888891</v>
      </c>
      <c r="T2090" s="12">
        <f t="shared" si="195"/>
        <v>40431.957638888889</v>
      </c>
      <c r="U2090">
        <f t="shared" si="196"/>
        <v>2010</v>
      </c>
      <c r="V2090">
        <f t="shared" si="197"/>
        <v>2010</v>
      </c>
    </row>
    <row r="2091" spans="1:22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 s="5">
        <f t="shared" si="193"/>
        <v>48.54854838709678</v>
      </c>
      <c r="Q2091" t="s">
        <v>8322</v>
      </c>
      <c r="R2091" t="s">
        <v>8326</v>
      </c>
      <c r="S2091" s="12">
        <f t="shared" si="194"/>
        <v>41452.867986111109</v>
      </c>
      <c r="T2091" s="12">
        <f t="shared" si="195"/>
        <v>41487.867986111109</v>
      </c>
      <c r="U2091">
        <f t="shared" si="196"/>
        <v>2013</v>
      </c>
      <c r="V2091">
        <f t="shared" si="197"/>
        <v>2013</v>
      </c>
    </row>
    <row r="2092" spans="1:22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 s="5">
        <f t="shared" si="193"/>
        <v>57.520187499999999</v>
      </c>
      <c r="Q2092" t="s">
        <v>8322</v>
      </c>
      <c r="R2092" t="s">
        <v>8326</v>
      </c>
      <c r="S2092" s="12">
        <f t="shared" si="194"/>
        <v>41299.173090277771</v>
      </c>
      <c r="T2092" s="12">
        <f t="shared" si="195"/>
        <v>41329.173090277771</v>
      </c>
      <c r="U2092">
        <f t="shared" si="196"/>
        <v>2013</v>
      </c>
      <c r="V2092">
        <f t="shared" si="197"/>
        <v>2013</v>
      </c>
    </row>
    <row r="2093" spans="1:22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 s="5">
        <f t="shared" si="193"/>
        <v>88.147154471544724</v>
      </c>
      <c r="Q2093" t="s">
        <v>8322</v>
      </c>
      <c r="R2093" t="s">
        <v>8326</v>
      </c>
      <c r="S2093" s="12">
        <f t="shared" si="194"/>
        <v>40555.114328703705</v>
      </c>
      <c r="T2093" s="12">
        <f t="shared" si="195"/>
        <v>40603.625</v>
      </c>
      <c r="U2093">
        <f t="shared" si="196"/>
        <v>2011</v>
      </c>
      <c r="V2093">
        <f t="shared" si="197"/>
        <v>2011</v>
      </c>
    </row>
    <row r="2094" spans="1:22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 s="5">
        <f t="shared" si="193"/>
        <v>110.49090909090908</v>
      </c>
      <c r="Q2094" t="s">
        <v>8322</v>
      </c>
      <c r="R2094" t="s">
        <v>8326</v>
      </c>
      <c r="S2094" s="12">
        <f t="shared" si="194"/>
        <v>40763.499212962961</v>
      </c>
      <c r="T2094" s="12">
        <f t="shared" si="195"/>
        <v>40823.499212962961</v>
      </c>
      <c r="U2094">
        <f t="shared" si="196"/>
        <v>2011</v>
      </c>
      <c r="V2094">
        <f t="shared" si="197"/>
        <v>2011</v>
      </c>
    </row>
    <row r="2095" spans="1:22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 s="5">
        <f t="shared" si="193"/>
        <v>66.826086956521735</v>
      </c>
      <c r="Q2095" t="s">
        <v>8322</v>
      </c>
      <c r="R2095" t="s">
        <v>8326</v>
      </c>
      <c r="S2095" s="12">
        <f t="shared" si="194"/>
        <v>41205.646203703705</v>
      </c>
      <c r="T2095" s="12">
        <f t="shared" si="195"/>
        <v>41265.68787037037</v>
      </c>
      <c r="U2095">
        <f t="shared" si="196"/>
        <v>2012</v>
      </c>
      <c r="V2095">
        <f t="shared" si="197"/>
        <v>2012</v>
      </c>
    </row>
    <row r="2096" spans="1:22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 s="5">
        <f t="shared" si="193"/>
        <v>58.597222222222221</v>
      </c>
      <c r="Q2096" t="s">
        <v>8322</v>
      </c>
      <c r="R2096" t="s">
        <v>8326</v>
      </c>
      <c r="S2096" s="12">
        <f t="shared" si="194"/>
        <v>40938.811689814815</v>
      </c>
      <c r="T2096" s="12">
        <f t="shared" si="195"/>
        <v>40972.916666666664</v>
      </c>
      <c r="U2096">
        <f t="shared" si="196"/>
        <v>2012</v>
      </c>
      <c r="V2096">
        <f t="shared" si="197"/>
        <v>2012</v>
      </c>
    </row>
    <row r="2097" spans="1:22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5">
        <f t="shared" si="193"/>
        <v>113.63636363636364</v>
      </c>
      <c r="Q2097" t="s">
        <v>8322</v>
      </c>
      <c r="R2097" t="s">
        <v>8326</v>
      </c>
      <c r="S2097" s="12">
        <f t="shared" si="194"/>
        <v>40758.525150462963</v>
      </c>
      <c r="T2097" s="12">
        <f t="shared" si="195"/>
        <v>40818.525150462963</v>
      </c>
      <c r="U2097">
        <f t="shared" si="196"/>
        <v>2011</v>
      </c>
      <c r="V2097">
        <f t="shared" si="197"/>
        <v>2011</v>
      </c>
    </row>
    <row r="2098" spans="1:22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 s="5">
        <f t="shared" si="193"/>
        <v>43.571428571428569</v>
      </c>
      <c r="Q2098" t="s">
        <v>8322</v>
      </c>
      <c r="R2098" t="s">
        <v>8326</v>
      </c>
      <c r="S2098" s="12">
        <f t="shared" si="194"/>
        <v>41192.550173611111</v>
      </c>
      <c r="T2098" s="12">
        <f t="shared" si="195"/>
        <v>41207.957638888889</v>
      </c>
      <c r="U2098">
        <f t="shared" si="196"/>
        <v>2012</v>
      </c>
      <c r="V2098">
        <f t="shared" si="197"/>
        <v>2012</v>
      </c>
    </row>
    <row r="2099" spans="1:22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5">
        <f t="shared" si="193"/>
        <v>78.94736842105263</v>
      </c>
      <c r="Q2099" t="s">
        <v>8322</v>
      </c>
      <c r="R2099" t="s">
        <v>8326</v>
      </c>
      <c r="S2099" s="12">
        <f t="shared" si="194"/>
        <v>40818.376562500001</v>
      </c>
      <c r="T2099" s="12">
        <f t="shared" si="195"/>
        <v>40878.418229166666</v>
      </c>
      <c r="U2099">
        <f t="shared" si="196"/>
        <v>2011</v>
      </c>
      <c r="V2099">
        <f t="shared" si="197"/>
        <v>2011</v>
      </c>
    </row>
    <row r="2100" spans="1:22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 s="5">
        <f t="shared" si="193"/>
        <v>188.125</v>
      </c>
      <c r="Q2100" t="s">
        <v>8322</v>
      </c>
      <c r="R2100" t="s">
        <v>8326</v>
      </c>
      <c r="S2100" s="12">
        <f t="shared" si="194"/>
        <v>40945.905497685184</v>
      </c>
      <c r="T2100" s="12">
        <f t="shared" si="195"/>
        <v>40975.905497685184</v>
      </c>
      <c r="U2100">
        <f t="shared" si="196"/>
        <v>2012</v>
      </c>
      <c r="V2100">
        <f t="shared" si="197"/>
        <v>2012</v>
      </c>
    </row>
    <row r="2101" spans="1:22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 s="5">
        <f t="shared" si="193"/>
        <v>63.031746031746032</v>
      </c>
      <c r="Q2101" t="s">
        <v>8322</v>
      </c>
      <c r="R2101" t="s">
        <v>8326</v>
      </c>
      <c r="S2101" s="12">
        <f t="shared" si="194"/>
        <v>42173.53800925926</v>
      </c>
      <c r="T2101" s="12">
        <f t="shared" si="195"/>
        <v>42186.944444444445</v>
      </c>
      <c r="U2101">
        <f t="shared" si="196"/>
        <v>2015</v>
      </c>
      <c r="V2101">
        <f t="shared" si="197"/>
        <v>2015</v>
      </c>
    </row>
    <row r="2102" spans="1:22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 s="5">
        <f t="shared" si="193"/>
        <v>30.37037037037037</v>
      </c>
      <c r="Q2102" t="s">
        <v>8322</v>
      </c>
      <c r="R2102" t="s">
        <v>8326</v>
      </c>
      <c r="S2102" s="12">
        <f t="shared" si="194"/>
        <v>41074.62663194444</v>
      </c>
      <c r="T2102" s="12">
        <f t="shared" si="195"/>
        <v>41089.957638888889</v>
      </c>
      <c r="U2102">
        <f t="shared" si="196"/>
        <v>2012</v>
      </c>
      <c r="V2102">
        <f t="shared" si="197"/>
        <v>2012</v>
      </c>
    </row>
    <row r="2103" spans="1:22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 s="5">
        <f t="shared" si="193"/>
        <v>51.477272727272727</v>
      </c>
      <c r="Q2103" t="s">
        <v>8322</v>
      </c>
      <c r="R2103" t="s">
        <v>8326</v>
      </c>
      <c r="S2103" s="12">
        <f t="shared" si="194"/>
        <v>40891.941134259258</v>
      </c>
      <c r="T2103" s="12">
        <f t="shared" si="195"/>
        <v>40951.941134259258</v>
      </c>
      <c r="U2103">
        <f t="shared" si="196"/>
        <v>2011</v>
      </c>
      <c r="V2103">
        <f t="shared" si="197"/>
        <v>2012</v>
      </c>
    </row>
    <row r="2104" spans="1:22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5">
        <f t="shared" si="193"/>
        <v>35.789473684210527</v>
      </c>
      <c r="Q2104" t="s">
        <v>8322</v>
      </c>
      <c r="R2104" t="s">
        <v>8326</v>
      </c>
      <c r="S2104" s="12">
        <f t="shared" si="194"/>
        <v>40638.660277777773</v>
      </c>
      <c r="T2104" s="12">
        <f t="shared" si="195"/>
        <v>40668.660277777773</v>
      </c>
      <c r="U2104">
        <f t="shared" si="196"/>
        <v>2011</v>
      </c>
      <c r="V2104">
        <f t="shared" si="197"/>
        <v>2011</v>
      </c>
    </row>
    <row r="2105" spans="1:22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 s="5">
        <f t="shared" si="193"/>
        <v>98.817391304347822</v>
      </c>
      <c r="Q2105" t="s">
        <v>8322</v>
      </c>
      <c r="R2105" t="s">
        <v>8326</v>
      </c>
      <c r="S2105" s="12">
        <f t="shared" si="194"/>
        <v>41192.546608796292</v>
      </c>
      <c r="T2105" s="12">
        <f t="shared" si="195"/>
        <v>41222.588275462964</v>
      </c>
      <c r="U2105">
        <f t="shared" si="196"/>
        <v>2012</v>
      </c>
      <c r="V2105">
        <f t="shared" si="197"/>
        <v>2012</v>
      </c>
    </row>
    <row r="2106" spans="1:22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 s="5">
        <f t="shared" si="193"/>
        <v>28</v>
      </c>
      <c r="Q2106" t="s">
        <v>8322</v>
      </c>
      <c r="R2106" t="s">
        <v>8326</v>
      </c>
      <c r="S2106" s="12">
        <f t="shared" si="194"/>
        <v>41393.86613425926</v>
      </c>
      <c r="T2106" s="12">
        <f t="shared" si="195"/>
        <v>41424.791666666664</v>
      </c>
      <c r="U2106">
        <f t="shared" si="196"/>
        <v>2013</v>
      </c>
      <c r="V2106">
        <f t="shared" si="197"/>
        <v>2013</v>
      </c>
    </row>
    <row r="2107" spans="1:22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5">
        <f t="shared" si="193"/>
        <v>51.313131313131315</v>
      </c>
      <c r="Q2107" t="s">
        <v>8322</v>
      </c>
      <c r="R2107" t="s">
        <v>8326</v>
      </c>
      <c r="S2107" s="12">
        <f t="shared" si="194"/>
        <v>41951.580474537033</v>
      </c>
      <c r="T2107" s="12">
        <f t="shared" si="195"/>
        <v>41963.958333333336</v>
      </c>
      <c r="U2107">
        <f t="shared" si="196"/>
        <v>2014</v>
      </c>
      <c r="V2107">
        <f t="shared" si="197"/>
        <v>2014</v>
      </c>
    </row>
    <row r="2108" spans="1:22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 s="5">
        <f t="shared" si="193"/>
        <v>53.522727272727273</v>
      </c>
      <c r="Q2108" t="s">
        <v>8322</v>
      </c>
      <c r="R2108" t="s">
        <v>8326</v>
      </c>
      <c r="S2108" s="12">
        <f t="shared" si="194"/>
        <v>41270.006643518514</v>
      </c>
      <c r="T2108" s="12">
        <f t="shared" si="195"/>
        <v>41300.006643518514</v>
      </c>
      <c r="U2108">
        <f t="shared" si="196"/>
        <v>2012</v>
      </c>
      <c r="V2108">
        <f t="shared" si="197"/>
        <v>2013</v>
      </c>
    </row>
    <row r="2109" spans="1:22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 s="5">
        <f t="shared" si="193"/>
        <v>37.149310344827583</v>
      </c>
      <c r="Q2109" t="s">
        <v>8322</v>
      </c>
      <c r="R2109" t="s">
        <v>8326</v>
      </c>
      <c r="S2109" s="12">
        <f t="shared" si="194"/>
        <v>41934.502233796295</v>
      </c>
      <c r="T2109" s="12">
        <f t="shared" si="195"/>
        <v>41955.543900462959</v>
      </c>
      <c r="U2109">
        <f t="shared" si="196"/>
        <v>2014</v>
      </c>
      <c r="V2109">
        <f t="shared" si="197"/>
        <v>2014</v>
      </c>
    </row>
    <row r="2110" spans="1:22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 s="5">
        <f t="shared" si="193"/>
        <v>89.895287958115176</v>
      </c>
      <c r="Q2110" t="s">
        <v>8322</v>
      </c>
      <c r="R2110" t="s">
        <v>8326</v>
      </c>
      <c r="S2110" s="12">
        <f t="shared" si="194"/>
        <v>41134.967361111107</v>
      </c>
      <c r="T2110" s="12">
        <f t="shared" si="195"/>
        <v>41161.954861111109</v>
      </c>
      <c r="U2110">
        <f t="shared" si="196"/>
        <v>2012</v>
      </c>
      <c r="V2110">
        <f t="shared" si="197"/>
        <v>2012</v>
      </c>
    </row>
    <row r="2111" spans="1:22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 s="5">
        <f t="shared" si="193"/>
        <v>106.52500000000001</v>
      </c>
      <c r="Q2111" t="s">
        <v>8322</v>
      </c>
      <c r="R2111" t="s">
        <v>8326</v>
      </c>
      <c r="S2111" s="12">
        <f t="shared" si="194"/>
        <v>42160.500196759262</v>
      </c>
      <c r="T2111" s="12">
        <f t="shared" si="195"/>
        <v>42190.500196759262</v>
      </c>
      <c r="U2111">
        <f t="shared" si="196"/>
        <v>2015</v>
      </c>
      <c r="V2111">
        <f t="shared" si="197"/>
        <v>2015</v>
      </c>
    </row>
    <row r="2112" spans="1:22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 s="5">
        <f t="shared" si="193"/>
        <v>52.815789473684212</v>
      </c>
      <c r="Q2112" t="s">
        <v>8322</v>
      </c>
      <c r="R2112" t="s">
        <v>8326</v>
      </c>
      <c r="S2112" s="12">
        <f t="shared" si="194"/>
        <v>41759.462604166663</v>
      </c>
      <c r="T2112" s="12">
        <f t="shared" si="195"/>
        <v>41786.999305555553</v>
      </c>
      <c r="U2112">
        <f t="shared" si="196"/>
        <v>2014</v>
      </c>
      <c r="V2112">
        <f t="shared" si="197"/>
        <v>2014</v>
      </c>
    </row>
    <row r="2113" spans="1:22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 s="5">
        <f t="shared" si="193"/>
        <v>54.615384615384613</v>
      </c>
      <c r="Q2113" t="s">
        <v>8322</v>
      </c>
      <c r="R2113" t="s">
        <v>8326</v>
      </c>
      <c r="S2113" s="12">
        <f t="shared" si="194"/>
        <v>40702.988715277774</v>
      </c>
      <c r="T2113" s="12">
        <f t="shared" si="195"/>
        <v>40769.833333333328</v>
      </c>
      <c r="U2113">
        <f t="shared" si="196"/>
        <v>2011</v>
      </c>
      <c r="V2113">
        <f t="shared" si="197"/>
        <v>2011</v>
      </c>
    </row>
    <row r="2114" spans="1:22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5">
        <f t="shared" si="193"/>
        <v>27.272727272727273</v>
      </c>
      <c r="Q2114" t="s">
        <v>8322</v>
      </c>
      <c r="R2114" t="s">
        <v>8326</v>
      </c>
      <c r="S2114" s="12">
        <f t="shared" si="194"/>
        <v>41365.719826388886</v>
      </c>
      <c r="T2114" s="12">
        <f t="shared" si="195"/>
        <v>41379.719826388886</v>
      </c>
      <c r="U2114">
        <f t="shared" si="196"/>
        <v>2013</v>
      </c>
      <c r="V2114">
        <f t="shared" si="197"/>
        <v>2013</v>
      </c>
    </row>
    <row r="2115" spans="1:22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(E2115/D2115)*100</f>
        <v>104.85714285714285</v>
      </c>
      <c r="P2115" s="5">
        <f t="shared" ref="P2115:P2178" si="199">IF(E2115&gt;0, E2115/L2115, 0)</f>
        <v>68.598130841121488</v>
      </c>
      <c r="Q2115" t="s">
        <v>8322</v>
      </c>
      <c r="R2115" t="s">
        <v>8326</v>
      </c>
      <c r="S2115" s="12">
        <f t="shared" ref="S2115:S2178" si="200">(J2115/86400)+25569-(5/24)</f>
        <v>41870.657129629624</v>
      </c>
      <c r="T2115" s="12">
        <f t="shared" ref="T2115:T2178" si="201">(I2115/86400)+25569-5/24</f>
        <v>41905.657129629624</v>
      </c>
      <c r="U2115">
        <f t="shared" ref="U2115:U2178" si="202">YEAR(S2115)</f>
        <v>2014</v>
      </c>
      <c r="V2115">
        <f t="shared" ref="V2115:V2178" si="203">YEAR(T2115)</f>
        <v>2014</v>
      </c>
    </row>
    <row r="2116" spans="1:22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 s="5">
        <f t="shared" si="199"/>
        <v>35.612244897959187</v>
      </c>
      <c r="Q2116" t="s">
        <v>8322</v>
      </c>
      <c r="R2116" t="s">
        <v>8326</v>
      </c>
      <c r="S2116" s="12">
        <f t="shared" si="200"/>
        <v>40458.607291666667</v>
      </c>
      <c r="T2116" s="12">
        <f t="shared" si="201"/>
        <v>40520.999305555553</v>
      </c>
      <c r="U2116">
        <f t="shared" si="202"/>
        <v>2010</v>
      </c>
      <c r="V2116">
        <f t="shared" si="203"/>
        <v>2010</v>
      </c>
    </row>
    <row r="2117" spans="1:22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 s="5">
        <f t="shared" si="199"/>
        <v>94.027777777777771</v>
      </c>
      <c r="Q2117" t="s">
        <v>8322</v>
      </c>
      <c r="R2117" t="s">
        <v>8326</v>
      </c>
      <c r="S2117" s="12">
        <f t="shared" si="200"/>
        <v>40563.872696759259</v>
      </c>
      <c r="T2117" s="12">
        <f t="shared" si="201"/>
        <v>40593.872696759259</v>
      </c>
      <c r="U2117">
        <f t="shared" si="202"/>
        <v>2011</v>
      </c>
      <c r="V2117">
        <f t="shared" si="203"/>
        <v>2011</v>
      </c>
    </row>
    <row r="2118" spans="1:22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 s="5">
        <f t="shared" si="199"/>
        <v>526.45652173913038</v>
      </c>
      <c r="Q2118" t="s">
        <v>8322</v>
      </c>
      <c r="R2118" t="s">
        <v>8326</v>
      </c>
      <c r="S2118" s="12">
        <f t="shared" si="200"/>
        <v>41136.569479166668</v>
      </c>
      <c r="T2118" s="12">
        <f t="shared" si="201"/>
        <v>41184.569479166668</v>
      </c>
      <c r="U2118">
        <f t="shared" si="202"/>
        <v>2012</v>
      </c>
      <c r="V2118">
        <f t="shared" si="203"/>
        <v>2012</v>
      </c>
    </row>
    <row r="2119" spans="1:22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 s="5">
        <f t="shared" si="199"/>
        <v>50.657142857142858</v>
      </c>
      <c r="Q2119" t="s">
        <v>8322</v>
      </c>
      <c r="R2119" t="s">
        <v>8326</v>
      </c>
      <c r="S2119" s="12">
        <f t="shared" si="200"/>
        <v>42289.851261574069</v>
      </c>
      <c r="T2119" s="12">
        <f t="shared" si="201"/>
        <v>42303.999305555553</v>
      </c>
      <c r="U2119">
        <f t="shared" si="202"/>
        <v>2015</v>
      </c>
      <c r="V2119">
        <f t="shared" si="203"/>
        <v>2015</v>
      </c>
    </row>
    <row r="2120" spans="1:22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 s="5">
        <f t="shared" si="199"/>
        <v>79.182941176470578</v>
      </c>
      <c r="Q2120" t="s">
        <v>8322</v>
      </c>
      <c r="R2120" t="s">
        <v>8326</v>
      </c>
      <c r="S2120" s="12">
        <f t="shared" si="200"/>
        <v>40718.631203703699</v>
      </c>
      <c r="T2120" s="12">
        <f t="shared" si="201"/>
        <v>40748.631203703699</v>
      </c>
      <c r="U2120">
        <f t="shared" si="202"/>
        <v>2011</v>
      </c>
      <c r="V2120">
        <f t="shared" si="203"/>
        <v>2011</v>
      </c>
    </row>
    <row r="2121" spans="1:22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 s="5">
        <f t="shared" si="199"/>
        <v>91.590909090909093</v>
      </c>
      <c r="Q2121" t="s">
        <v>8322</v>
      </c>
      <c r="R2121" t="s">
        <v>8326</v>
      </c>
      <c r="S2121" s="12">
        <f t="shared" si="200"/>
        <v>41106.921817129631</v>
      </c>
      <c r="T2121" s="12">
        <f t="shared" si="201"/>
        <v>41136.921817129631</v>
      </c>
      <c r="U2121">
        <f t="shared" si="202"/>
        <v>2012</v>
      </c>
      <c r="V2121">
        <f t="shared" si="203"/>
        <v>2012</v>
      </c>
    </row>
    <row r="2122" spans="1:22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 s="5">
        <f t="shared" si="199"/>
        <v>116.96275362318841</v>
      </c>
      <c r="Q2122" t="s">
        <v>8322</v>
      </c>
      <c r="R2122" t="s">
        <v>8326</v>
      </c>
      <c r="S2122" s="12">
        <f t="shared" si="200"/>
        <v>41591.756203703699</v>
      </c>
      <c r="T2122" s="12">
        <f t="shared" si="201"/>
        <v>41640.756203703699</v>
      </c>
      <c r="U2122">
        <f t="shared" si="202"/>
        <v>2013</v>
      </c>
      <c r="V2122">
        <f t="shared" si="203"/>
        <v>2014</v>
      </c>
    </row>
    <row r="2123" spans="1:22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 s="5">
        <f t="shared" si="199"/>
        <v>28.4</v>
      </c>
      <c r="Q2123" t="s">
        <v>8330</v>
      </c>
      <c r="R2123" t="s">
        <v>8331</v>
      </c>
      <c r="S2123" s="12">
        <f t="shared" si="200"/>
        <v>42716.534120370365</v>
      </c>
      <c r="T2123" s="12">
        <f t="shared" si="201"/>
        <v>42746.534120370365</v>
      </c>
      <c r="U2123">
        <f t="shared" si="202"/>
        <v>2016</v>
      </c>
      <c r="V2123">
        <f t="shared" si="203"/>
        <v>2017</v>
      </c>
    </row>
    <row r="2124" spans="1:22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 s="5">
        <f t="shared" si="199"/>
        <v>103.33333333333333</v>
      </c>
      <c r="Q2124" t="s">
        <v>8330</v>
      </c>
      <c r="R2124" t="s">
        <v>8331</v>
      </c>
      <c r="S2124" s="12">
        <f t="shared" si="200"/>
        <v>42712.092233796291</v>
      </c>
      <c r="T2124" s="12">
        <f t="shared" si="201"/>
        <v>42742.092233796291</v>
      </c>
      <c r="U2124">
        <f t="shared" si="202"/>
        <v>2016</v>
      </c>
      <c r="V2124">
        <f t="shared" si="203"/>
        <v>2017</v>
      </c>
    </row>
    <row r="2125" spans="1:22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5">
        <f t="shared" si="199"/>
        <v>10</v>
      </c>
      <c r="Q2125" t="s">
        <v>8330</v>
      </c>
      <c r="R2125" t="s">
        <v>8331</v>
      </c>
      <c r="S2125" s="12">
        <f t="shared" si="200"/>
        <v>40198.216516203705</v>
      </c>
      <c r="T2125" s="12">
        <f t="shared" si="201"/>
        <v>40252.082638888889</v>
      </c>
      <c r="U2125">
        <f t="shared" si="202"/>
        <v>2010</v>
      </c>
      <c r="V2125">
        <f t="shared" si="203"/>
        <v>2010</v>
      </c>
    </row>
    <row r="2126" spans="1:22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 s="5">
        <f t="shared" si="199"/>
        <v>23</v>
      </c>
      <c r="Q2126" t="s">
        <v>8330</v>
      </c>
      <c r="R2126" t="s">
        <v>8331</v>
      </c>
      <c r="S2126" s="12">
        <f t="shared" si="200"/>
        <v>40463.819849537038</v>
      </c>
      <c r="T2126" s="12">
        <f t="shared" si="201"/>
        <v>40512</v>
      </c>
      <c r="U2126">
        <f t="shared" si="202"/>
        <v>2010</v>
      </c>
      <c r="V2126">
        <f t="shared" si="203"/>
        <v>2010</v>
      </c>
    </row>
    <row r="2127" spans="1:22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 s="5">
        <f t="shared" si="199"/>
        <v>31.555555555555557</v>
      </c>
      <c r="Q2127" t="s">
        <v>8330</v>
      </c>
      <c r="R2127" t="s">
        <v>8331</v>
      </c>
      <c r="S2127" s="12">
        <f t="shared" si="200"/>
        <v>42190.815196759257</v>
      </c>
      <c r="T2127" s="12">
        <f t="shared" si="201"/>
        <v>42220.815196759257</v>
      </c>
      <c r="U2127">
        <f t="shared" si="202"/>
        <v>2015</v>
      </c>
      <c r="V2127">
        <f t="shared" si="203"/>
        <v>2015</v>
      </c>
    </row>
    <row r="2128" spans="1:22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 s="5">
        <f t="shared" si="199"/>
        <v>5</v>
      </c>
      <c r="Q2128" t="s">
        <v>8330</v>
      </c>
      <c r="R2128" t="s">
        <v>8331</v>
      </c>
      <c r="S2128" s="12">
        <f t="shared" si="200"/>
        <v>41951.76489583333</v>
      </c>
      <c r="T2128" s="12">
        <f t="shared" si="201"/>
        <v>41981.76489583333</v>
      </c>
      <c r="U2128">
        <f t="shared" si="202"/>
        <v>2014</v>
      </c>
      <c r="V2128">
        <f t="shared" si="203"/>
        <v>2014</v>
      </c>
    </row>
    <row r="2129" spans="1:22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 s="5">
        <f t="shared" si="199"/>
        <v>34.220338983050844</v>
      </c>
      <c r="Q2129" t="s">
        <v>8330</v>
      </c>
      <c r="R2129" t="s">
        <v>8331</v>
      </c>
      <c r="S2129" s="12">
        <f t="shared" si="200"/>
        <v>42045.297025462962</v>
      </c>
      <c r="T2129" s="12">
        <f t="shared" si="201"/>
        <v>42075.255358796298</v>
      </c>
      <c r="U2129">
        <f t="shared" si="202"/>
        <v>2015</v>
      </c>
      <c r="V2129">
        <f t="shared" si="203"/>
        <v>2015</v>
      </c>
    </row>
    <row r="2130" spans="1:22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 s="5">
        <f t="shared" si="199"/>
        <v>25</v>
      </c>
      <c r="Q2130" t="s">
        <v>8330</v>
      </c>
      <c r="R2130" t="s">
        <v>8331</v>
      </c>
      <c r="S2130" s="12">
        <f t="shared" si="200"/>
        <v>41843.564456018517</v>
      </c>
      <c r="T2130" s="12">
        <f t="shared" si="201"/>
        <v>41903.564456018517</v>
      </c>
      <c r="U2130">
        <f t="shared" si="202"/>
        <v>2014</v>
      </c>
      <c r="V2130">
        <f t="shared" si="203"/>
        <v>2014</v>
      </c>
    </row>
    <row r="2131" spans="1:22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 s="5">
        <f t="shared" si="199"/>
        <v>19.666666666666668</v>
      </c>
      <c r="Q2131" t="s">
        <v>8330</v>
      </c>
      <c r="R2131" t="s">
        <v>8331</v>
      </c>
      <c r="S2131" s="12">
        <f t="shared" si="200"/>
        <v>42408.815972222219</v>
      </c>
      <c r="T2131" s="12">
        <f t="shared" si="201"/>
        <v>42438.815972222219</v>
      </c>
      <c r="U2131">
        <f t="shared" si="202"/>
        <v>2016</v>
      </c>
      <c r="V2131">
        <f t="shared" si="203"/>
        <v>2016</v>
      </c>
    </row>
    <row r="2132" spans="1:22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 s="5">
        <f t="shared" si="199"/>
        <v>21.25</v>
      </c>
      <c r="Q2132" t="s">
        <v>8330</v>
      </c>
      <c r="R2132" t="s">
        <v>8331</v>
      </c>
      <c r="S2132" s="12">
        <f t="shared" si="200"/>
        <v>41831.87804398148</v>
      </c>
      <c r="T2132" s="12">
        <f t="shared" si="201"/>
        <v>41866.87804398148</v>
      </c>
      <c r="U2132">
        <f t="shared" si="202"/>
        <v>2014</v>
      </c>
      <c r="V2132">
        <f t="shared" si="203"/>
        <v>2014</v>
      </c>
    </row>
    <row r="2133" spans="1:22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5">
        <f t="shared" si="199"/>
        <v>8.3333333333333339</v>
      </c>
      <c r="Q2133" t="s">
        <v>8330</v>
      </c>
      <c r="R2133" t="s">
        <v>8331</v>
      </c>
      <c r="S2133" s="12">
        <f t="shared" si="200"/>
        <v>42166.998738425922</v>
      </c>
      <c r="T2133" s="12">
        <f t="shared" si="201"/>
        <v>42196.998738425922</v>
      </c>
      <c r="U2133">
        <f t="shared" si="202"/>
        <v>2015</v>
      </c>
      <c r="V2133">
        <f t="shared" si="203"/>
        <v>2015</v>
      </c>
    </row>
    <row r="2134" spans="1:22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 s="5">
        <f t="shared" si="199"/>
        <v>21.34333333333333</v>
      </c>
      <c r="Q2134" t="s">
        <v>8330</v>
      </c>
      <c r="R2134" t="s">
        <v>8331</v>
      </c>
      <c r="S2134" s="12">
        <f t="shared" si="200"/>
        <v>41643.27884259259</v>
      </c>
      <c r="T2134" s="12">
        <f t="shared" si="201"/>
        <v>41673.27884259259</v>
      </c>
      <c r="U2134">
        <f t="shared" si="202"/>
        <v>2014</v>
      </c>
      <c r="V2134">
        <f t="shared" si="203"/>
        <v>2014</v>
      </c>
    </row>
    <row r="2135" spans="1:22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 s="5">
        <f t="shared" si="199"/>
        <v>5.333333333333333</v>
      </c>
      <c r="Q2135" t="s">
        <v>8330</v>
      </c>
      <c r="R2135" t="s">
        <v>8331</v>
      </c>
      <c r="S2135" s="12">
        <f t="shared" si="200"/>
        <v>40618.888877314814</v>
      </c>
      <c r="T2135" s="12">
        <f t="shared" si="201"/>
        <v>40657.082638888889</v>
      </c>
      <c r="U2135">
        <f t="shared" si="202"/>
        <v>2011</v>
      </c>
      <c r="V2135">
        <f t="shared" si="203"/>
        <v>2011</v>
      </c>
    </row>
    <row r="2136" spans="1:22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 s="5">
        <f t="shared" si="199"/>
        <v>34.666666666666664</v>
      </c>
      <c r="Q2136" t="s">
        <v>8330</v>
      </c>
      <c r="R2136" t="s">
        <v>8331</v>
      </c>
      <c r="S2136" s="12">
        <f t="shared" si="200"/>
        <v>41361.678136574068</v>
      </c>
      <c r="T2136" s="12">
        <f t="shared" si="201"/>
        <v>41391.678136574068</v>
      </c>
      <c r="U2136">
        <f t="shared" si="202"/>
        <v>2013</v>
      </c>
      <c r="V2136">
        <f t="shared" si="203"/>
        <v>2013</v>
      </c>
    </row>
    <row r="2137" spans="1:22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 s="5">
        <f t="shared" si="199"/>
        <v>21.727272727272727</v>
      </c>
      <c r="Q2137" t="s">
        <v>8330</v>
      </c>
      <c r="R2137" t="s">
        <v>8331</v>
      </c>
      <c r="S2137" s="12">
        <f t="shared" si="200"/>
        <v>41156.755011574074</v>
      </c>
      <c r="T2137" s="12">
        <f t="shared" si="201"/>
        <v>41186.755011574074</v>
      </c>
      <c r="U2137">
        <f t="shared" si="202"/>
        <v>2012</v>
      </c>
      <c r="V2137">
        <f t="shared" si="203"/>
        <v>2012</v>
      </c>
    </row>
    <row r="2138" spans="1:22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 s="5">
        <f t="shared" si="199"/>
        <v>11.922499999999999</v>
      </c>
      <c r="Q2138" t="s">
        <v>8330</v>
      </c>
      <c r="R2138" t="s">
        <v>8331</v>
      </c>
      <c r="S2138" s="12">
        <f t="shared" si="200"/>
        <v>41536.300763888888</v>
      </c>
      <c r="T2138" s="12">
        <f t="shared" si="201"/>
        <v>41566.300763888888</v>
      </c>
      <c r="U2138">
        <f t="shared" si="202"/>
        <v>2013</v>
      </c>
      <c r="V2138">
        <f t="shared" si="203"/>
        <v>2013</v>
      </c>
    </row>
    <row r="2139" spans="1:22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 s="5">
        <f t="shared" si="199"/>
        <v>26.59737827715356</v>
      </c>
      <c r="Q2139" t="s">
        <v>8330</v>
      </c>
      <c r="R2139" t="s">
        <v>8331</v>
      </c>
      <c r="S2139" s="12">
        <f t="shared" si="200"/>
        <v>41948.562835648147</v>
      </c>
      <c r="T2139" s="12">
        <f t="shared" si="201"/>
        <v>41978.562835648147</v>
      </c>
      <c r="U2139">
        <f t="shared" si="202"/>
        <v>2014</v>
      </c>
      <c r="V2139">
        <f t="shared" si="203"/>
        <v>2014</v>
      </c>
    </row>
    <row r="2140" spans="1:22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 s="5">
        <f t="shared" si="199"/>
        <v>10.666666666666666</v>
      </c>
      <c r="Q2140" t="s">
        <v>8330</v>
      </c>
      <c r="R2140" t="s">
        <v>8331</v>
      </c>
      <c r="S2140" s="12">
        <f t="shared" si="200"/>
        <v>41556.804849537039</v>
      </c>
      <c r="T2140" s="12">
        <f t="shared" si="201"/>
        <v>41586.846516203703</v>
      </c>
      <c r="U2140">
        <f t="shared" si="202"/>
        <v>2013</v>
      </c>
      <c r="V2140">
        <f t="shared" si="203"/>
        <v>2013</v>
      </c>
    </row>
    <row r="2141" spans="1:22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 s="5">
        <f t="shared" si="199"/>
        <v>29.035714285714285</v>
      </c>
      <c r="Q2141" t="s">
        <v>8330</v>
      </c>
      <c r="R2141" t="s">
        <v>8331</v>
      </c>
      <c r="S2141" s="12">
        <f t="shared" si="200"/>
        <v>42647.541759259257</v>
      </c>
      <c r="T2141" s="12">
        <f t="shared" si="201"/>
        <v>42677.541759259257</v>
      </c>
      <c r="U2141">
        <f t="shared" si="202"/>
        <v>2016</v>
      </c>
      <c r="V2141">
        <f t="shared" si="203"/>
        <v>2016</v>
      </c>
    </row>
    <row r="2142" spans="1:22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 s="5">
        <f t="shared" si="199"/>
        <v>50.909090909090907</v>
      </c>
      <c r="Q2142" t="s">
        <v>8330</v>
      </c>
      <c r="R2142" t="s">
        <v>8331</v>
      </c>
      <c r="S2142" s="12">
        <f t="shared" si="200"/>
        <v>41255.625277777777</v>
      </c>
      <c r="T2142" s="12">
        <f t="shared" si="201"/>
        <v>41285.625277777777</v>
      </c>
      <c r="U2142">
        <f t="shared" si="202"/>
        <v>2012</v>
      </c>
      <c r="V2142">
        <f t="shared" si="203"/>
        <v>2013</v>
      </c>
    </row>
    <row r="2143" spans="1:22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5">
        <f t="shared" si="199"/>
        <v>0</v>
      </c>
      <c r="Q2143" t="s">
        <v>8330</v>
      </c>
      <c r="R2143" t="s">
        <v>8331</v>
      </c>
      <c r="S2143" s="12">
        <f t="shared" si="200"/>
        <v>41927.027303240735</v>
      </c>
      <c r="T2143" s="12">
        <f t="shared" si="201"/>
        <v>41957.068969907406</v>
      </c>
      <c r="U2143">
        <f t="shared" si="202"/>
        <v>2014</v>
      </c>
      <c r="V2143">
        <f t="shared" si="203"/>
        <v>2014</v>
      </c>
    </row>
    <row r="2144" spans="1:22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 s="5">
        <f t="shared" si="199"/>
        <v>50.083333333333336</v>
      </c>
      <c r="Q2144" t="s">
        <v>8330</v>
      </c>
      <c r="R2144" t="s">
        <v>8331</v>
      </c>
      <c r="S2144" s="12">
        <f t="shared" si="200"/>
        <v>42340.493171296293</v>
      </c>
      <c r="T2144" s="12">
        <f t="shared" si="201"/>
        <v>42368.493171296293</v>
      </c>
      <c r="U2144">
        <f t="shared" si="202"/>
        <v>2015</v>
      </c>
      <c r="V2144">
        <f t="shared" si="203"/>
        <v>2015</v>
      </c>
    </row>
    <row r="2145" spans="1:22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 s="5">
        <f t="shared" si="199"/>
        <v>45</v>
      </c>
      <c r="Q2145" t="s">
        <v>8330</v>
      </c>
      <c r="R2145" t="s">
        <v>8331</v>
      </c>
      <c r="S2145" s="12">
        <f t="shared" si="200"/>
        <v>40332.678379629629</v>
      </c>
      <c r="T2145" s="12">
        <f t="shared" si="201"/>
        <v>40380.583333333328</v>
      </c>
      <c r="U2145">
        <f t="shared" si="202"/>
        <v>2010</v>
      </c>
      <c r="V2145">
        <f t="shared" si="203"/>
        <v>2010</v>
      </c>
    </row>
    <row r="2146" spans="1:22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 s="5">
        <f t="shared" si="199"/>
        <v>25.291666666666668</v>
      </c>
      <c r="Q2146" t="s">
        <v>8330</v>
      </c>
      <c r="R2146" t="s">
        <v>8331</v>
      </c>
      <c r="S2146" s="12">
        <f t="shared" si="200"/>
        <v>41499.338425925926</v>
      </c>
      <c r="T2146" s="12">
        <f t="shared" si="201"/>
        <v>41531.338425925926</v>
      </c>
      <c r="U2146">
        <f t="shared" si="202"/>
        <v>2013</v>
      </c>
      <c r="V2146">
        <f t="shared" si="203"/>
        <v>2013</v>
      </c>
    </row>
    <row r="2147" spans="1:22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 s="5">
        <f t="shared" si="199"/>
        <v>51.292134831460672</v>
      </c>
      <c r="Q2147" t="s">
        <v>8330</v>
      </c>
      <c r="R2147" t="s">
        <v>8331</v>
      </c>
      <c r="S2147" s="12">
        <f t="shared" si="200"/>
        <v>41575.029097222221</v>
      </c>
      <c r="T2147" s="12">
        <f t="shared" si="201"/>
        <v>41605.070763888885</v>
      </c>
      <c r="U2147">
        <f t="shared" si="202"/>
        <v>2013</v>
      </c>
      <c r="V2147">
        <f t="shared" si="203"/>
        <v>2013</v>
      </c>
    </row>
    <row r="2148" spans="1:22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 s="5">
        <f t="shared" si="199"/>
        <v>1</v>
      </c>
      <c r="Q2148" t="s">
        <v>8330</v>
      </c>
      <c r="R2148" t="s">
        <v>8331</v>
      </c>
      <c r="S2148" s="12">
        <f t="shared" si="200"/>
        <v>42397.471180555549</v>
      </c>
      <c r="T2148" s="12">
        <f t="shared" si="201"/>
        <v>42411.471180555549</v>
      </c>
      <c r="U2148">
        <f t="shared" si="202"/>
        <v>2016</v>
      </c>
      <c r="V2148">
        <f t="shared" si="203"/>
        <v>2016</v>
      </c>
    </row>
    <row r="2149" spans="1:22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 s="5">
        <f t="shared" si="199"/>
        <v>49.381818181818183</v>
      </c>
      <c r="Q2149" t="s">
        <v>8330</v>
      </c>
      <c r="R2149" t="s">
        <v>8331</v>
      </c>
      <c r="S2149" s="12">
        <f t="shared" si="200"/>
        <v>41927.087361111109</v>
      </c>
      <c r="T2149" s="12">
        <f t="shared" si="201"/>
        <v>41959.129027777781</v>
      </c>
      <c r="U2149">
        <f t="shared" si="202"/>
        <v>2014</v>
      </c>
      <c r="V2149">
        <f t="shared" si="203"/>
        <v>2014</v>
      </c>
    </row>
    <row r="2150" spans="1:22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5">
        <f t="shared" si="199"/>
        <v>1</v>
      </c>
      <c r="Q2150" t="s">
        <v>8330</v>
      </c>
      <c r="R2150" t="s">
        <v>8331</v>
      </c>
      <c r="S2150" s="12">
        <f t="shared" si="200"/>
        <v>42066.525254629632</v>
      </c>
      <c r="T2150" s="12">
        <f t="shared" si="201"/>
        <v>42096.483587962961</v>
      </c>
      <c r="U2150">
        <f t="shared" si="202"/>
        <v>2015</v>
      </c>
      <c r="V2150">
        <f t="shared" si="203"/>
        <v>2015</v>
      </c>
    </row>
    <row r="2151" spans="1:22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5">
        <f t="shared" si="199"/>
        <v>0</v>
      </c>
      <c r="Q2151" t="s">
        <v>8330</v>
      </c>
      <c r="R2151" t="s">
        <v>8331</v>
      </c>
      <c r="S2151" s="12">
        <f t="shared" si="200"/>
        <v>40354.816620370366</v>
      </c>
      <c r="T2151" s="12">
        <f t="shared" si="201"/>
        <v>40389.791666666664</v>
      </c>
      <c r="U2151">
        <f t="shared" si="202"/>
        <v>2010</v>
      </c>
      <c r="V2151">
        <f t="shared" si="203"/>
        <v>2010</v>
      </c>
    </row>
    <row r="2152" spans="1:22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 s="5">
        <f t="shared" si="199"/>
        <v>101.25</v>
      </c>
      <c r="Q2152" t="s">
        <v>8330</v>
      </c>
      <c r="R2152" t="s">
        <v>8331</v>
      </c>
      <c r="S2152" s="12">
        <f t="shared" si="200"/>
        <v>42534.076377314814</v>
      </c>
      <c r="T2152" s="12">
        <f t="shared" si="201"/>
        <v>42564.076377314814</v>
      </c>
      <c r="U2152">
        <f t="shared" si="202"/>
        <v>2016</v>
      </c>
      <c r="V2152">
        <f t="shared" si="203"/>
        <v>2016</v>
      </c>
    </row>
    <row r="2153" spans="1:22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 s="5">
        <f t="shared" si="199"/>
        <v>19.666666666666668</v>
      </c>
      <c r="Q2153" t="s">
        <v>8330</v>
      </c>
      <c r="R2153" t="s">
        <v>8331</v>
      </c>
      <c r="S2153" s="12">
        <f t="shared" si="200"/>
        <v>42520.639050925922</v>
      </c>
      <c r="T2153" s="12">
        <f t="shared" si="201"/>
        <v>42550.639050925922</v>
      </c>
      <c r="U2153">
        <f t="shared" si="202"/>
        <v>2016</v>
      </c>
      <c r="V2153">
        <f t="shared" si="203"/>
        <v>2016</v>
      </c>
    </row>
    <row r="2154" spans="1:22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 s="5">
        <f t="shared" si="199"/>
        <v>12.5</v>
      </c>
      <c r="Q2154" t="s">
        <v>8330</v>
      </c>
      <c r="R2154" t="s">
        <v>8331</v>
      </c>
      <c r="S2154" s="12">
        <f t="shared" si="200"/>
        <v>41683.62394675926</v>
      </c>
      <c r="T2154" s="12">
        <f t="shared" si="201"/>
        <v>41713.582280092589</v>
      </c>
      <c r="U2154">
        <f t="shared" si="202"/>
        <v>2014</v>
      </c>
      <c r="V2154">
        <f t="shared" si="203"/>
        <v>2014</v>
      </c>
    </row>
    <row r="2155" spans="1:22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 s="5">
        <f t="shared" si="199"/>
        <v>8.5</v>
      </c>
      <c r="Q2155" t="s">
        <v>8330</v>
      </c>
      <c r="R2155" t="s">
        <v>8331</v>
      </c>
      <c r="S2155" s="12">
        <f t="shared" si="200"/>
        <v>41974.702754629623</v>
      </c>
      <c r="T2155" s="12">
        <f t="shared" si="201"/>
        <v>42014.124305555553</v>
      </c>
      <c r="U2155">
        <f t="shared" si="202"/>
        <v>2014</v>
      </c>
      <c r="V2155">
        <f t="shared" si="203"/>
        <v>2015</v>
      </c>
    </row>
    <row r="2156" spans="1:22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 s="5">
        <f t="shared" si="199"/>
        <v>1</v>
      </c>
      <c r="Q2156" t="s">
        <v>8330</v>
      </c>
      <c r="R2156" t="s">
        <v>8331</v>
      </c>
      <c r="S2156" s="12">
        <f t="shared" si="200"/>
        <v>41647.42392361111</v>
      </c>
      <c r="T2156" s="12">
        <f t="shared" si="201"/>
        <v>41667.42392361111</v>
      </c>
      <c r="U2156">
        <f t="shared" si="202"/>
        <v>2014</v>
      </c>
      <c r="V2156">
        <f t="shared" si="203"/>
        <v>2014</v>
      </c>
    </row>
    <row r="2157" spans="1:22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 s="5">
        <f t="shared" si="199"/>
        <v>23</v>
      </c>
      <c r="Q2157" t="s">
        <v>8330</v>
      </c>
      <c r="R2157" t="s">
        <v>8331</v>
      </c>
      <c r="S2157" s="12">
        <f t="shared" si="200"/>
        <v>42430.539178240739</v>
      </c>
      <c r="T2157" s="12">
        <f t="shared" si="201"/>
        <v>42460.497511574074</v>
      </c>
      <c r="U2157">
        <f t="shared" si="202"/>
        <v>2016</v>
      </c>
      <c r="V2157">
        <f t="shared" si="203"/>
        <v>2016</v>
      </c>
    </row>
    <row r="2158" spans="1:22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 s="5">
        <f t="shared" si="199"/>
        <v>17.987951807228917</v>
      </c>
      <c r="Q2158" t="s">
        <v>8330</v>
      </c>
      <c r="R2158" t="s">
        <v>8331</v>
      </c>
      <c r="S2158" s="12">
        <f t="shared" si="200"/>
        <v>41488.645902777775</v>
      </c>
      <c r="T2158" s="12">
        <f t="shared" si="201"/>
        <v>41533.645902777775</v>
      </c>
      <c r="U2158">
        <f t="shared" si="202"/>
        <v>2013</v>
      </c>
      <c r="V2158">
        <f t="shared" si="203"/>
        <v>2013</v>
      </c>
    </row>
    <row r="2159" spans="1:22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 s="5">
        <f t="shared" si="199"/>
        <v>370.94736842105266</v>
      </c>
      <c r="Q2159" t="s">
        <v>8330</v>
      </c>
      <c r="R2159" t="s">
        <v>8331</v>
      </c>
      <c r="S2159" s="12">
        <f t="shared" si="200"/>
        <v>42694.772951388884</v>
      </c>
      <c r="T2159" s="12">
        <f t="shared" si="201"/>
        <v>42727.124305555553</v>
      </c>
      <c r="U2159">
        <f t="shared" si="202"/>
        <v>2016</v>
      </c>
      <c r="V2159">
        <f t="shared" si="203"/>
        <v>2016</v>
      </c>
    </row>
    <row r="2160" spans="1:22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 s="5">
        <f t="shared" si="199"/>
        <v>63.569485530546629</v>
      </c>
      <c r="Q2160" t="s">
        <v>8330</v>
      </c>
      <c r="R2160" t="s">
        <v>8331</v>
      </c>
      <c r="S2160" s="12">
        <f t="shared" si="200"/>
        <v>41264.645532407405</v>
      </c>
      <c r="T2160" s="12">
        <f t="shared" si="201"/>
        <v>41309.645532407405</v>
      </c>
      <c r="U2160">
        <f t="shared" si="202"/>
        <v>2012</v>
      </c>
      <c r="V2160">
        <f t="shared" si="203"/>
        <v>2013</v>
      </c>
    </row>
    <row r="2161" spans="1:22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 s="5">
        <f t="shared" si="199"/>
        <v>13</v>
      </c>
      <c r="Q2161" t="s">
        <v>8330</v>
      </c>
      <c r="R2161" t="s">
        <v>8331</v>
      </c>
      <c r="S2161" s="12">
        <f t="shared" si="200"/>
        <v>40710.522847222222</v>
      </c>
      <c r="T2161" s="12">
        <f t="shared" si="201"/>
        <v>40740.522847222222</v>
      </c>
      <c r="U2161">
        <f t="shared" si="202"/>
        <v>2011</v>
      </c>
      <c r="V2161">
        <f t="shared" si="203"/>
        <v>2011</v>
      </c>
    </row>
    <row r="2162" spans="1:22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 s="5">
        <f t="shared" si="199"/>
        <v>5.3125</v>
      </c>
      <c r="Q2162" t="s">
        <v>8330</v>
      </c>
      <c r="R2162" t="s">
        <v>8331</v>
      </c>
      <c r="S2162" s="12">
        <f t="shared" si="200"/>
        <v>41018.503530092588</v>
      </c>
      <c r="T2162" s="12">
        <f t="shared" si="201"/>
        <v>41048.503530092588</v>
      </c>
      <c r="U2162">
        <f t="shared" si="202"/>
        <v>2012</v>
      </c>
      <c r="V2162">
        <f t="shared" si="203"/>
        <v>2012</v>
      </c>
    </row>
    <row r="2163" spans="1:22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 s="5">
        <f t="shared" si="199"/>
        <v>35.615384615384613</v>
      </c>
      <c r="Q2163" t="s">
        <v>8322</v>
      </c>
      <c r="R2163" t="s">
        <v>8323</v>
      </c>
      <c r="S2163" s="12">
        <f t="shared" si="200"/>
        <v>42240.644201388888</v>
      </c>
      <c r="T2163" s="12">
        <f t="shared" si="201"/>
        <v>42270.644201388888</v>
      </c>
      <c r="U2163">
        <f t="shared" si="202"/>
        <v>2015</v>
      </c>
      <c r="V2163">
        <f t="shared" si="203"/>
        <v>2015</v>
      </c>
    </row>
    <row r="2164" spans="1:22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 s="5">
        <f t="shared" si="199"/>
        <v>87.103448275862064</v>
      </c>
      <c r="Q2164" t="s">
        <v>8322</v>
      </c>
      <c r="R2164" t="s">
        <v>8323</v>
      </c>
      <c r="S2164" s="12">
        <f t="shared" si="200"/>
        <v>41813.557766203703</v>
      </c>
      <c r="T2164" s="12">
        <f t="shared" si="201"/>
        <v>41844.557766203703</v>
      </c>
      <c r="U2164">
        <f t="shared" si="202"/>
        <v>2014</v>
      </c>
      <c r="V2164">
        <f t="shared" si="203"/>
        <v>2014</v>
      </c>
    </row>
    <row r="2165" spans="1:22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 s="5">
        <f t="shared" si="199"/>
        <v>75.11363636363636</v>
      </c>
      <c r="Q2165" t="s">
        <v>8322</v>
      </c>
      <c r="R2165" t="s">
        <v>8323</v>
      </c>
      <c r="S2165" s="12">
        <f t="shared" si="200"/>
        <v>42111.691203703704</v>
      </c>
      <c r="T2165" s="12">
        <f t="shared" si="201"/>
        <v>42162.951388888883</v>
      </c>
      <c r="U2165">
        <f t="shared" si="202"/>
        <v>2015</v>
      </c>
      <c r="V2165">
        <f t="shared" si="203"/>
        <v>2015</v>
      </c>
    </row>
    <row r="2166" spans="1:22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 s="5">
        <f t="shared" si="199"/>
        <v>68.01204819277109</v>
      </c>
      <c r="Q2166" t="s">
        <v>8322</v>
      </c>
      <c r="R2166" t="s">
        <v>8323</v>
      </c>
      <c r="S2166" s="12">
        <f t="shared" si="200"/>
        <v>42515.509421296294</v>
      </c>
      <c r="T2166" s="12">
        <f t="shared" si="201"/>
        <v>42545.957638888889</v>
      </c>
      <c r="U2166">
        <f t="shared" si="202"/>
        <v>2016</v>
      </c>
      <c r="V2166">
        <f t="shared" si="203"/>
        <v>2016</v>
      </c>
    </row>
    <row r="2167" spans="1:22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 s="5">
        <f t="shared" si="199"/>
        <v>29.623931623931625</v>
      </c>
      <c r="Q2167" t="s">
        <v>8322</v>
      </c>
      <c r="R2167" t="s">
        <v>8323</v>
      </c>
      <c r="S2167" s="12">
        <f t="shared" si="200"/>
        <v>42438.458738425928</v>
      </c>
      <c r="T2167" s="12">
        <f t="shared" si="201"/>
        <v>42468.417071759257</v>
      </c>
      <c r="U2167">
        <f t="shared" si="202"/>
        <v>2016</v>
      </c>
      <c r="V2167">
        <f t="shared" si="203"/>
        <v>2016</v>
      </c>
    </row>
    <row r="2168" spans="1:22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 s="5">
        <f t="shared" si="199"/>
        <v>91.625</v>
      </c>
      <c r="Q2168" t="s">
        <v>8322</v>
      </c>
      <c r="R2168" t="s">
        <v>8323</v>
      </c>
      <c r="S2168" s="12">
        <f t="shared" si="200"/>
        <v>41933.629837962959</v>
      </c>
      <c r="T2168" s="12">
        <f t="shared" si="201"/>
        <v>41978.671504629623</v>
      </c>
      <c r="U2168">
        <f t="shared" si="202"/>
        <v>2014</v>
      </c>
      <c r="V2168">
        <f t="shared" si="203"/>
        <v>2014</v>
      </c>
    </row>
    <row r="2169" spans="1:22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5">
        <f t="shared" si="199"/>
        <v>22.5</v>
      </c>
      <c r="Q2169" t="s">
        <v>8322</v>
      </c>
      <c r="R2169" t="s">
        <v>8323</v>
      </c>
      <c r="S2169" s="12">
        <f t="shared" si="200"/>
        <v>41152.858067129629</v>
      </c>
      <c r="T2169" s="12">
        <f t="shared" si="201"/>
        <v>41166.858067129629</v>
      </c>
      <c r="U2169">
        <f t="shared" si="202"/>
        <v>2012</v>
      </c>
      <c r="V2169">
        <f t="shared" si="203"/>
        <v>2012</v>
      </c>
    </row>
    <row r="2170" spans="1:22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 s="5">
        <f t="shared" si="199"/>
        <v>64.366735294117646</v>
      </c>
      <c r="Q2170" t="s">
        <v>8322</v>
      </c>
      <c r="R2170" t="s">
        <v>8323</v>
      </c>
      <c r="S2170" s="12">
        <f t="shared" si="200"/>
        <v>42745.391909722217</v>
      </c>
      <c r="T2170" s="12">
        <f t="shared" si="201"/>
        <v>42775.999999999993</v>
      </c>
      <c r="U2170">
        <f t="shared" si="202"/>
        <v>2017</v>
      </c>
      <c r="V2170">
        <f t="shared" si="203"/>
        <v>2017</v>
      </c>
    </row>
    <row r="2171" spans="1:22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5">
        <f t="shared" si="199"/>
        <v>21.857142857142858</v>
      </c>
      <c r="Q2171" t="s">
        <v>8322</v>
      </c>
      <c r="R2171" t="s">
        <v>8323</v>
      </c>
      <c r="S2171" s="12">
        <f t="shared" si="200"/>
        <v>42793.492488425924</v>
      </c>
      <c r="T2171" s="12">
        <f t="shared" si="201"/>
        <v>42796.492488425924</v>
      </c>
      <c r="U2171">
        <f t="shared" si="202"/>
        <v>2017</v>
      </c>
      <c r="V2171">
        <f t="shared" si="203"/>
        <v>2017</v>
      </c>
    </row>
    <row r="2172" spans="1:22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 s="5">
        <f t="shared" si="199"/>
        <v>33.315789473684212</v>
      </c>
      <c r="Q2172" t="s">
        <v>8322</v>
      </c>
      <c r="R2172" t="s">
        <v>8323</v>
      </c>
      <c r="S2172" s="12">
        <f t="shared" si="200"/>
        <v>42198.541921296295</v>
      </c>
      <c r="T2172" s="12">
        <f t="shared" si="201"/>
        <v>42238.541921296295</v>
      </c>
      <c r="U2172">
        <f t="shared" si="202"/>
        <v>2015</v>
      </c>
      <c r="V2172">
        <f t="shared" si="203"/>
        <v>2015</v>
      </c>
    </row>
    <row r="2173" spans="1:22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 s="5">
        <f t="shared" si="199"/>
        <v>90.276595744680847</v>
      </c>
      <c r="Q2173" t="s">
        <v>8322</v>
      </c>
      <c r="R2173" t="s">
        <v>8323</v>
      </c>
      <c r="S2173" s="12">
        <f t="shared" si="200"/>
        <v>42141.748784722215</v>
      </c>
      <c r="T2173" s="12">
        <f t="shared" si="201"/>
        <v>42176.999999999993</v>
      </c>
      <c r="U2173">
        <f t="shared" si="202"/>
        <v>2015</v>
      </c>
      <c r="V2173">
        <f t="shared" si="203"/>
        <v>2015</v>
      </c>
    </row>
    <row r="2174" spans="1:22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5">
        <f t="shared" si="199"/>
        <v>76.92307692307692</v>
      </c>
      <c r="Q2174" t="s">
        <v>8322</v>
      </c>
      <c r="R2174" t="s">
        <v>8323</v>
      </c>
      <c r="S2174" s="12">
        <f t="shared" si="200"/>
        <v>42082.371759259258</v>
      </c>
      <c r="T2174" s="12">
        <f t="shared" si="201"/>
        <v>42112.371759259258</v>
      </c>
      <c r="U2174">
        <f t="shared" si="202"/>
        <v>2015</v>
      </c>
      <c r="V2174">
        <f t="shared" si="203"/>
        <v>2015</v>
      </c>
    </row>
    <row r="2175" spans="1:22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 s="5">
        <f t="shared" si="199"/>
        <v>59.233333333333334</v>
      </c>
      <c r="Q2175" t="s">
        <v>8322</v>
      </c>
      <c r="R2175" t="s">
        <v>8323</v>
      </c>
      <c r="S2175" s="12">
        <f t="shared" si="200"/>
        <v>41495.484293981477</v>
      </c>
      <c r="T2175" s="12">
        <f t="shared" si="201"/>
        <v>41526.957638888889</v>
      </c>
      <c r="U2175">
        <f t="shared" si="202"/>
        <v>2013</v>
      </c>
      <c r="V2175">
        <f t="shared" si="203"/>
        <v>2013</v>
      </c>
    </row>
    <row r="2176" spans="1:22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 s="5">
        <f t="shared" si="199"/>
        <v>65.38095238095238</v>
      </c>
      <c r="Q2176" t="s">
        <v>8322</v>
      </c>
      <c r="R2176" t="s">
        <v>8323</v>
      </c>
      <c r="S2176" s="12">
        <f t="shared" si="200"/>
        <v>42465.334571759253</v>
      </c>
      <c r="T2176" s="12">
        <f t="shared" si="201"/>
        <v>42495.334571759253</v>
      </c>
      <c r="U2176">
        <f t="shared" si="202"/>
        <v>2016</v>
      </c>
      <c r="V2176">
        <f t="shared" si="203"/>
        <v>2016</v>
      </c>
    </row>
    <row r="2177" spans="1:22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5">
        <f t="shared" si="199"/>
        <v>67.307692307692307</v>
      </c>
      <c r="Q2177" t="s">
        <v>8322</v>
      </c>
      <c r="R2177" t="s">
        <v>8323</v>
      </c>
      <c r="S2177" s="12">
        <f t="shared" si="200"/>
        <v>42564.800763888888</v>
      </c>
      <c r="T2177" s="12">
        <f t="shared" si="201"/>
        <v>42571.800763888888</v>
      </c>
      <c r="U2177">
        <f t="shared" si="202"/>
        <v>2016</v>
      </c>
      <c r="V2177">
        <f t="shared" si="203"/>
        <v>2016</v>
      </c>
    </row>
    <row r="2178" spans="1:22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126.02</v>
      </c>
      <c r="P2178" s="5">
        <f t="shared" si="199"/>
        <v>88.74647887323944</v>
      </c>
      <c r="Q2178" t="s">
        <v>8322</v>
      </c>
      <c r="R2178" t="s">
        <v>8323</v>
      </c>
      <c r="S2178" s="12">
        <f t="shared" si="200"/>
        <v>42096.424872685187</v>
      </c>
      <c r="T2178" s="12">
        <f t="shared" si="201"/>
        <v>42126.424872685187</v>
      </c>
      <c r="U2178">
        <f t="shared" si="202"/>
        <v>2015</v>
      </c>
      <c r="V2178">
        <f t="shared" si="203"/>
        <v>2015</v>
      </c>
    </row>
    <row r="2179" spans="1:22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(E2179/D2179)*100</f>
        <v>100.12</v>
      </c>
      <c r="P2179" s="5">
        <f t="shared" ref="P2179:P2242" si="205">IF(E2179&gt;0, E2179/L2179, 0)</f>
        <v>65.868421052631575</v>
      </c>
      <c r="Q2179" t="s">
        <v>8322</v>
      </c>
      <c r="R2179" t="s">
        <v>8323</v>
      </c>
      <c r="S2179" s="12">
        <f t="shared" ref="S2179:S2242" si="206">(J2179/86400)+25569-(5/24)</f>
        <v>42502.042442129627</v>
      </c>
      <c r="T2179" s="12">
        <f t="shared" ref="T2179:T2242" si="207">(I2179/86400)+25569-5/24</f>
        <v>42527.042442129627</v>
      </c>
      <c r="U2179">
        <f t="shared" ref="U2179:U2242" si="208">YEAR(S2179)</f>
        <v>2016</v>
      </c>
      <c r="V2179">
        <f t="shared" ref="V2179:V2242" si="209">YEAR(T2179)</f>
        <v>2016</v>
      </c>
    </row>
    <row r="2180" spans="1:22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 s="5">
        <f t="shared" si="205"/>
        <v>40.349243306169967</v>
      </c>
      <c r="Q2180" t="s">
        <v>8322</v>
      </c>
      <c r="R2180" t="s">
        <v>8323</v>
      </c>
      <c r="S2180" s="12">
        <f t="shared" si="206"/>
        <v>42723.428206018514</v>
      </c>
      <c r="T2180" s="12">
        <f t="shared" si="207"/>
        <v>42753.428206018514</v>
      </c>
      <c r="U2180">
        <f t="shared" si="208"/>
        <v>2016</v>
      </c>
      <c r="V2180">
        <f t="shared" si="209"/>
        <v>2017</v>
      </c>
    </row>
    <row r="2181" spans="1:22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 s="5">
        <f t="shared" si="205"/>
        <v>76.857142857142861</v>
      </c>
      <c r="Q2181" t="s">
        <v>8322</v>
      </c>
      <c r="R2181" t="s">
        <v>8323</v>
      </c>
      <c r="S2181" s="12">
        <f t="shared" si="206"/>
        <v>42074.962870370371</v>
      </c>
      <c r="T2181" s="12">
        <f t="shared" si="207"/>
        <v>42104.962870370371</v>
      </c>
      <c r="U2181">
        <f t="shared" si="208"/>
        <v>2015</v>
      </c>
      <c r="V2181">
        <f t="shared" si="209"/>
        <v>2015</v>
      </c>
    </row>
    <row r="2182" spans="1:22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 s="5">
        <f t="shared" si="205"/>
        <v>68.707820512820518</v>
      </c>
      <c r="Q2182" t="s">
        <v>8322</v>
      </c>
      <c r="R2182" t="s">
        <v>8323</v>
      </c>
      <c r="S2182" s="12">
        <f t="shared" si="206"/>
        <v>42279.461435185185</v>
      </c>
      <c r="T2182" s="12">
        <f t="shared" si="207"/>
        <v>42321.503101851849</v>
      </c>
      <c r="U2182">
        <f t="shared" si="208"/>
        <v>2015</v>
      </c>
      <c r="V2182">
        <f t="shared" si="209"/>
        <v>2015</v>
      </c>
    </row>
    <row r="2183" spans="1:22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 s="5">
        <f t="shared" si="205"/>
        <v>57.773584905660378</v>
      </c>
      <c r="Q2183" t="s">
        <v>8330</v>
      </c>
      <c r="R2183" t="s">
        <v>8348</v>
      </c>
      <c r="S2183" s="12">
        <f t="shared" si="206"/>
        <v>42772.796909722216</v>
      </c>
      <c r="T2183" s="12">
        <f t="shared" si="207"/>
        <v>42786.796909722216</v>
      </c>
      <c r="U2183">
        <f t="shared" si="208"/>
        <v>2017</v>
      </c>
      <c r="V2183">
        <f t="shared" si="209"/>
        <v>2017</v>
      </c>
    </row>
    <row r="2184" spans="1:22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 s="5">
        <f t="shared" si="205"/>
        <v>44.171348314606739</v>
      </c>
      <c r="Q2184" t="s">
        <v>8330</v>
      </c>
      <c r="R2184" t="s">
        <v>8348</v>
      </c>
      <c r="S2184" s="12">
        <f t="shared" si="206"/>
        <v>41879.692418981482</v>
      </c>
      <c r="T2184" s="12">
        <f t="shared" si="207"/>
        <v>41914.692418981482</v>
      </c>
      <c r="U2184">
        <f t="shared" si="208"/>
        <v>2014</v>
      </c>
      <c r="V2184">
        <f t="shared" si="209"/>
        <v>2014</v>
      </c>
    </row>
    <row r="2185" spans="1:22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 s="5">
        <f t="shared" si="205"/>
        <v>31.566308243727597</v>
      </c>
      <c r="Q2185" t="s">
        <v>8330</v>
      </c>
      <c r="R2185" t="s">
        <v>8348</v>
      </c>
      <c r="S2185" s="12">
        <f t="shared" si="206"/>
        <v>42745.157141203701</v>
      </c>
      <c r="T2185" s="12">
        <f t="shared" si="207"/>
        <v>42774.999999999993</v>
      </c>
      <c r="U2185">
        <f t="shared" si="208"/>
        <v>2017</v>
      </c>
      <c r="V2185">
        <f t="shared" si="209"/>
        <v>2017</v>
      </c>
    </row>
    <row r="2186" spans="1:22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 s="5">
        <f t="shared" si="205"/>
        <v>107.04511278195488</v>
      </c>
      <c r="Q2186" t="s">
        <v>8330</v>
      </c>
      <c r="R2186" t="s">
        <v>8348</v>
      </c>
      <c r="S2186" s="12">
        <f t="shared" si="206"/>
        <v>42380.481956018521</v>
      </c>
      <c r="T2186" s="12">
        <f t="shared" si="207"/>
        <v>42394.458333333336</v>
      </c>
      <c r="U2186">
        <f t="shared" si="208"/>
        <v>2016</v>
      </c>
      <c r="V2186">
        <f t="shared" si="209"/>
        <v>2016</v>
      </c>
    </row>
    <row r="2187" spans="1:22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 s="5">
        <f t="shared" si="205"/>
        <v>149.03451043338683</v>
      </c>
      <c r="Q2187" t="s">
        <v>8330</v>
      </c>
      <c r="R2187" t="s">
        <v>8348</v>
      </c>
      <c r="S2187" s="12">
        <f t="shared" si="206"/>
        <v>41319.141655092586</v>
      </c>
      <c r="T2187" s="12">
        <f t="shared" si="207"/>
        <v>41359.141655092586</v>
      </c>
      <c r="U2187">
        <f t="shared" si="208"/>
        <v>2013</v>
      </c>
      <c r="V2187">
        <f t="shared" si="209"/>
        <v>2013</v>
      </c>
    </row>
    <row r="2188" spans="1:22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 s="5">
        <f t="shared" si="205"/>
        <v>55.956632653061227</v>
      </c>
      <c r="Q2188" t="s">
        <v>8330</v>
      </c>
      <c r="R2188" t="s">
        <v>8348</v>
      </c>
      <c r="S2188" s="12">
        <f t="shared" si="206"/>
        <v>42583.406747685185</v>
      </c>
      <c r="T2188" s="12">
        <f t="shared" si="207"/>
        <v>42619.874999999993</v>
      </c>
      <c r="U2188">
        <f t="shared" si="208"/>
        <v>2016</v>
      </c>
      <c r="V2188">
        <f t="shared" si="209"/>
        <v>2016</v>
      </c>
    </row>
    <row r="2189" spans="1:22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 s="5">
        <f t="shared" si="205"/>
        <v>56.970381807973048</v>
      </c>
      <c r="Q2189" t="s">
        <v>8330</v>
      </c>
      <c r="R2189" t="s">
        <v>8348</v>
      </c>
      <c r="S2189" s="12">
        <f t="shared" si="206"/>
        <v>42068.000763888886</v>
      </c>
      <c r="T2189" s="12">
        <f t="shared" si="207"/>
        <v>42096.957638888889</v>
      </c>
      <c r="U2189">
        <f t="shared" si="208"/>
        <v>2015</v>
      </c>
      <c r="V2189">
        <f t="shared" si="209"/>
        <v>2015</v>
      </c>
    </row>
    <row r="2190" spans="1:22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 s="5">
        <f t="shared" si="205"/>
        <v>44.056420233463037</v>
      </c>
      <c r="Q2190" t="s">
        <v>8330</v>
      </c>
      <c r="R2190" t="s">
        <v>8348</v>
      </c>
      <c r="S2190" s="12">
        <f t="shared" si="206"/>
        <v>42633.377789351849</v>
      </c>
      <c r="T2190" s="12">
        <f t="shared" si="207"/>
        <v>42668.499999999993</v>
      </c>
      <c r="U2190">
        <f t="shared" si="208"/>
        <v>2016</v>
      </c>
      <c r="V2190">
        <f t="shared" si="209"/>
        <v>2016</v>
      </c>
    </row>
    <row r="2191" spans="1:22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 s="5">
        <f t="shared" si="205"/>
        <v>68.625</v>
      </c>
      <c r="Q2191" t="s">
        <v>8330</v>
      </c>
      <c r="R2191" t="s">
        <v>8348</v>
      </c>
      <c r="S2191" s="12">
        <f t="shared" si="206"/>
        <v>42467.579861111109</v>
      </c>
      <c r="T2191" s="12">
        <f t="shared" si="207"/>
        <v>42481.708333333336</v>
      </c>
      <c r="U2191">
        <f t="shared" si="208"/>
        <v>2016</v>
      </c>
      <c r="V2191">
        <f t="shared" si="209"/>
        <v>2016</v>
      </c>
    </row>
    <row r="2192" spans="1:22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 s="5">
        <f t="shared" si="205"/>
        <v>65.318435754189949</v>
      </c>
      <c r="Q2192" t="s">
        <v>8330</v>
      </c>
      <c r="R2192" t="s">
        <v>8348</v>
      </c>
      <c r="S2192" s="12">
        <f t="shared" si="206"/>
        <v>42417.416712962957</v>
      </c>
      <c r="T2192" s="12">
        <f t="shared" si="207"/>
        <v>42452.082638888889</v>
      </c>
      <c r="U2192">
        <f t="shared" si="208"/>
        <v>2016</v>
      </c>
      <c r="V2192">
        <f t="shared" si="209"/>
        <v>2016</v>
      </c>
    </row>
    <row r="2193" spans="1:22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 s="5">
        <f t="shared" si="205"/>
        <v>35.92</v>
      </c>
      <c r="Q2193" t="s">
        <v>8330</v>
      </c>
      <c r="R2193" t="s">
        <v>8348</v>
      </c>
      <c r="S2193" s="12">
        <f t="shared" si="206"/>
        <v>42768.6253125</v>
      </c>
      <c r="T2193" s="12">
        <f t="shared" si="207"/>
        <v>42780.6253125</v>
      </c>
      <c r="U2193">
        <f t="shared" si="208"/>
        <v>2017</v>
      </c>
      <c r="V2193">
        <f t="shared" si="209"/>
        <v>2017</v>
      </c>
    </row>
    <row r="2194" spans="1:22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 s="5">
        <f t="shared" si="205"/>
        <v>40.070667078443485</v>
      </c>
      <c r="Q2194" t="s">
        <v>8330</v>
      </c>
      <c r="R2194" t="s">
        <v>8348</v>
      </c>
      <c r="S2194" s="12">
        <f t="shared" si="206"/>
        <v>42691.642870370364</v>
      </c>
      <c r="T2194" s="12">
        <f t="shared" si="207"/>
        <v>42719.749999999993</v>
      </c>
      <c r="U2194">
        <f t="shared" si="208"/>
        <v>2016</v>
      </c>
      <c r="V2194">
        <f t="shared" si="209"/>
        <v>2016</v>
      </c>
    </row>
    <row r="2195" spans="1:22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 s="5">
        <f t="shared" si="205"/>
        <v>75.647714604236342</v>
      </c>
      <c r="Q2195" t="s">
        <v>8330</v>
      </c>
      <c r="R2195" t="s">
        <v>8348</v>
      </c>
      <c r="S2195" s="12">
        <f t="shared" si="206"/>
        <v>42664.197592592587</v>
      </c>
      <c r="T2195" s="12">
        <f t="shared" si="207"/>
        <v>42694.999305555553</v>
      </c>
      <c r="U2195">
        <f t="shared" si="208"/>
        <v>2016</v>
      </c>
      <c r="V2195">
        <f t="shared" si="209"/>
        <v>2016</v>
      </c>
    </row>
    <row r="2196" spans="1:22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 s="5">
        <f t="shared" si="205"/>
        <v>61.203872437357631</v>
      </c>
      <c r="Q2196" t="s">
        <v>8330</v>
      </c>
      <c r="R2196" t="s">
        <v>8348</v>
      </c>
      <c r="S2196" s="12">
        <f t="shared" si="206"/>
        <v>42425.54965277778</v>
      </c>
      <c r="T2196" s="12">
        <f t="shared" si="207"/>
        <v>42455.507986111108</v>
      </c>
      <c r="U2196">
        <f t="shared" si="208"/>
        <v>2016</v>
      </c>
      <c r="V2196">
        <f t="shared" si="209"/>
        <v>2016</v>
      </c>
    </row>
    <row r="2197" spans="1:22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 s="5">
        <f t="shared" si="205"/>
        <v>48.130434782608695</v>
      </c>
      <c r="Q2197" t="s">
        <v>8330</v>
      </c>
      <c r="R2197" t="s">
        <v>8348</v>
      </c>
      <c r="S2197" s="12">
        <f t="shared" si="206"/>
        <v>42197.563657407409</v>
      </c>
      <c r="T2197" s="12">
        <f t="shared" si="207"/>
        <v>42227.563657407409</v>
      </c>
      <c r="U2197">
        <f t="shared" si="208"/>
        <v>2015</v>
      </c>
      <c r="V2197">
        <f t="shared" si="209"/>
        <v>2015</v>
      </c>
    </row>
    <row r="2198" spans="1:22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 s="5">
        <f t="shared" si="205"/>
        <v>68.106837606837601</v>
      </c>
      <c r="Q2198" t="s">
        <v>8330</v>
      </c>
      <c r="R2198" t="s">
        <v>8348</v>
      </c>
      <c r="S2198" s="12">
        <f t="shared" si="206"/>
        <v>42675.278958333329</v>
      </c>
      <c r="T2198" s="12">
        <f t="shared" si="207"/>
        <v>42706.083333333336</v>
      </c>
      <c r="U2198">
        <f t="shared" si="208"/>
        <v>2016</v>
      </c>
      <c r="V2198">
        <f t="shared" si="209"/>
        <v>2016</v>
      </c>
    </row>
    <row r="2199" spans="1:22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 s="5">
        <f t="shared" si="205"/>
        <v>65.891300230946882</v>
      </c>
      <c r="Q2199" t="s">
        <v>8330</v>
      </c>
      <c r="R2199" t="s">
        <v>8348</v>
      </c>
      <c r="S2199" s="12">
        <f t="shared" si="206"/>
        <v>42033.37568287037</v>
      </c>
      <c r="T2199" s="12">
        <f t="shared" si="207"/>
        <v>42063.37568287037</v>
      </c>
      <c r="U2199">
        <f t="shared" si="208"/>
        <v>2015</v>
      </c>
      <c r="V2199">
        <f t="shared" si="209"/>
        <v>2015</v>
      </c>
    </row>
    <row r="2200" spans="1:22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 s="5">
        <f t="shared" si="205"/>
        <v>81.654377880184327</v>
      </c>
      <c r="Q2200" t="s">
        <v>8330</v>
      </c>
      <c r="R2200" t="s">
        <v>8348</v>
      </c>
      <c r="S2200" s="12">
        <f t="shared" si="206"/>
        <v>42292.305555555555</v>
      </c>
      <c r="T2200" s="12">
        <f t="shared" si="207"/>
        <v>42322.347222222219</v>
      </c>
      <c r="U2200">
        <f t="shared" si="208"/>
        <v>2015</v>
      </c>
      <c r="V2200">
        <f t="shared" si="209"/>
        <v>2015</v>
      </c>
    </row>
    <row r="2201" spans="1:22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 s="5">
        <f t="shared" si="205"/>
        <v>52.701195219123505</v>
      </c>
      <c r="Q2201" t="s">
        <v>8330</v>
      </c>
      <c r="R2201" t="s">
        <v>8348</v>
      </c>
      <c r="S2201" s="12">
        <f t="shared" si="206"/>
        <v>42262.208310185182</v>
      </c>
      <c r="T2201" s="12">
        <f t="shared" si="207"/>
        <v>42292.208310185182</v>
      </c>
      <c r="U2201">
        <f t="shared" si="208"/>
        <v>2015</v>
      </c>
      <c r="V2201">
        <f t="shared" si="209"/>
        <v>2015</v>
      </c>
    </row>
    <row r="2202" spans="1:22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 s="5">
        <f t="shared" si="205"/>
        <v>41.228136882129277</v>
      </c>
      <c r="Q2202" t="s">
        <v>8330</v>
      </c>
      <c r="R2202" t="s">
        <v>8348</v>
      </c>
      <c r="S2202" s="12">
        <f t="shared" si="206"/>
        <v>42163.417453703696</v>
      </c>
      <c r="T2202" s="12">
        <f t="shared" si="207"/>
        <v>42190.916666666664</v>
      </c>
      <c r="U2202">
        <f t="shared" si="208"/>
        <v>2015</v>
      </c>
      <c r="V2202">
        <f t="shared" si="209"/>
        <v>2015</v>
      </c>
    </row>
    <row r="2203" spans="1:22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 s="5">
        <f t="shared" si="205"/>
        <v>15.035357142857142</v>
      </c>
      <c r="Q2203" t="s">
        <v>8322</v>
      </c>
      <c r="R2203" t="s">
        <v>8327</v>
      </c>
      <c r="S2203" s="12">
        <f t="shared" si="206"/>
        <v>41276.638483796291</v>
      </c>
      <c r="T2203" s="12">
        <f t="shared" si="207"/>
        <v>41290.638483796291</v>
      </c>
      <c r="U2203">
        <f t="shared" si="208"/>
        <v>2013</v>
      </c>
      <c r="V2203">
        <f t="shared" si="209"/>
        <v>2013</v>
      </c>
    </row>
    <row r="2204" spans="1:22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 s="5">
        <f t="shared" si="205"/>
        <v>39.066920943134534</v>
      </c>
      <c r="Q2204" t="s">
        <v>8322</v>
      </c>
      <c r="R2204" t="s">
        <v>8327</v>
      </c>
      <c r="S2204" s="12">
        <f t="shared" si="206"/>
        <v>41184.640833333331</v>
      </c>
      <c r="T2204" s="12">
        <f t="shared" si="207"/>
        <v>41214.640833333331</v>
      </c>
      <c r="U2204">
        <f t="shared" si="208"/>
        <v>2012</v>
      </c>
      <c r="V2204">
        <f t="shared" si="209"/>
        <v>2012</v>
      </c>
    </row>
    <row r="2205" spans="1:22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 s="5">
        <f t="shared" si="205"/>
        <v>43.82</v>
      </c>
      <c r="Q2205" t="s">
        <v>8322</v>
      </c>
      <c r="R2205" t="s">
        <v>8327</v>
      </c>
      <c r="S2205" s="12">
        <f t="shared" si="206"/>
        <v>42241.651412037034</v>
      </c>
      <c r="T2205" s="12">
        <f t="shared" si="207"/>
        <v>42271.651412037034</v>
      </c>
      <c r="U2205">
        <f t="shared" si="208"/>
        <v>2015</v>
      </c>
      <c r="V2205">
        <f t="shared" si="209"/>
        <v>2015</v>
      </c>
    </row>
    <row r="2206" spans="1:22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 s="5">
        <f t="shared" si="205"/>
        <v>27.301369863013697</v>
      </c>
      <c r="Q2206" t="s">
        <v>8322</v>
      </c>
      <c r="R2206" t="s">
        <v>8327</v>
      </c>
      <c r="S2206" s="12">
        <f t="shared" si="206"/>
        <v>41312.103229166663</v>
      </c>
      <c r="T2206" s="12">
        <f t="shared" si="207"/>
        <v>41342.103229166663</v>
      </c>
      <c r="U2206">
        <f t="shared" si="208"/>
        <v>2013</v>
      </c>
      <c r="V2206">
        <f t="shared" si="209"/>
        <v>2013</v>
      </c>
    </row>
    <row r="2207" spans="1:22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5">
        <f t="shared" si="205"/>
        <v>42.222222222222221</v>
      </c>
      <c r="Q2207" t="s">
        <v>8322</v>
      </c>
      <c r="R2207" t="s">
        <v>8327</v>
      </c>
      <c r="S2207" s="12">
        <f t="shared" si="206"/>
        <v>41031.613298611112</v>
      </c>
      <c r="T2207" s="12">
        <f t="shared" si="207"/>
        <v>41061.613298611112</v>
      </c>
      <c r="U2207">
        <f t="shared" si="208"/>
        <v>2012</v>
      </c>
      <c r="V2207">
        <f t="shared" si="209"/>
        <v>2012</v>
      </c>
    </row>
    <row r="2208" spans="1:22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 s="5">
        <f t="shared" si="205"/>
        <v>33.235294117647058</v>
      </c>
      <c r="Q2208" t="s">
        <v>8322</v>
      </c>
      <c r="R2208" t="s">
        <v>8327</v>
      </c>
      <c r="S2208" s="12">
        <f t="shared" si="206"/>
        <v>40997.048888888887</v>
      </c>
      <c r="T2208" s="12">
        <f t="shared" si="207"/>
        <v>41015.048888888887</v>
      </c>
      <c r="U2208">
        <f t="shared" si="208"/>
        <v>2012</v>
      </c>
      <c r="V2208">
        <f t="shared" si="209"/>
        <v>2012</v>
      </c>
    </row>
    <row r="2209" spans="1:22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5">
        <f t="shared" si="205"/>
        <v>285.71428571428572</v>
      </c>
      <c r="Q2209" t="s">
        <v>8322</v>
      </c>
      <c r="R2209" t="s">
        <v>8327</v>
      </c>
      <c r="S2209" s="12">
        <f t="shared" si="206"/>
        <v>41563.985798611109</v>
      </c>
      <c r="T2209" s="12">
        <f t="shared" si="207"/>
        <v>41594.027465277773</v>
      </c>
      <c r="U2209">
        <f t="shared" si="208"/>
        <v>2013</v>
      </c>
      <c r="V2209">
        <f t="shared" si="209"/>
        <v>2013</v>
      </c>
    </row>
    <row r="2210" spans="1:22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 s="5">
        <f t="shared" si="205"/>
        <v>42.333333333333336</v>
      </c>
      <c r="Q2210" t="s">
        <v>8322</v>
      </c>
      <c r="R2210" t="s">
        <v>8327</v>
      </c>
      <c r="S2210" s="12">
        <f t="shared" si="206"/>
        <v>40946.673912037033</v>
      </c>
      <c r="T2210" s="12">
        <f t="shared" si="207"/>
        <v>41005.958333333328</v>
      </c>
      <c r="U2210">
        <f t="shared" si="208"/>
        <v>2012</v>
      </c>
      <c r="V2210">
        <f t="shared" si="209"/>
        <v>2012</v>
      </c>
    </row>
    <row r="2211" spans="1:22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 s="5">
        <f t="shared" si="205"/>
        <v>50.266666666666666</v>
      </c>
      <c r="Q2211" t="s">
        <v>8322</v>
      </c>
      <c r="R2211" t="s">
        <v>8327</v>
      </c>
      <c r="S2211" s="12">
        <f t="shared" si="206"/>
        <v>41732.27134259259</v>
      </c>
      <c r="T2211" s="12">
        <f t="shared" si="207"/>
        <v>41743.75</v>
      </c>
      <c r="U2211">
        <f t="shared" si="208"/>
        <v>2014</v>
      </c>
      <c r="V2211">
        <f t="shared" si="209"/>
        <v>2014</v>
      </c>
    </row>
    <row r="2212" spans="1:22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 s="5">
        <f t="shared" si="205"/>
        <v>61.902777777777779</v>
      </c>
      <c r="Q2212" t="s">
        <v>8322</v>
      </c>
      <c r="R2212" t="s">
        <v>8327</v>
      </c>
      <c r="S2212" s="12">
        <f t="shared" si="206"/>
        <v>40955.857754629629</v>
      </c>
      <c r="T2212" s="12">
        <f t="shared" si="207"/>
        <v>41013.525000000001</v>
      </c>
      <c r="U2212">
        <f t="shared" si="208"/>
        <v>2012</v>
      </c>
      <c r="V2212">
        <f t="shared" si="209"/>
        <v>2012</v>
      </c>
    </row>
    <row r="2213" spans="1:22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 s="5">
        <f t="shared" si="205"/>
        <v>40.75</v>
      </c>
      <c r="Q2213" t="s">
        <v>8322</v>
      </c>
      <c r="R2213" t="s">
        <v>8327</v>
      </c>
      <c r="S2213" s="12">
        <f t="shared" si="206"/>
        <v>41716.576678240737</v>
      </c>
      <c r="T2213" s="12">
        <f t="shared" si="207"/>
        <v>41739.082638888889</v>
      </c>
      <c r="U2213">
        <f t="shared" si="208"/>
        <v>2014</v>
      </c>
      <c r="V2213">
        <f t="shared" si="209"/>
        <v>2014</v>
      </c>
    </row>
    <row r="2214" spans="1:22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 s="5">
        <f t="shared" si="205"/>
        <v>55.796747967479675</v>
      </c>
      <c r="Q2214" t="s">
        <v>8322</v>
      </c>
      <c r="R2214" t="s">
        <v>8327</v>
      </c>
      <c r="S2214" s="12">
        <f t="shared" si="206"/>
        <v>41548.539085648146</v>
      </c>
      <c r="T2214" s="12">
        <f t="shared" si="207"/>
        <v>41581.833333333328</v>
      </c>
      <c r="U2214">
        <f t="shared" si="208"/>
        <v>2013</v>
      </c>
      <c r="V2214">
        <f t="shared" si="209"/>
        <v>2013</v>
      </c>
    </row>
    <row r="2215" spans="1:22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5">
        <f t="shared" si="205"/>
        <v>10</v>
      </c>
      <c r="Q2215" t="s">
        <v>8322</v>
      </c>
      <c r="R2215" t="s">
        <v>8327</v>
      </c>
      <c r="S2215" s="12">
        <f t="shared" si="206"/>
        <v>42109.617812499993</v>
      </c>
      <c r="T2215" s="12">
        <f t="shared" si="207"/>
        <v>42139.617812499993</v>
      </c>
      <c r="U2215">
        <f t="shared" si="208"/>
        <v>2015</v>
      </c>
      <c r="V2215">
        <f t="shared" si="209"/>
        <v>2015</v>
      </c>
    </row>
    <row r="2216" spans="1:22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 s="5">
        <f t="shared" si="205"/>
        <v>73.125416666666666</v>
      </c>
      <c r="Q2216" t="s">
        <v>8322</v>
      </c>
      <c r="R2216" t="s">
        <v>8327</v>
      </c>
      <c r="S2216" s="12">
        <f t="shared" si="206"/>
        <v>41646.58388888889</v>
      </c>
      <c r="T2216" s="12">
        <f t="shared" si="207"/>
        <v>41676.58388888889</v>
      </c>
      <c r="U2216">
        <f t="shared" si="208"/>
        <v>2014</v>
      </c>
      <c r="V2216">
        <f t="shared" si="209"/>
        <v>2014</v>
      </c>
    </row>
    <row r="2217" spans="1:22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 s="5">
        <f t="shared" si="205"/>
        <v>26.060606060606062</v>
      </c>
      <c r="Q2217" t="s">
        <v>8322</v>
      </c>
      <c r="R2217" t="s">
        <v>8327</v>
      </c>
      <c r="S2217" s="12">
        <f t="shared" si="206"/>
        <v>40958.508935185186</v>
      </c>
      <c r="T2217" s="12">
        <f t="shared" si="207"/>
        <v>40981.082638888889</v>
      </c>
      <c r="U2217">
        <f t="shared" si="208"/>
        <v>2012</v>
      </c>
      <c r="V2217">
        <f t="shared" si="209"/>
        <v>2012</v>
      </c>
    </row>
    <row r="2218" spans="1:22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 s="5">
        <f t="shared" si="205"/>
        <v>22.642857142857142</v>
      </c>
      <c r="Q2218" t="s">
        <v>8322</v>
      </c>
      <c r="R2218" t="s">
        <v>8327</v>
      </c>
      <c r="S2218" s="12">
        <f t="shared" si="206"/>
        <v>42194.543344907404</v>
      </c>
      <c r="T2218" s="12">
        <f t="shared" si="207"/>
        <v>42208.543344907404</v>
      </c>
      <c r="U2218">
        <f t="shared" si="208"/>
        <v>2015</v>
      </c>
      <c r="V2218">
        <f t="shared" si="209"/>
        <v>2015</v>
      </c>
    </row>
    <row r="2219" spans="1:22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 s="5">
        <f t="shared" si="205"/>
        <v>47.222222222222221</v>
      </c>
      <c r="Q2219" t="s">
        <v>8322</v>
      </c>
      <c r="R2219" t="s">
        <v>8327</v>
      </c>
      <c r="S2219" s="12">
        <f t="shared" si="206"/>
        <v>42299.568437499998</v>
      </c>
      <c r="T2219" s="12">
        <f t="shared" si="207"/>
        <v>42310.124999999993</v>
      </c>
      <c r="U2219">
        <f t="shared" si="208"/>
        <v>2015</v>
      </c>
      <c r="V2219">
        <f t="shared" si="209"/>
        <v>2015</v>
      </c>
    </row>
    <row r="2220" spans="1:22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 s="5">
        <f t="shared" si="205"/>
        <v>32.324473684210524</v>
      </c>
      <c r="Q2220" t="s">
        <v>8322</v>
      </c>
      <c r="R2220" t="s">
        <v>8327</v>
      </c>
      <c r="S2220" s="12">
        <f t="shared" si="206"/>
        <v>41127.603969907403</v>
      </c>
      <c r="T2220" s="12">
        <f t="shared" si="207"/>
        <v>41149.791666666664</v>
      </c>
      <c r="U2220">
        <f t="shared" si="208"/>
        <v>2012</v>
      </c>
      <c r="V2220">
        <f t="shared" si="209"/>
        <v>2012</v>
      </c>
    </row>
    <row r="2221" spans="1:22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 s="5">
        <f t="shared" si="205"/>
        <v>53.421052631578945</v>
      </c>
      <c r="Q2221" t="s">
        <v>8322</v>
      </c>
      <c r="R2221" t="s">
        <v>8327</v>
      </c>
      <c r="S2221" s="12">
        <f t="shared" si="206"/>
        <v>42205.510555555556</v>
      </c>
      <c r="T2221" s="12">
        <f t="shared" si="207"/>
        <v>42235.510555555556</v>
      </c>
      <c r="U2221">
        <f t="shared" si="208"/>
        <v>2015</v>
      </c>
      <c r="V2221">
        <f t="shared" si="209"/>
        <v>2015</v>
      </c>
    </row>
    <row r="2222" spans="1:22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 s="5">
        <f t="shared" si="205"/>
        <v>51.304347826086953</v>
      </c>
      <c r="Q2222" t="s">
        <v>8322</v>
      </c>
      <c r="R2222" t="s">
        <v>8327</v>
      </c>
      <c r="S2222" s="12">
        <f t="shared" si="206"/>
        <v>41451.852268518516</v>
      </c>
      <c r="T2222" s="12">
        <f t="shared" si="207"/>
        <v>41481.852268518516</v>
      </c>
      <c r="U2222">
        <f t="shared" si="208"/>
        <v>2013</v>
      </c>
      <c r="V2222">
        <f t="shared" si="209"/>
        <v>2013</v>
      </c>
    </row>
    <row r="2223" spans="1:22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 s="5">
        <f t="shared" si="205"/>
        <v>37.197247706422019</v>
      </c>
      <c r="Q2223" t="s">
        <v>8330</v>
      </c>
      <c r="R2223" t="s">
        <v>8348</v>
      </c>
      <c r="S2223" s="12">
        <f t="shared" si="206"/>
        <v>42452.458437499998</v>
      </c>
      <c r="T2223" s="12">
        <f t="shared" si="207"/>
        <v>42482.791666666664</v>
      </c>
      <c r="U2223">
        <f t="shared" si="208"/>
        <v>2016</v>
      </c>
      <c r="V2223">
        <f t="shared" si="209"/>
        <v>2016</v>
      </c>
    </row>
    <row r="2224" spans="1:22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 s="5">
        <f t="shared" si="205"/>
        <v>27.1</v>
      </c>
      <c r="Q2224" t="s">
        <v>8330</v>
      </c>
      <c r="R2224" t="s">
        <v>8348</v>
      </c>
      <c r="S2224" s="12">
        <f t="shared" si="206"/>
        <v>40906.579247685186</v>
      </c>
      <c r="T2224" s="12">
        <f t="shared" si="207"/>
        <v>40936.579247685186</v>
      </c>
      <c r="U2224">
        <f t="shared" si="208"/>
        <v>2011</v>
      </c>
      <c r="V2224">
        <f t="shared" si="209"/>
        <v>2012</v>
      </c>
    </row>
    <row r="2225" spans="1:22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 s="5">
        <f t="shared" si="205"/>
        <v>206.31</v>
      </c>
      <c r="Q2225" t="s">
        <v>8330</v>
      </c>
      <c r="R2225" t="s">
        <v>8348</v>
      </c>
      <c r="S2225" s="12">
        <f t="shared" si="206"/>
        <v>42152.432500000003</v>
      </c>
      <c r="T2225" s="12">
        <f t="shared" si="207"/>
        <v>42182.432500000003</v>
      </c>
      <c r="U2225">
        <f t="shared" si="208"/>
        <v>2015</v>
      </c>
      <c r="V2225">
        <f t="shared" si="209"/>
        <v>2015</v>
      </c>
    </row>
    <row r="2226" spans="1:22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 s="5">
        <f t="shared" si="205"/>
        <v>82.145270270270274</v>
      </c>
      <c r="Q2226" t="s">
        <v>8330</v>
      </c>
      <c r="R2226" t="s">
        <v>8348</v>
      </c>
      <c r="S2226" s="12">
        <f t="shared" si="206"/>
        <v>42644.459201388883</v>
      </c>
      <c r="T2226" s="12">
        <f t="shared" si="207"/>
        <v>42672.583333333336</v>
      </c>
      <c r="U2226">
        <f t="shared" si="208"/>
        <v>2016</v>
      </c>
      <c r="V2226">
        <f t="shared" si="209"/>
        <v>2016</v>
      </c>
    </row>
    <row r="2227" spans="1:22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 s="5">
        <f t="shared" si="205"/>
        <v>164.79651993355483</v>
      </c>
      <c r="Q2227" t="s">
        <v>8330</v>
      </c>
      <c r="R2227" t="s">
        <v>8348</v>
      </c>
      <c r="S2227" s="12">
        <f t="shared" si="206"/>
        <v>41873.583506944444</v>
      </c>
      <c r="T2227" s="12">
        <f t="shared" si="207"/>
        <v>41903.583506944444</v>
      </c>
      <c r="U2227">
        <f t="shared" si="208"/>
        <v>2014</v>
      </c>
      <c r="V2227">
        <f t="shared" si="209"/>
        <v>2014</v>
      </c>
    </row>
    <row r="2228" spans="1:22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 s="5">
        <f t="shared" si="205"/>
        <v>60.820280373831778</v>
      </c>
      <c r="Q2228" t="s">
        <v>8330</v>
      </c>
      <c r="R2228" t="s">
        <v>8348</v>
      </c>
      <c r="S2228" s="12">
        <f t="shared" si="206"/>
        <v>42381.590532407405</v>
      </c>
      <c r="T2228" s="12">
        <f t="shared" si="207"/>
        <v>42411.999305555553</v>
      </c>
      <c r="U2228">
        <f t="shared" si="208"/>
        <v>2016</v>
      </c>
      <c r="V2228">
        <f t="shared" si="209"/>
        <v>2016</v>
      </c>
    </row>
    <row r="2229" spans="1:22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 s="5">
        <f t="shared" si="205"/>
        <v>67.970099667774093</v>
      </c>
      <c r="Q2229" t="s">
        <v>8330</v>
      </c>
      <c r="R2229" t="s">
        <v>8348</v>
      </c>
      <c r="S2229" s="12">
        <f t="shared" si="206"/>
        <v>41561.599016203698</v>
      </c>
      <c r="T2229" s="12">
        <f t="shared" si="207"/>
        <v>41591.640682870369</v>
      </c>
      <c r="U2229">
        <f t="shared" si="208"/>
        <v>2013</v>
      </c>
      <c r="V2229">
        <f t="shared" si="209"/>
        <v>2013</v>
      </c>
    </row>
    <row r="2230" spans="1:22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 s="5">
        <f t="shared" si="205"/>
        <v>81.561805555555551</v>
      </c>
      <c r="Q2230" t="s">
        <v>8330</v>
      </c>
      <c r="R2230" t="s">
        <v>8348</v>
      </c>
      <c r="S2230" s="12">
        <f t="shared" si="206"/>
        <v>42202.069861111107</v>
      </c>
      <c r="T2230" s="12">
        <f t="shared" si="207"/>
        <v>42232.069861111107</v>
      </c>
      <c r="U2230">
        <f t="shared" si="208"/>
        <v>2015</v>
      </c>
      <c r="V2230">
        <f t="shared" si="209"/>
        <v>2015</v>
      </c>
    </row>
    <row r="2231" spans="1:22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 s="5">
        <f t="shared" si="205"/>
        <v>25.42547309833024</v>
      </c>
      <c r="Q2231" t="s">
        <v>8330</v>
      </c>
      <c r="R2231" t="s">
        <v>8348</v>
      </c>
      <c r="S2231" s="12">
        <f t="shared" si="206"/>
        <v>41484.455914351849</v>
      </c>
      <c r="T2231" s="12">
        <f t="shared" si="207"/>
        <v>41519.958333333328</v>
      </c>
      <c r="U2231">
        <f t="shared" si="208"/>
        <v>2013</v>
      </c>
      <c r="V2231">
        <f t="shared" si="209"/>
        <v>2013</v>
      </c>
    </row>
    <row r="2232" spans="1:22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 s="5">
        <f t="shared" si="205"/>
        <v>21.497991967871485</v>
      </c>
      <c r="Q2232" t="s">
        <v>8330</v>
      </c>
      <c r="R2232" t="s">
        <v>8348</v>
      </c>
      <c r="S2232" s="12">
        <f t="shared" si="206"/>
        <v>41724.672766203701</v>
      </c>
      <c r="T2232" s="12">
        <f t="shared" si="207"/>
        <v>41754.672766203701</v>
      </c>
      <c r="U2232">
        <f t="shared" si="208"/>
        <v>2014</v>
      </c>
      <c r="V2232">
        <f t="shared" si="209"/>
        <v>2014</v>
      </c>
    </row>
    <row r="2233" spans="1:22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 s="5">
        <f t="shared" si="205"/>
        <v>27.226630727762803</v>
      </c>
      <c r="Q2233" t="s">
        <v>8330</v>
      </c>
      <c r="R2233" t="s">
        <v>8348</v>
      </c>
      <c r="S2233" s="12">
        <f t="shared" si="206"/>
        <v>41423.702557870369</v>
      </c>
      <c r="T2233" s="12">
        <f t="shared" si="207"/>
        <v>41450</v>
      </c>
      <c r="U2233">
        <f t="shared" si="208"/>
        <v>2013</v>
      </c>
      <c r="V2233">
        <f t="shared" si="209"/>
        <v>2013</v>
      </c>
    </row>
    <row r="2234" spans="1:22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 s="5">
        <f t="shared" si="205"/>
        <v>25.091093117408906</v>
      </c>
      <c r="Q2234" t="s">
        <v>8330</v>
      </c>
      <c r="R2234" t="s">
        <v>8348</v>
      </c>
      <c r="S2234" s="12">
        <f t="shared" si="206"/>
        <v>41806.585740740738</v>
      </c>
      <c r="T2234" s="12">
        <f t="shared" si="207"/>
        <v>41838.916666666664</v>
      </c>
      <c r="U2234">
        <f t="shared" si="208"/>
        <v>2014</v>
      </c>
      <c r="V2234">
        <f t="shared" si="209"/>
        <v>2014</v>
      </c>
    </row>
    <row r="2235" spans="1:22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 s="5">
        <f t="shared" si="205"/>
        <v>21.230179028132991</v>
      </c>
      <c r="Q2235" t="s">
        <v>8330</v>
      </c>
      <c r="R2235" t="s">
        <v>8348</v>
      </c>
      <c r="S2235" s="12">
        <f t="shared" si="206"/>
        <v>42331.170590277776</v>
      </c>
      <c r="T2235" s="12">
        <f t="shared" si="207"/>
        <v>42351.791666666664</v>
      </c>
      <c r="U2235">
        <f t="shared" si="208"/>
        <v>2015</v>
      </c>
      <c r="V2235">
        <f t="shared" si="209"/>
        <v>2015</v>
      </c>
    </row>
    <row r="2236" spans="1:22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5">
        <f t="shared" si="205"/>
        <v>41.607142857142854</v>
      </c>
      <c r="Q2236" t="s">
        <v>8330</v>
      </c>
      <c r="R2236" t="s">
        <v>8348</v>
      </c>
      <c r="S2236" s="12">
        <f t="shared" si="206"/>
        <v>42710.616284722222</v>
      </c>
      <c r="T2236" s="12">
        <f t="shared" si="207"/>
        <v>42740.616284722222</v>
      </c>
      <c r="U2236">
        <f t="shared" si="208"/>
        <v>2016</v>
      </c>
      <c r="V2236">
        <f t="shared" si="209"/>
        <v>2017</v>
      </c>
    </row>
    <row r="2237" spans="1:22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 s="5">
        <f t="shared" si="205"/>
        <v>135.58503401360545</v>
      </c>
      <c r="Q2237" t="s">
        <v>8330</v>
      </c>
      <c r="R2237" t="s">
        <v>8348</v>
      </c>
      <c r="S2237" s="12">
        <f t="shared" si="206"/>
        <v>42061.813784722217</v>
      </c>
      <c r="T2237" s="12">
        <f t="shared" si="207"/>
        <v>42091.772118055553</v>
      </c>
      <c r="U2237">
        <f t="shared" si="208"/>
        <v>2015</v>
      </c>
      <c r="V2237">
        <f t="shared" si="209"/>
        <v>2015</v>
      </c>
    </row>
    <row r="2238" spans="1:22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 s="5">
        <f t="shared" si="205"/>
        <v>22.116176470588236</v>
      </c>
      <c r="Q2238" t="s">
        <v>8330</v>
      </c>
      <c r="R2238" t="s">
        <v>8348</v>
      </c>
      <c r="S2238" s="12">
        <f t="shared" si="206"/>
        <v>42371.408831018511</v>
      </c>
      <c r="T2238" s="12">
        <f t="shared" si="207"/>
        <v>42401.408831018511</v>
      </c>
      <c r="U2238">
        <f t="shared" si="208"/>
        <v>2016</v>
      </c>
      <c r="V2238">
        <f t="shared" si="209"/>
        <v>2016</v>
      </c>
    </row>
    <row r="2239" spans="1:22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 s="5">
        <f t="shared" si="205"/>
        <v>64.625635808748726</v>
      </c>
      <c r="Q2239" t="s">
        <v>8330</v>
      </c>
      <c r="R2239" t="s">
        <v>8348</v>
      </c>
      <c r="S2239" s="12">
        <f t="shared" si="206"/>
        <v>41914.794942129629</v>
      </c>
      <c r="T2239" s="12">
        <f t="shared" si="207"/>
        <v>41955.124305555553</v>
      </c>
      <c r="U2239">
        <f t="shared" si="208"/>
        <v>2014</v>
      </c>
      <c r="V2239">
        <f t="shared" si="209"/>
        <v>2014</v>
      </c>
    </row>
    <row r="2240" spans="1:22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 s="5">
        <f t="shared" si="205"/>
        <v>69.569620253164558</v>
      </c>
      <c r="Q2240" t="s">
        <v>8330</v>
      </c>
      <c r="R2240" t="s">
        <v>8348</v>
      </c>
      <c r="S2240" s="12">
        <f t="shared" si="206"/>
        <v>42774.41337962963</v>
      </c>
      <c r="T2240" s="12">
        <f t="shared" si="207"/>
        <v>42804.41337962963</v>
      </c>
      <c r="U2240">
        <f t="shared" si="208"/>
        <v>2017</v>
      </c>
      <c r="V2240">
        <f t="shared" si="209"/>
        <v>2017</v>
      </c>
    </row>
    <row r="2241" spans="1:22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 s="5">
        <f t="shared" si="205"/>
        <v>75.133028169014082</v>
      </c>
      <c r="Q2241" t="s">
        <v>8330</v>
      </c>
      <c r="R2241" t="s">
        <v>8348</v>
      </c>
      <c r="S2241" s="12">
        <f t="shared" si="206"/>
        <v>41572.750162037039</v>
      </c>
      <c r="T2241" s="12">
        <f t="shared" si="207"/>
        <v>41608.959722222222</v>
      </c>
      <c r="U2241">
        <f t="shared" si="208"/>
        <v>2013</v>
      </c>
      <c r="V2241">
        <f t="shared" si="209"/>
        <v>2013</v>
      </c>
    </row>
    <row r="2242" spans="1:22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270.68</v>
      </c>
      <c r="P2242" s="5">
        <f t="shared" si="205"/>
        <v>140.97916666666666</v>
      </c>
      <c r="Q2242" t="s">
        <v>8330</v>
      </c>
      <c r="R2242" t="s">
        <v>8348</v>
      </c>
      <c r="S2242" s="12">
        <f t="shared" si="206"/>
        <v>42452.617407407401</v>
      </c>
      <c r="T2242" s="12">
        <f t="shared" si="207"/>
        <v>42482.617407407401</v>
      </c>
      <c r="U2242">
        <f t="shared" si="208"/>
        <v>2016</v>
      </c>
      <c r="V2242">
        <f t="shared" si="209"/>
        <v>2016</v>
      </c>
    </row>
    <row r="2243" spans="1:22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(E2243/D2243)*100</f>
        <v>806.4</v>
      </c>
      <c r="P2243" s="5">
        <f t="shared" ref="P2243:P2306" si="211">IF(E2243&gt;0, E2243/L2243, 0)</f>
        <v>49.472392638036808</v>
      </c>
      <c r="Q2243" t="s">
        <v>8330</v>
      </c>
      <c r="R2243" t="s">
        <v>8348</v>
      </c>
      <c r="S2243" s="12">
        <f t="shared" ref="S2243:S2306" si="212">(J2243/86400)+25569-(5/24)</f>
        <v>42766.619212962956</v>
      </c>
      <c r="T2243" s="12">
        <f t="shared" ref="T2243:T2306" si="213">(I2243/86400)+25569-5/24</f>
        <v>42796.619212962956</v>
      </c>
      <c r="U2243">
        <f t="shared" ref="U2243:U2306" si="214">YEAR(S2243)</f>
        <v>2017</v>
      </c>
      <c r="V2243">
        <f t="shared" ref="V2243:V2306" si="215">YEAR(T2243)</f>
        <v>2017</v>
      </c>
    </row>
    <row r="2244" spans="1:22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 s="5">
        <f t="shared" si="211"/>
        <v>53.865251485148519</v>
      </c>
      <c r="Q2244" t="s">
        <v>8330</v>
      </c>
      <c r="R2244" t="s">
        <v>8348</v>
      </c>
      <c r="S2244" s="12">
        <f t="shared" si="212"/>
        <v>41569.367280092592</v>
      </c>
      <c r="T2244" s="12">
        <f t="shared" si="213"/>
        <v>41604.918055555558</v>
      </c>
      <c r="U2244">
        <f t="shared" si="214"/>
        <v>2013</v>
      </c>
      <c r="V2244">
        <f t="shared" si="215"/>
        <v>2013</v>
      </c>
    </row>
    <row r="2245" spans="1:22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5">
        <f t="shared" si="211"/>
        <v>4.5712530712530715</v>
      </c>
      <c r="Q2245" t="s">
        <v>8330</v>
      </c>
      <c r="R2245" t="s">
        <v>8348</v>
      </c>
      <c r="S2245" s="12">
        <f t="shared" si="212"/>
        <v>42800.542708333327</v>
      </c>
      <c r="T2245" s="12">
        <f t="shared" si="213"/>
        <v>42806.916666666664</v>
      </c>
      <c r="U2245">
        <f t="shared" si="214"/>
        <v>2017</v>
      </c>
      <c r="V2245">
        <f t="shared" si="215"/>
        <v>2017</v>
      </c>
    </row>
    <row r="2246" spans="1:22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 s="5">
        <f t="shared" si="211"/>
        <v>65.00344827586207</v>
      </c>
      <c r="Q2246" t="s">
        <v>8330</v>
      </c>
      <c r="R2246" t="s">
        <v>8348</v>
      </c>
      <c r="S2246" s="12">
        <f t="shared" si="212"/>
        <v>42647.610486111109</v>
      </c>
      <c r="T2246" s="12">
        <f t="shared" si="213"/>
        <v>42659.645833333336</v>
      </c>
      <c r="U2246">
        <f t="shared" si="214"/>
        <v>2016</v>
      </c>
      <c r="V2246">
        <f t="shared" si="215"/>
        <v>2016</v>
      </c>
    </row>
    <row r="2247" spans="1:22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 s="5">
        <f t="shared" si="211"/>
        <v>53.475252525252522</v>
      </c>
      <c r="Q2247" t="s">
        <v>8330</v>
      </c>
      <c r="R2247" t="s">
        <v>8348</v>
      </c>
      <c r="S2247" s="12">
        <f t="shared" si="212"/>
        <v>41660.500196759254</v>
      </c>
      <c r="T2247" s="12">
        <f t="shared" si="213"/>
        <v>41691.541666666664</v>
      </c>
      <c r="U2247">
        <f t="shared" si="214"/>
        <v>2014</v>
      </c>
      <c r="V2247">
        <f t="shared" si="215"/>
        <v>2014</v>
      </c>
    </row>
    <row r="2248" spans="1:22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 s="5">
        <f t="shared" si="211"/>
        <v>43.912280701754383</v>
      </c>
      <c r="Q2248" t="s">
        <v>8330</v>
      </c>
      <c r="R2248" t="s">
        <v>8348</v>
      </c>
      <c r="S2248" s="12">
        <f t="shared" si="212"/>
        <v>42221.583449074074</v>
      </c>
      <c r="T2248" s="12">
        <f t="shared" si="213"/>
        <v>42251.583449074074</v>
      </c>
      <c r="U2248">
        <f t="shared" si="214"/>
        <v>2015</v>
      </c>
      <c r="V2248">
        <f t="shared" si="215"/>
        <v>2015</v>
      </c>
    </row>
    <row r="2249" spans="1:22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 s="5">
        <f t="shared" si="211"/>
        <v>50.852631578947367</v>
      </c>
      <c r="Q2249" t="s">
        <v>8330</v>
      </c>
      <c r="R2249" t="s">
        <v>8348</v>
      </c>
      <c r="S2249" s="12">
        <f t="shared" si="212"/>
        <v>42200.457928240743</v>
      </c>
      <c r="T2249" s="12">
        <f t="shared" si="213"/>
        <v>42214.457928240743</v>
      </c>
      <c r="U2249">
        <f t="shared" si="214"/>
        <v>2015</v>
      </c>
      <c r="V2249">
        <f t="shared" si="215"/>
        <v>2015</v>
      </c>
    </row>
    <row r="2250" spans="1:22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 s="5">
        <f t="shared" si="211"/>
        <v>58.6328125</v>
      </c>
      <c r="Q2250" t="s">
        <v>8330</v>
      </c>
      <c r="R2250" t="s">
        <v>8348</v>
      </c>
      <c r="S2250" s="12">
        <f t="shared" si="212"/>
        <v>42688.667569444442</v>
      </c>
      <c r="T2250" s="12">
        <f t="shared" si="213"/>
        <v>42718.667569444442</v>
      </c>
      <c r="U2250">
        <f t="shared" si="214"/>
        <v>2016</v>
      </c>
      <c r="V2250">
        <f t="shared" si="215"/>
        <v>2016</v>
      </c>
    </row>
    <row r="2251" spans="1:22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 s="5">
        <f t="shared" si="211"/>
        <v>32.81666666666667</v>
      </c>
      <c r="Q2251" t="s">
        <v>8330</v>
      </c>
      <c r="R2251" t="s">
        <v>8348</v>
      </c>
      <c r="S2251" s="12">
        <f t="shared" si="212"/>
        <v>41336.49496527778</v>
      </c>
      <c r="T2251" s="12">
        <f t="shared" si="213"/>
        <v>41366.453298611108</v>
      </c>
      <c r="U2251">
        <f t="shared" si="214"/>
        <v>2013</v>
      </c>
      <c r="V2251">
        <f t="shared" si="215"/>
        <v>2013</v>
      </c>
    </row>
    <row r="2252" spans="1:22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 s="5">
        <f t="shared" si="211"/>
        <v>426.93169877408059</v>
      </c>
      <c r="Q2252" t="s">
        <v>8330</v>
      </c>
      <c r="R2252" t="s">
        <v>8348</v>
      </c>
      <c r="S2252" s="12">
        <f t="shared" si="212"/>
        <v>42676.7971412037</v>
      </c>
      <c r="T2252" s="12">
        <f t="shared" si="213"/>
        <v>42706.838807870365</v>
      </c>
      <c r="U2252">
        <f t="shared" si="214"/>
        <v>2016</v>
      </c>
      <c r="V2252">
        <f t="shared" si="215"/>
        <v>2016</v>
      </c>
    </row>
    <row r="2253" spans="1:22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 s="5">
        <f t="shared" si="211"/>
        <v>23.808729166666669</v>
      </c>
      <c r="Q2253" t="s">
        <v>8330</v>
      </c>
      <c r="R2253" t="s">
        <v>8348</v>
      </c>
      <c r="S2253" s="12">
        <f t="shared" si="212"/>
        <v>41846.137465277774</v>
      </c>
      <c r="T2253" s="12">
        <f t="shared" si="213"/>
        <v>41867.137465277774</v>
      </c>
      <c r="U2253">
        <f t="shared" si="214"/>
        <v>2014</v>
      </c>
      <c r="V2253">
        <f t="shared" si="215"/>
        <v>2014</v>
      </c>
    </row>
    <row r="2254" spans="1:22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 s="5">
        <f t="shared" si="211"/>
        <v>98.413654618473899</v>
      </c>
      <c r="Q2254" t="s">
        <v>8330</v>
      </c>
      <c r="R2254" t="s">
        <v>8348</v>
      </c>
      <c r="S2254" s="12">
        <f t="shared" si="212"/>
        <v>42573.119652777772</v>
      </c>
      <c r="T2254" s="12">
        <f t="shared" si="213"/>
        <v>42588.119652777772</v>
      </c>
      <c r="U2254">
        <f t="shared" si="214"/>
        <v>2016</v>
      </c>
      <c r="V2254">
        <f t="shared" si="215"/>
        <v>2016</v>
      </c>
    </row>
    <row r="2255" spans="1:22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 s="5">
        <f t="shared" si="211"/>
        <v>107.32142857142857</v>
      </c>
      <c r="Q2255" t="s">
        <v>8330</v>
      </c>
      <c r="R2255" t="s">
        <v>8348</v>
      </c>
      <c r="S2255" s="12">
        <f t="shared" si="212"/>
        <v>42296.422997685186</v>
      </c>
      <c r="T2255" s="12">
        <f t="shared" si="213"/>
        <v>42326.46466435185</v>
      </c>
      <c r="U2255">
        <f t="shared" si="214"/>
        <v>2015</v>
      </c>
      <c r="V2255">
        <f t="shared" si="215"/>
        <v>2015</v>
      </c>
    </row>
    <row r="2256" spans="1:22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 s="5">
        <f t="shared" si="211"/>
        <v>11.67005076142132</v>
      </c>
      <c r="Q2256" t="s">
        <v>8330</v>
      </c>
      <c r="R2256" t="s">
        <v>8348</v>
      </c>
      <c r="S2256" s="12">
        <f t="shared" si="212"/>
        <v>42752.439444444441</v>
      </c>
      <c r="T2256" s="12">
        <f t="shared" si="213"/>
        <v>42759.439444444441</v>
      </c>
      <c r="U2256">
        <f t="shared" si="214"/>
        <v>2017</v>
      </c>
      <c r="V2256">
        <f t="shared" si="215"/>
        <v>2017</v>
      </c>
    </row>
    <row r="2257" spans="1:22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 s="5">
        <f t="shared" si="211"/>
        <v>41.782287822878232</v>
      </c>
      <c r="Q2257" t="s">
        <v>8330</v>
      </c>
      <c r="R2257" t="s">
        <v>8348</v>
      </c>
      <c r="S2257" s="12">
        <f t="shared" si="212"/>
        <v>42467.743645833332</v>
      </c>
      <c r="T2257" s="12">
        <f t="shared" si="213"/>
        <v>42497.743645833332</v>
      </c>
      <c r="U2257">
        <f t="shared" si="214"/>
        <v>2016</v>
      </c>
      <c r="V2257">
        <f t="shared" si="215"/>
        <v>2016</v>
      </c>
    </row>
    <row r="2258" spans="1:22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 s="5">
        <f t="shared" si="211"/>
        <v>21.38</v>
      </c>
      <c r="Q2258" t="s">
        <v>8330</v>
      </c>
      <c r="R2258" t="s">
        <v>8348</v>
      </c>
      <c r="S2258" s="12">
        <f t="shared" si="212"/>
        <v>42682.243587962956</v>
      </c>
      <c r="T2258" s="12">
        <f t="shared" si="213"/>
        <v>42696.243587962956</v>
      </c>
      <c r="U2258">
        <f t="shared" si="214"/>
        <v>2016</v>
      </c>
      <c r="V2258">
        <f t="shared" si="215"/>
        <v>2016</v>
      </c>
    </row>
    <row r="2259" spans="1:22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 s="5">
        <f t="shared" si="211"/>
        <v>94.103550295857985</v>
      </c>
      <c r="Q2259" t="s">
        <v>8330</v>
      </c>
      <c r="R2259" t="s">
        <v>8348</v>
      </c>
      <c r="S2259" s="12">
        <f t="shared" si="212"/>
        <v>42505.728344907409</v>
      </c>
      <c r="T2259" s="12">
        <f t="shared" si="213"/>
        <v>42540.749999999993</v>
      </c>
      <c r="U2259">
        <f t="shared" si="214"/>
        <v>2016</v>
      </c>
      <c r="V2259">
        <f t="shared" si="215"/>
        <v>2016</v>
      </c>
    </row>
    <row r="2260" spans="1:22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 s="5">
        <f t="shared" si="211"/>
        <v>15.721951219512196</v>
      </c>
      <c r="Q2260" t="s">
        <v>8330</v>
      </c>
      <c r="R2260" t="s">
        <v>8348</v>
      </c>
      <c r="S2260" s="12">
        <f t="shared" si="212"/>
        <v>42136.542673611104</v>
      </c>
      <c r="T2260" s="12">
        <f t="shared" si="213"/>
        <v>42166.542673611104</v>
      </c>
      <c r="U2260">
        <f t="shared" si="214"/>
        <v>2015</v>
      </c>
      <c r="V2260">
        <f t="shared" si="215"/>
        <v>2015</v>
      </c>
    </row>
    <row r="2261" spans="1:22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 s="5">
        <f t="shared" si="211"/>
        <v>90.635922330097088</v>
      </c>
      <c r="Q2261" t="s">
        <v>8330</v>
      </c>
      <c r="R2261" t="s">
        <v>8348</v>
      </c>
      <c r="S2261" s="12">
        <f t="shared" si="212"/>
        <v>42702.59648148148</v>
      </c>
      <c r="T2261" s="12">
        <f t="shared" si="213"/>
        <v>42712.59648148148</v>
      </c>
      <c r="U2261">
        <f t="shared" si="214"/>
        <v>2016</v>
      </c>
      <c r="V2261">
        <f t="shared" si="215"/>
        <v>2016</v>
      </c>
    </row>
    <row r="2262" spans="1:22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 s="5">
        <f t="shared" si="211"/>
        <v>97.297619047619051</v>
      </c>
      <c r="Q2262" t="s">
        <v>8330</v>
      </c>
      <c r="R2262" t="s">
        <v>8348</v>
      </c>
      <c r="S2262" s="12">
        <f t="shared" si="212"/>
        <v>41694.808449074073</v>
      </c>
      <c r="T2262" s="12">
        <f t="shared" si="213"/>
        <v>41724.766782407409</v>
      </c>
      <c r="U2262">
        <f t="shared" si="214"/>
        <v>2014</v>
      </c>
      <c r="V2262">
        <f t="shared" si="215"/>
        <v>2014</v>
      </c>
    </row>
    <row r="2263" spans="1:22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 s="5">
        <f t="shared" si="211"/>
        <v>37.11904761904762</v>
      </c>
      <c r="Q2263" t="s">
        <v>8330</v>
      </c>
      <c r="R2263" t="s">
        <v>8348</v>
      </c>
      <c r="S2263" s="12">
        <f t="shared" si="212"/>
        <v>42759.516435185178</v>
      </c>
      <c r="T2263" s="12">
        <f t="shared" si="213"/>
        <v>42780.516435185178</v>
      </c>
      <c r="U2263">
        <f t="shared" si="214"/>
        <v>2017</v>
      </c>
      <c r="V2263">
        <f t="shared" si="215"/>
        <v>2017</v>
      </c>
    </row>
    <row r="2264" spans="1:22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 s="5">
        <f t="shared" si="211"/>
        <v>28.104972375690608</v>
      </c>
      <c r="Q2264" t="s">
        <v>8330</v>
      </c>
      <c r="R2264" t="s">
        <v>8348</v>
      </c>
      <c r="S2264" s="12">
        <f t="shared" si="212"/>
        <v>41926.376828703702</v>
      </c>
      <c r="T2264" s="12">
        <f t="shared" si="213"/>
        <v>41960.791666666664</v>
      </c>
      <c r="U2264">
        <f t="shared" si="214"/>
        <v>2014</v>
      </c>
      <c r="V2264">
        <f t="shared" si="215"/>
        <v>2014</v>
      </c>
    </row>
    <row r="2265" spans="1:22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 s="5">
        <f t="shared" si="211"/>
        <v>144.43333333333334</v>
      </c>
      <c r="Q2265" t="s">
        <v>8330</v>
      </c>
      <c r="R2265" t="s">
        <v>8348</v>
      </c>
      <c r="S2265" s="12">
        <f t="shared" si="212"/>
        <v>42014.623993055553</v>
      </c>
      <c r="T2265" s="12">
        <f t="shared" si="213"/>
        <v>42035.623993055553</v>
      </c>
      <c r="U2265">
        <f t="shared" si="214"/>
        <v>2015</v>
      </c>
      <c r="V2265">
        <f t="shared" si="215"/>
        <v>2015</v>
      </c>
    </row>
    <row r="2266" spans="1:22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 s="5">
        <f t="shared" si="211"/>
        <v>24.274157303370785</v>
      </c>
      <c r="Q2266" t="s">
        <v>8330</v>
      </c>
      <c r="R2266" t="s">
        <v>8348</v>
      </c>
      <c r="S2266" s="12">
        <f t="shared" si="212"/>
        <v>42496.374004629623</v>
      </c>
      <c r="T2266" s="12">
        <f t="shared" si="213"/>
        <v>42512.916666666664</v>
      </c>
      <c r="U2266">
        <f t="shared" si="214"/>
        <v>2016</v>
      </c>
      <c r="V2266">
        <f t="shared" si="215"/>
        <v>2016</v>
      </c>
    </row>
    <row r="2267" spans="1:22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 s="5">
        <f t="shared" si="211"/>
        <v>35.117647058823529</v>
      </c>
      <c r="Q2267" t="s">
        <v>8330</v>
      </c>
      <c r="R2267" t="s">
        <v>8348</v>
      </c>
      <c r="S2267" s="12">
        <f t="shared" si="212"/>
        <v>42689.644756944443</v>
      </c>
      <c r="T2267" s="12">
        <f t="shared" si="213"/>
        <v>42696.644756944443</v>
      </c>
      <c r="U2267">
        <f t="shared" si="214"/>
        <v>2016</v>
      </c>
      <c r="V2267">
        <f t="shared" si="215"/>
        <v>2016</v>
      </c>
    </row>
    <row r="2268" spans="1:22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 s="5">
        <f t="shared" si="211"/>
        <v>24.762886597938145</v>
      </c>
      <c r="Q2268" t="s">
        <v>8330</v>
      </c>
      <c r="R2268" t="s">
        <v>8348</v>
      </c>
      <c r="S2268" s="12">
        <f t="shared" si="212"/>
        <v>42469.666574074072</v>
      </c>
      <c r="T2268" s="12">
        <f t="shared" si="213"/>
        <v>42486.874999999993</v>
      </c>
      <c r="U2268">
        <f t="shared" si="214"/>
        <v>2016</v>
      </c>
      <c r="V2268">
        <f t="shared" si="215"/>
        <v>2016</v>
      </c>
    </row>
    <row r="2269" spans="1:22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 s="5">
        <f t="shared" si="211"/>
        <v>188.37871287128712</v>
      </c>
      <c r="Q2269" t="s">
        <v>8330</v>
      </c>
      <c r="R2269" t="s">
        <v>8348</v>
      </c>
      <c r="S2269" s="12">
        <f t="shared" si="212"/>
        <v>41968.621493055551</v>
      </c>
      <c r="T2269" s="12">
        <f t="shared" si="213"/>
        <v>41993.833333333336</v>
      </c>
      <c r="U2269">
        <f t="shared" si="214"/>
        <v>2014</v>
      </c>
      <c r="V2269">
        <f t="shared" si="215"/>
        <v>2014</v>
      </c>
    </row>
    <row r="2270" spans="1:22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 s="5">
        <f t="shared" si="211"/>
        <v>148.08247422680412</v>
      </c>
      <c r="Q2270" t="s">
        <v>8330</v>
      </c>
      <c r="R2270" t="s">
        <v>8348</v>
      </c>
      <c r="S2270" s="12">
        <f t="shared" si="212"/>
        <v>42775.874016203707</v>
      </c>
      <c r="T2270" s="12">
        <f t="shared" si="213"/>
        <v>42805.874016203707</v>
      </c>
      <c r="U2270">
        <f t="shared" si="214"/>
        <v>2017</v>
      </c>
      <c r="V2270">
        <f t="shared" si="215"/>
        <v>2017</v>
      </c>
    </row>
    <row r="2271" spans="1:22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 s="5">
        <f t="shared" si="211"/>
        <v>49.934589800443462</v>
      </c>
      <c r="Q2271" t="s">
        <v>8330</v>
      </c>
      <c r="R2271" t="s">
        <v>8348</v>
      </c>
      <c r="S2271" s="12">
        <f t="shared" si="212"/>
        <v>42776.496099537035</v>
      </c>
      <c r="T2271" s="12">
        <f t="shared" si="213"/>
        <v>42800.999999999993</v>
      </c>
      <c r="U2271">
        <f t="shared" si="214"/>
        <v>2017</v>
      </c>
      <c r="V2271">
        <f t="shared" si="215"/>
        <v>2017</v>
      </c>
    </row>
    <row r="2272" spans="1:22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 s="5">
        <f t="shared" si="211"/>
        <v>107.82155688622754</v>
      </c>
      <c r="Q2272" t="s">
        <v>8330</v>
      </c>
      <c r="R2272" t="s">
        <v>8348</v>
      </c>
      <c r="S2272" s="12">
        <f t="shared" si="212"/>
        <v>42725.661030092589</v>
      </c>
      <c r="T2272" s="12">
        <f t="shared" si="213"/>
        <v>42745.707638888889</v>
      </c>
      <c r="U2272">
        <f t="shared" si="214"/>
        <v>2016</v>
      </c>
      <c r="V2272">
        <f t="shared" si="215"/>
        <v>2017</v>
      </c>
    </row>
    <row r="2273" spans="1:22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 s="5">
        <f t="shared" si="211"/>
        <v>42.63403614457831</v>
      </c>
      <c r="Q2273" t="s">
        <v>8330</v>
      </c>
      <c r="R2273" t="s">
        <v>8348</v>
      </c>
      <c r="S2273" s="12">
        <f t="shared" si="212"/>
        <v>42683.791712962957</v>
      </c>
      <c r="T2273" s="12">
        <f t="shared" si="213"/>
        <v>42713.791712962957</v>
      </c>
      <c r="U2273">
        <f t="shared" si="214"/>
        <v>2016</v>
      </c>
      <c r="V2273">
        <f t="shared" si="215"/>
        <v>2016</v>
      </c>
    </row>
    <row r="2274" spans="1:22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 s="5">
        <f t="shared" si="211"/>
        <v>14.370762711864407</v>
      </c>
      <c r="Q2274" t="s">
        <v>8330</v>
      </c>
      <c r="R2274" t="s">
        <v>8348</v>
      </c>
      <c r="S2274" s="12">
        <f t="shared" si="212"/>
        <v>42315.491157407407</v>
      </c>
      <c r="T2274" s="12">
        <f t="shared" si="213"/>
        <v>42345.491157407407</v>
      </c>
      <c r="U2274">
        <f t="shared" si="214"/>
        <v>2015</v>
      </c>
      <c r="V2274">
        <f t="shared" si="215"/>
        <v>2015</v>
      </c>
    </row>
    <row r="2275" spans="1:22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 s="5">
        <f t="shared" si="211"/>
        <v>37.476190476190474</v>
      </c>
      <c r="Q2275" t="s">
        <v>8330</v>
      </c>
      <c r="R2275" t="s">
        <v>8348</v>
      </c>
      <c r="S2275" s="12">
        <f t="shared" si="212"/>
        <v>42781.340763888882</v>
      </c>
      <c r="T2275" s="12">
        <f t="shared" si="213"/>
        <v>42806.299097222225</v>
      </c>
      <c r="U2275">
        <f t="shared" si="214"/>
        <v>2017</v>
      </c>
      <c r="V2275">
        <f t="shared" si="215"/>
        <v>2017</v>
      </c>
    </row>
    <row r="2276" spans="1:22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 s="5">
        <f t="shared" si="211"/>
        <v>30.202020202020201</v>
      </c>
      <c r="Q2276" t="s">
        <v>8330</v>
      </c>
      <c r="R2276" t="s">
        <v>8348</v>
      </c>
      <c r="S2276" s="12">
        <f t="shared" si="212"/>
        <v>41663.292326388888</v>
      </c>
      <c r="T2276" s="12">
        <f t="shared" si="213"/>
        <v>41693.292326388888</v>
      </c>
      <c r="U2276">
        <f t="shared" si="214"/>
        <v>2014</v>
      </c>
      <c r="V2276">
        <f t="shared" si="215"/>
        <v>2014</v>
      </c>
    </row>
    <row r="2277" spans="1:22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 s="5">
        <f t="shared" si="211"/>
        <v>33.550632911392405</v>
      </c>
      <c r="Q2277" t="s">
        <v>8330</v>
      </c>
      <c r="R2277" t="s">
        <v>8348</v>
      </c>
      <c r="S2277" s="12">
        <f t="shared" si="212"/>
        <v>41965.408321759256</v>
      </c>
      <c r="T2277" s="12">
        <f t="shared" si="213"/>
        <v>41995.408321759256</v>
      </c>
      <c r="U2277">
        <f t="shared" si="214"/>
        <v>2014</v>
      </c>
      <c r="V2277">
        <f t="shared" si="215"/>
        <v>2014</v>
      </c>
    </row>
    <row r="2278" spans="1:22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 s="5">
        <f t="shared" si="211"/>
        <v>64.74666666666667</v>
      </c>
      <c r="Q2278" t="s">
        <v>8330</v>
      </c>
      <c r="R2278" t="s">
        <v>8348</v>
      </c>
      <c r="S2278" s="12">
        <f t="shared" si="212"/>
        <v>41614.443159722221</v>
      </c>
      <c r="T2278" s="12">
        <f t="shared" si="213"/>
        <v>41644.443159722221</v>
      </c>
      <c r="U2278">
        <f t="shared" si="214"/>
        <v>2013</v>
      </c>
      <c r="V2278">
        <f t="shared" si="215"/>
        <v>2014</v>
      </c>
    </row>
    <row r="2279" spans="1:22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 s="5">
        <f t="shared" si="211"/>
        <v>57.932367149758456</v>
      </c>
      <c r="Q2279" t="s">
        <v>8330</v>
      </c>
      <c r="R2279" t="s">
        <v>8348</v>
      </c>
      <c r="S2279" s="12">
        <f t="shared" si="212"/>
        <v>40936.470173611109</v>
      </c>
      <c r="T2279" s="12">
        <f t="shared" si="213"/>
        <v>40966.470173611109</v>
      </c>
      <c r="U2279">
        <f t="shared" si="214"/>
        <v>2012</v>
      </c>
      <c r="V2279">
        <f t="shared" si="215"/>
        <v>2012</v>
      </c>
    </row>
    <row r="2280" spans="1:22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 s="5">
        <f t="shared" si="211"/>
        <v>53.078431372549019</v>
      </c>
      <c r="Q2280" t="s">
        <v>8330</v>
      </c>
      <c r="R2280" t="s">
        <v>8348</v>
      </c>
      <c r="S2280" s="12">
        <f t="shared" si="212"/>
        <v>42338.500775462962</v>
      </c>
      <c r="T2280" s="12">
        <f t="shared" si="213"/>
        <v>42372.749305555553</v>
      </c>
      <c r="U2280">
        <f t="shared" si="214"/>
        <v>2015</v>
      </c>
      <c r="V2280">
        <f t="shared" si="215"/>
        <v>2016</v>
      </c>
    </row>
    <row r="2281" spans="1:22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 s="5">
        <f t="shared" si="211"/>
        <v>48.0625</v>
      </c>
      <c r="Q2281" t="s">
        <v>8330</v>
      </c>
      <c r="R2281" t="s">
        <v>8348</v>
      </c>
      <c r="S2281" s="12">
        <f t="shared" si="212"/>
        <v>42020.598368055558</v>
      </c>
      <c r="T2281" s="12">
        <f t="shared" si="213"/>
        <v>42038.958333333336</v>
      </c>
      <c r="U2281">
        <f t="shared" si="214"/>
        <v>2015</v>
      </c>
      <c r="V2281">
        <f t="shared" si="215"/>
        <v>2015</v>
      </c>
    </row>
    <row r="2282" spans="1:22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 s="5">
        <f t="shared" si="211"/>
        <v>82.396874999999994</v>
      </c>
      <c r="Q2282" t="s">
        <v>8330</v>
      </c>
      <c r="R2282" t="s">
        <v>8348</v>
      </c>
      <c r="S2282" s="12">
        <f t="shared" si="212"/>
        <v>42234.416562499995</v>
      </c>
      <c r="T2282" s="12">
        <f t="shared" si="213"/>
        <v>42264.416562499995</v>
      </c>
      <c r="U2282">
        <f t="shared" si="214"/>
        <v>2015</v>
      </c>
      <c r="V2282">
        <f t="shared" si="215"/>
        <v>2015</v>
      </c>
    </row>
    <row r="2283" spans="1:22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5">
        <f t="shared" si="211"/>
        <v>50.454545454545453</v>
      </c>
      <c r="Q2283" t="s">
        <v>8322</v>
      </c>
      <c r="R2283" t="s">
        <v>8323</v>
      </c>
      <c r="S2283" s="12">
        <f t="shared" si="212"/>
        <v>40687.077511574069</v>
      </c>
      <c r="T2283" s="12">
        <f t="shared" si="213"/>
        <v>40749.076388888883</v>
      </c>
      <c r="U2283">
        <f t="shared" si="214"/>
        <v>2011</v>
      </c>
      <c r="V2283">
        <f t="shared" si="215"/>
        <v>2011</v>
      </c>
    </row>
    <row r="2284" spans="1:22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 s="5">
        <f t="shared" si="211"/>
        <v>115.83333333333333</v>
      </c>
      <c r="Q2284" t="s">
        <v>8322</v>
      </c>
      <c r="R2284" t="s">
        <v>8323</v>
      </c>
      <c r="S2284" s="12">
        <f t="shared" si="212"/>
        <v>42322.966273148144</v>
      </c>
      <c r="T2284" s="12">
        <f t="shared" si="213"/>
        <v>42382.966273148144</v>
      </c>
      <c r="U2284">
        <f t="shared" si="214"/>
        <v>2015</v>
      </c>
      <c r="V2284">
        <f t="shared" si="215"/>
        <v>2016</v>
      </c>
    </row>
    <row r="2285" spans="1:22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 s="5">
        <f t="shared" si="211"/>
        <v>63.03458333333333</v>
      </c>
      <c r="Q2285" t="s">
        <v>8322</v>
      </c>
      <c r="R2285" t="s">
        <v>8323</v>
      </c>
      <c r="S2285" s="12">
        <f t="shared" si="212"/>
        <v>40977.916712962957</v>
      </c>
      <c r="T2285" s="12">
        <f t="shared" si="213"/>
        <v>41037.875046296293</v>
      </c>
      <c r="U2285">
        <f t="shared" si="214"/>
        <v>2012</v>
      </c>
      <c r="V2285">
        <f t="shared" si="215"/>
        <v>2012</v>
      </c>
    </row>
    <row r="2286" spans="1:22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 s="5">
        <f t="shared" si="211"/>
        <v>108.02152542372882</v>
      </c>
      <c r="Q2286" t="s">
        <v>8322</v>
      </c>
      <c r="R2286" t="s">
        <v>8323</v>
      </c>
      <c r="S2286" s="12">
        <f t="shared" si="212"/>
        <v>40585.588483796295</v>
      </c>
      <c r="T2286" s="12">
        <f t="shared" si="213"/>
        <v>40613.958333333328</v>
      </c>
      <c r="U2286">
        <f t="shared" si="214"/>
        <v>2011</v>
      </c>
      <c r="V2286">
        <f t="shared" si="215"/>
        <v>2011</v>
      </c>
    </row>
    <row r="2287" spans="1:22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 s="5">
        <f t="shared" si="211"/>
        <v>46.088607594936711</v>
      </c>
      <c r="Q2287" t="s">
        <v>8322</v>
      </c>
      <c r="R2287" t="s">
        <v>8323</v>
      </c>
      <c r="S2287" s="12">
        <f t="shared" si="212"/>
        <v>41058.977349537039</v>
      </c>
      <c r="T2287" s="12">
        <f t="shared" si="213"/>
        <v>41088.977349537039</v>
      </c>
      <c r="U2287">
        <f t="shared" si="214"/>
        <v>2012</v>
      </c>
      <c r="V2287">
        <f t="shared" si="215"/>
        <v>2012</v>
      </c>
    </row>
    <row r="2288" spans="1:22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 s="5">
        <f t="shared" si="211"/>
        <v>107.21428571428571</v>
      </c>
      <c r="Q2288" t="s">
        <v>8322</v>
      </c>
      <c r="R2288" t="s">
        <v>8323</v>
      </c>
      <c r="S2288" s="12">
        <f t="shared" si="212"/>
        <v>41494.755254629628</v>
      </c>
      <c r="T2288" s="12">
        <f t="shared" si="213"/>
        <v>41522.957638888889</v>
      </c>
      <c r="U2288">
        <f t="shared" si="214"/>
        <v>2013</v>
      </c>
      <c r="V2288">
        <f t="shared" si="215"/>
        <v>2013</v>
      </c>
    </row>
    <row r="2289" spans="1:22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 s="5">
        <f t="shared" si="211"/>
        <v>50.9338679245283</v>
      </c>
      <c r="Q2289" t="s">
        <v>8322</v>
      </c>
      <c r="R2289" t="s">
        <v>8323</v>
      </c>
      <c r="S2289" s="12">
        <f t="shared" si="212"/>
        <v>41792.459027777775</v>
      </c>
      <c r="T2289" s="12">
        <f t="shared" si="213"/>
        <v>41813.459027777775</v>
      </c>
      <c r="U2289">
        <f t="shared" si="214"/>
        <v>2014</v>
      </c>
      <c r="V2289">
        <f t="shared" si="215"/>
        <v>2014</v>
      </c>
    </row>
    <row r="2290" spans="1:22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 s="5">
        <f t="shared" si="211"/>
        <v>40.04</v>
      </c>
      <c r="Q2290" t="s">
        <v>8322</v>
      </c>
      <c r="R2290" t="s">
        <v>8323</v>
      </c>
      <c r="S2290" s="12">
        <f t="shared" si="212"/>
        <v>41067.619085648148</v>
      </c>
      <c r="T2290" s="12">
        <f t="shared" si="213"/>
        <v>41086.541666666664</v>
      </c>
      <c r="U2290">
        <f t="shared" si="214"/>
        <v>2012</v>
      </c>
      <c r="V2290">
        <f t="shared" si="215"/>
        <v>2012</v>
      </c>
    </row>
    <row r="2291" spans="1:22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 s="5">
        <f t="shared" si="211"/>
        <v>64.44</v>
      </c>
      <c r="Q2291" t="s">
        <v>8322</v>
      </c>
      <c r="R2291" t="s">
        <v>8323</v>
      </c>
      <c r="S2291" s="12">
        <f t="shared" si="212"/>
        <v>41571.790046296293</v>
      </c>
      <c r="T2291" s="12">
        <f t="shared" si="213"/>
        <v>41614.765277777777</v>
      </c>
      <c r="U2291">
        <f t="shared" si="214"/>
        <v>2013</v>
      </c>
      <c r="V2291">
        <f t="shared" si="215"/>
        <v>2013</v>
      </c>
    </row>
    <row r="2292" spans="1:22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 s="5">
        <f t="shared" si="211"/>
        <v>53.827586206896555</v>
      </c>
      <c r="Q2292" t="s">
        <v>8322</v>
      </c>
      <c r="R2292" t="s">
        <v>8323</v>
      </c>
      <c r="S2292" s="12">
        <f t="shared" si="212"/>
        <v>40070.045486111107</v>
      </c>
      <c r="T2292" s="12">
        <f t="shared" si="213"/>
        <v>40148.5</v>
      </c>
      <c r="U2292">
        <f t="shared" si="214"/>
        <v>2009</v>
      </c>
      <c r="V2292">
        <f t="shared" si="215"/>
        <v>2009</v>
      </c>
    </row>
    <row r="2293" spans="1:22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 s="5">
        <f t="shared" si="211"/>
        <v>100.46511627906976</v>
      </c>
      <c r="Q2293" t="s">
        <v>8322</v>
      </c>
      <c r="R2293" t="s">
        <v>8323</v>
      </c>
      <c r="S2293" s="12">
        <f t="shared" si="212"/>
        <v>40987.768726851849</v>
      </c>
      <c r="T2293" s="12">
        <f t="shared" si="213"/>
        <v>41021.958333333328</v>
      </c>
      <c r="U2293">
        <f t="shared" si="214"/>
        <v>2012</v>
      </c>
      <c r="V2293">
        <f t="shared" si="215"/>
        <v>2012</v>
      </c>
    </row>
    <row r="2294" spans="1:22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 s="5">
        <f t="shared" si="211"/>
        <v>46.630652173913049</v>
      </c>
      <c r="Q2294" t="s">
        <v>8322</v>
      </c>
      <c r="R2294" t="s">
        <v>8323</v>
      </c>
      <c r="S2294" s="12">
        <f t="shared" si="212"/>
        <v>40987.489305555551</v>
      </c>
      <c r="T2294" s="12">
        <f t="shared" si="213"/>
        <v>41017.489305555551</v>
      </c>
      <c r="U2294">
        <f t="shared" si="214"/>
        <v>2012</v>
      </c>
      <c r="V2294">
        <f t="shared" si="215"/>
        <v>2012</v>
      </c>
    </row>
    <row r="2295" spans="1:22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 s="5">
        <f t="shared" si="211"/>
        <v>34.074074074074076</v>
      </c>
      <c r="Q2295" t="s">
        <v>8322</v>
      </c>
      <c r="R2295" t="s">
        <v>8323</v>
      </c>
      <c r="S2295" s="12">
        <f t="shared" si="212"/>
        <v>41151.499988425923</v>
      </c>
      <c r="T2295" s="12">
        <f t="shared" si="213"/>
        <v>41176.957638888889</v>
      </c>
      <c r="U2295">
        <f t="shared" si="214"/>
        <v>2012</v>
      </c>
      <c r="V2295">
        <f t="shared" si="215"/>
        <v>2012</v>
      </c>
    </row>
    <row r="2296" spans="1:22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 s="5">
        <f t="shared" si="211"/>
        <v>65.214642857142863</v>
      </c>
      <c r="Q2296" t="s">
        <v>8322</v>
      </c>
      <c r="R2296" t="s">
        <v>8323</v>
      </c>
      <c r="S2296" s="12">
        <f t="shared" si="212"/>
        <v>41264.514814814815</v>
      </c>
      <c r="T2296" s="12">
        <f t="shared" si="213"/>
        <v>41294.514814814815</v>
      </c>
      <c r="U2296">
        <f t="shared" si="214"/>
        <v>2012</v>
      </c>
      <c r="V2296">
        <f t="shared" si="215"/>
        <v>2013</v>
      </c>
    </row>
    <row r="2297" spans="1:22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 s="5">
        <f t="shared" si="211"/>
        <v>44.205882352941174</v>
      </c>
      <c r="Q2297" t="s">
        <v>8322</v>
      </c>
      <c r="R2297" t="s">
        <v>8323</v>
      </c>
      <c r="S2297" s="12">
        <f t="shared" si="212"/>
        <v>41270.746018518512</v>
      </c>
      <c r="T2297" s="12">
        <f t="shared" si="213"/>
        <v>41300.746018518512</v>
      </c>
      <c r="U2297">
        <f t="shared" si="214"/>
        <v>2012</v>
      </c>
      <c r="V2297">
        <f t="shared" si="215"/>
        <v>2013</v>
      </c>
    </row>
    <row r="2298" spans="1:22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 s="5">
        <f t="shared" si="211"/>
        <v>71.965517241379317</v>
      </c>
      <c r="Q2298" t="s">
        <v>8322</v>
      </c>
      <c r="R2298" t="s">
        <v>8323</v>
      </c>
      <c r="S2298" s="12">
        <f t="shared" si="212"/>
        <v>40927.52344907407</v>
      </c>
      <c r="T2298" s="12">
        <f t="shared" si="213"/>
        <v>40962.52344907407</v>
      </c>
      <c r="U2298">
        <f t="shared" si="214"/>
        <v>2012</v>
      </c>
      <c r="V2298">
        <f t="shared" si="215"/>
        <v>2012</v>
      </c>
    </row>
    <row r="2299" spans="1:22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 s="5">
        <f t="shared" si="211"/>
        <v>52.94736842105263</v>
      </c>
      <c r="Q2299" t="s">
        <v>8322</v>
      </c>
      <c r="R2299" t="s">
        <v>8323</v>
      </c>
      <c r="S2299" s="12">
        <f t="shared" si="212"/>
        <v>40947.83390046296</v>
      </c>
      <c r="T2299" s="12">
        <f t="shared" si="213"/>
        <v>40981.957638888889</v>
      </c>
      <c r="U2299">
        <f t="shared" si="214"/>
        <v>2012</v>
      </c>
      <c r="V2299">
        <f t="shared" si="215"/>
        <v>2012</v>
      </c>
    </row>
    <row r="2300" spans="1:22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 s="5">
        <f t="shared" si="211"/>
        <v>109.45138888888889</v>
      </c>
      <c r="Q2300" t="s">
        <v>8322</v>
      </c>
      <c r="R2300" t="s">
        <v>8323</v>
      </c>
      <c r="S2300" s="12">
        <f t="shared" si="212"/>
        <v>41694.632326388884</v>
      </c>
      <c r="T2300" s="12">
        <f t="shared" si="213"/>
        <v>41724.59065972222</v>
      </c>
      <c r="U2300">
        <f t="shared" si="214"/>
        <v>2014</v>
      </c>
      <c r="V2300">
        <f t="shared" si="215"/>
        <v>2014</v>
      </c>
    </row>
    <row r="2301" spans="1:22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 s="5">
        <f t="shared" si="211"/>
        <v>75.035714285714292</v>
      </c>
      <c r="Q2301" t="s">
        <v>8322</v>
      </c>
      <c r="R2301" t="s">
        <v>8323</v>
      </c>
      <c r="S2301" s="12">
        <f t="shared" si="212"/>
        <v>40564.824178240735</v>
      </c>
      <c r="T2301" s="12">
        <f t="shared" si="213"/>
        <v>40579.824178240735</v>
      </c>
      <c r="U2301">
        <f t="shared" si="214"/>
        <v>2011</v>
      </c>
      <c r="V2301">
        <f t="shared" si="215"/>
        <v>2011</v>
      </c>
    </row>
    <row r="2302" spans="1:22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 s="5">
        <f t="shared" si="211"/>
        <v>115.71428571428571</v>
      </c>
      <c r="Q2302" t="s">
        <v>8322</v>
      </c>
      <c r="R2302" t="s">
        <v>8323</v>
      </c>
      <c r="S2302" s="12">
        <f t="shared" si="212"/>
        <v>41074.518703703703</v>
      </c>
      <c r="T2302" s="12">
        <f t="shared" si="213"/>
        <v>41088.518703703703</v>
      </c>
      <c r="U2302">
        <f t="shared" si="214"/>
        <v>2012</v>
      </c>
      <c r="V2302">
        <f t="shared" si="215"/>
        <v>2012</v>
      </c>
    </row>
    <row r="2303" spans="1:22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 s="5">
        <f t="shared" si="211"/>
        <v>31.659810426540286</v>
      </c>
      <c r="Q2303" t="s">
        <v>8322</v>
      </c>
      <c r="R2303" t="s">
        <v>8326</v>
      </c>
      <c r="S2303" s="12">
        <f t="shared" si="212"/>
        <v>41415.938611111109</v>
      </c>
      <c r="T2303" s="12">
        <f t="shared" si="213"/>
        <v>41445.938611111109</v>
      </c>
      <c r="U2303">
        <f t="shared" si="214"/>
        <v>2013</v>
      </c>
      <c r="V2303">
        <f t="shared" si="215"/>
        <v>2013</v>
      </c>
    </row>
    <row r="2304" spans="1:22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 s="5">
        <f t="shared" si="211"/>
        <v>46.176470588235297</v>
      </c>
      <c r="Q2304" t="s">
        <v>8322</v>
      </c>
      <c r="R2304" t="s">
        <v>8326</v>
      </c>
      <c r="S2304" s="12">
        <f t="shared" si="212"/>
        <v>41605.660115740735</v>
      </c>
      <c r="T2304" s="12">
        <f t="shared" si="213"/>
        <v>41639.083333333328</v>
      </c>
      <c r="U2304">
        <f t="shared" si="214"/>
        <v>2013</v>
      </c>
      <c r="V2304">
        <f t="shared" si="215"/>
        <v>2013</v>
      </c>
    </row>
    <row r="2305" spans="1:22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 s="5">
        <f t="shared" si="211"/>
        <v>68.481650485436887</v>
      </c>
      <c r="Q2305" t="s">
        <v>8322</v>
      </c>
      <c r="R2305" t="s">
        <v>8326</v>
      </c>
      <c r="S2305" s="12">
        <f t="shared" si="212"/>
        <v>40849.902731481481</v>
      </c>
      <c r="T2305" s="12">
        <f t="shared" si="213"/>
        <v>40889.944398148145</v>
      </c>
      <c r="U2305">
        <f t="shared" si="214"/>
        <v>2011</v>
      </c>
      <c r="V2305">
        <f t="shared" si="215"/>
        <v>2011</v>
      </c>
    </row>
    <row r="2306" spans="1:22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100.70033333333335</v>
      </c>
      <c r="P2306" s="5">
        <f t="shared" si="211"/>
        <v>53.469203539823013</v>
      </c>
      <c r="Q2306" t="s">
        <v>8322</v>
      </c>
      <c r="R2306" t="s">
        <v>8326</v>
      </c>
      <c r="S2306" s="12">
        <f t="shared" si="212"/>
        <v>40502.607534722221</v>
      </c>
      <c r="T2306" s="12">
        <f t="shared" si="213"/>
        <v>40543.999305555553</v>
      </c>
      <c r="U2306">
        <f t="shared" si="214"/>
        <v>2010</v>
      </c>
      <c r="V2306">
        <f t="shared" si="215"/>
        <v>2010</v>
      </c>
    </row>
    <row r="2307" spans="1:22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(E2307/D2307)*100</f>
        <v>101.22777777777779</v>
      </c>
      <c r="P2307" s="5">
        <f t="shared" ref="P2307:P2370" si="217">IF(E2307&gt;0, E2307/L2307, 0)</f>
        <v>109.10778443113773</v>
      </c>
      <c r="Q2307" t="s">
        <v>8322</v>
      </c>
      <c r="R2307" t="s">
        <v>8326</v>
      </c>
      <c r="S2307" s="12">
        <f t="shared" ref="S2307:S2370" si="218">(J2307/86400)+25569-(5/24)</f>
        <v>41834.486944444441</v>
      </c>
      <c r="T2307" s="12">
        <f t="shared" ref="T2307:T2370" si="219">(I2307/86400)+25569-5/24</f>
        <v>41859.541666666664</v>
      </c>
      <c r="U2307">
        <f t="shared" ref="U2307:U2370" si="220">YEAR(S2307)</f>
        <v>2014</v>
      </c>
      <c r="V2307">
        <f t="shared" ref="V2307:V2370" si="221">YEAR(T2307)</f>
        <v>2014</v>
      </c>
    </row>
    <row r="2308" spans="1:22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 s="5">
        <f t="shared" si="217"/>
        <v>51.185616438356163</v>
      </c>
      <c r="Q2308" t="s">
        <v>8322</v>
      </c>
      <c r="R2308" t="s">
        <v>8326</v>
      </c>
      <c r="S2308" s="12">
        <f t="shared" si="218"/>
        <v>40947.959826388884</v>
      </c>
      <c r="T2308" s="12">
        <f t="shared" si="219"/>
        <v>40977.959826388884</v>
      </c>
      <c r="U2308">
        <f t="shared" si="220"/>
        <v>2012</v>
      </c>
      <c r="V2308">
        <f t="shared" si="221"/>
        <v>2012</v>
      </c>
    </row>
    <row r="2309" spans="1:22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 s="5">
        <f t="shared" si="217"/>
        <v>27.936800000000002</v>
      </c>
      <c r="Q2309" t="s">
        <v>8322</v>
      </c>
      <c r="R2309" t="s">
        <v>8326</v>
      </c>
      <c r="S2309" s="12">
        <f t="shared" si="218"/>
        <v>41004.594131944446</v>
      </c>
      <c r="T2309" s="12">
        <f t="shared" si="219"/>
        <v>41034.59407407407</v>
      </c>
      <c r="U2309">
        <f t="shared" si="220"/>
        <v>2012</v>
      </c>
      <c r="V2309">
        <f t="shared" si="221"/>
        <v>2012</v>
      </c>
    </row>
    <row r="2310" spans="1:22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 s="5">
        <f t="shared" si="217"/>
        <v>82.496921824104234</v>
      </c>
      <c r="Q2310" t="s">
        <v>8322</v>
      </c>
      <c r="R2310" t="s">
        <v>8326</v>
      </c>
      <c r="S2310" s="12">
        <f t="shared" si="218"/>
        <v>41851.754583333335</v>
      </c>
      <c r="T2310" s="12">
        <f t="shared" si="219"/>
        <v>41879.833333333328</v>
      </c>
      <c r="U2310">
        <f t="shared" si="220"/>
        <v>2014</v>
      </c>
      <c r="V2310">
        <f t="shared" si="221"/>
        <v>2014</v>
      </c>
    </row>
    <row r="2311" spans="1:22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 s="5">
        <f t="shared" si="217"/>
        <v>59.817476635514019</v>
      </c>
      <c r="Q2311" t="s">
        <v>8322</v>
      </c>
      <c r="R2311" t="s">
        <v>8326</v>
      </c>
      <c r="S2311" s="12">
        <f t="shared" si="218"/>
        <v>41307.779363425921</v>
      </c>
      <c r="T2311" s="12">
        <f t="shared" si="219"/>
        <v>41342.779363425921</v>
      </c>
      <c r="U2311">
        <f t="shared" si="220"/>
        <v>2013</v>
      </c>
      <c r="V2311">
        <f t="shared" si="221"/>
        <v>2013</v>
      </c>
    </row>
    <row r="2312" spans="1:22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 s="5">
        <f t="shared" si="217"/>
        <v>64.816470588235291</v>
      </c>
      <c r="Q2312" t="s">
        <v>8322</v>
      </c>
      <c r="R2312" t="s">
        <v>8326</v>
      </c>
      <c r="S2312" s="12">
        <f t="shared" si="218"/>
        <v>41324.585821759254</v>
      </c>
      <c r="T2312" s="12">
        <f t="shared" si="219"/>
        <v>41354.54415509259</v>
      </c>
      <c r="U2312">
        <f t="shared" si="220"/>
        <v>2013</v>
      </c>
      <c r="V2312">
        <f t="shared" si="221"/>
        <v>2013</v>
      </c>
    </row>
    <row r="2313" spans="1:22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 s="5">
        <f t="shared" si="217"/>
        <v>90.09615384615384</v>
      </c>
      <c r="Q2313" t="s">
        <v>8322</v>
      </c>
      <c r="R2313" t="s">
        <v>8326</v>
      </c>
      <c r="S2313" s="12">
        <f t="shared" si="218"/>
        <v>41735.796168981477</v>
      </c>
      <c r="T2313" s="12">
        <f t="shared" si="219"/>
        <v>41765.796168981477</v>
      </c>
      <c r="U2313">
        <f t="shared" si="220"/>
        <v>2014</v>
      </c>
      <c r="V2313">
        <f t="shared" si="221"/>
        <v>2014</v>
      </c>
    </row>
    <row r="2314" spans="1:22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 s="5">
        <f t="shared" si="217"/>
        <v>40.962025316455694</v>
      </c>
      <c r="Q2314" t="s">
        <v>8322</v>
      </c>
      <c r="R2314" t="s">
        <v>8326</v>
      </c>
      <c r="S2314" s="12">
        <f t="shared" si="218"/>
        <v>41716.424513888887</v>
      </c>
      <c r="T2314" s="12">
        <f t="shared" si="219"/>
        <v>41747.75</v>
      </c>
      <c r="U2314">
        <f t="shared" si="220"/>
        <v>2014</v>
      </c>
      <c r="V2314">
        <f t="shared" si="221"/>
        <v>2014</v>
      </c>
    </row>
    <row r="2315" spans="1:22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 s="5">
        <f t="shared" si="217"/>
        <v>56.000127388535034</v>
      </c>
      <c r="Q2315" t="s">
        <v>8322</v>
      </c>
      <c r="R2315" t="s">
        <v>8326</v>
      </c>
      <c r="S2315" s="12">
        <f t="shared" si="218"/>
        <v>41002.750300925924</v>
      </c>
      <c r="T2315" s="12">
        <f t="shared" si="219"/>
        <v>41032.750300925924</v>
      </c>
      <c r="U2315">
        <f t="shared" si="220"/>
        <v>2012</v>
      </c>
      <c r="V2315">
        <f t="shared" si="221"/>
        <v>2012</v>
      </c>
    </row>
    <row r="2316" spans="1:22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 s="5">
        <f t="shared" si="217"/>
        <v>37.672800000000002</v>
      </c>
      <c r="Q2316" t="s">
        <v>8322</v>
      </c>
      <c r="R2316" t="s">
        <v>8326</v>
      </c>
      <c r="S2316" s="12">
        <f t="shared" si="218"/>
        <v>41037.343252314815</v>
      </c>
      <c r="T2316" s="12">
        <f t="shared" si="219"/>
        <v>41067.343252314815</v>
      </c>
      <c r="U2316">
        <f t="shared" si="220"/>
        <v>2012</v>
      </c>
      <c r="V2316">
        <f t="shared" si="221"/>
        <v>2012</v>
      </c>
    </row>
    <row r="2317" spans="1:22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 s="5">
        <f t="shared" si="217"/>
        <v>40.078125</v>
      </c>
      <c r="Q2317" t="s">
        <v>8322</v>
      </c>
      <c r="R2317" t="s">
        <v>8326</v>
      </c>
      <c r="S2317" s="12">
        <f t="shared" si="218"/>
        <v>41004.517858796295</v>
      </c>
      <c r="T2317" s="12">
        <f t="shared" si="219"/>
        <v>41034.517858796295</v>
      </c>
      <c r="U2317">
        <f t="shared" si="220"/>
        <v>2012</v>
      </c>
      <c r="V2317">
        <f t="shared" si="221"/>
        <v>2012</v>
      </c>
    </row>
    <row r="2318" spans="1:22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 s="5">
        <f t="shared" si="217"/>
        <v>78.031999999999996</v>
      </c>
      <c r="Q2318" t="s">
        <v>8322</v>
      </c>
      <c r="R2318" t="s">
        <v>8326</v>
      </c>
      <c r="S2318" s="12">
        <f t="shared" si="218"/>
        <v>40079.516782407409</v>
      </c>
      <c r="T2318" s="12">
        <f t="shared" si="219"/>
        <v>40156.558333333327</v>
      </c>
      <c r="U2318">
        <f t="shared" si="220"/>
        <v>2009</v>
      </c>
      <c r="V2318">
        <f t="shared" si="221"/>
        <v>2009</v>
      </c>
    </row>
    <row r="2319" spans="1:22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5">
        <f t="shared" si="217"/>
        <v>18.90909090909091</v>
      </c>
      <c r="Q2319" t="s">
        <v>8322</v>
      </c>
      <c r="R2319" t="s">
        <v>8326</v>
      </c>
      <c r="S2319" s="12">
        <f t="shared" si="218"/>
        <v>40192.33390046296</v>
      </c>
      <c r="T2319" s="12">
        <f t="shared" si="219"/>
        <v>40224</v>
      </c>
      <c r="U2319">
        <f t="shared" si="220"/>
        <v>2010</v>
      </c>
      <c r="V2319">
        <f t="shared" si="221"/>
        <v>2010</v>
      </c>
    </row>
    <row r="2320" spans="1:22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 s="5">
        <f t="shared" si="217"/>
        <v>37.134969325153371</v>
      </c>
      <c r="Q2320" t="s">
        <v>8322</v>
      </c>
      <c r="R2320" t="s">
        <v>8326</v>
      </c>
      <c r="S2320" s="12">
        <f t="shared" si="218"/>
        <v>40050.435347222221</v>
      </c>
      <c r="T2320" s="12">
        <f t="shared" si="219"/>
        <v>40081.957638888889</v>
      </c>
      <c r="U2320">
        <f t="shared" si="220"/>
        <v>2009</v>
      </c>
      <c r="V2320">
        <f t="shared" si="221"/>
        <v>2009</v>
      </c>
    </row>
    <row r="2321" spans="1:22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 s="5">
        <f t="shared" si="217"/>
        <v>41.961038961038959</v>
      </c>
      <c r="Q2321" t="s">
        <v>8322</v>
      </c>
      <c r="R2321" t="s">
        <v>8326</v>
      </c>
      <c r="S2321" s="12">
        <f t="shared" si="218"/>
        <v>41592.873668981476</v>
      </c>
      <c r="T2321" s="12">
        <f t="shared" si="219"/>
        <v>41622.873668981476</v>
      </c>
      <c r="U2321">
        <f t="shared" si="220"/>
        <v>2013</v>
      </c>
      <c r="V2321">
        <f t="shared" si="221"/>
        <v>2013</v>
      </c>
    </row>
    <row r="2322" spans="1:22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 s="5">
        <f t="shared" si="217"/>
        <v>61.044943820224717</v>
      </c>
      <c r="Q2322" t="s">
        <v>8322</v>
      </c>
      <c r="R2322" t="s">
        <v>8326</v>
      </c>
      <c r="S2322" s="12">
        <f t="shared" si="218"/>
        <v>41696.608796296292</v>
      </c>
      <c r="T2322" s="12">
        <f t="shared" si="219"/>
        <v>41731.567129629628</v>
      </c>
      <c r="U2322">
        <f t="shared" si="220"/>
        <v>2014</v>
      </c>
      <c r="V2322">
        <f t="shared" si="221"/>
        <v>2014</v>
      </c>
    </row>
    <row r="2323" spans="1:22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 s="5">
        <f t="shared" si="217"/>
        <v>64.53125</v>
      </c>
      <c r="Q2323" t="s">
        <v>8333</v>
      </c>
      <c r="R2323" t="s">
        <v>8349</v>
      </c>
      <c r="S2323" s="12">
        <f t="shared" si="218"/>
        <v>42799.052094907405</v>
      </c>
      <c r="T2323" s="12">
        <f t="shared" si="219"/>
        <v>42829.010428240734</v>
      </c>
      <c r="U2323">
        <f t="shared" si="220"/>
        <v>2017</v>
      </c>
      <c r="V2323">
        <f t="shared" si="221"/>
        <v>2017</v>
      </c>
    </row>
    <row r="2324" spans="1:22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 s="5">
        <f t="shared" si="217"/>
        <v>21.25</v>
      </c>
      <c r="Q2324" t="s">
        <v>8333</v>
      </c>
      <c r="R2324" t="s">
        <v>8349</v>
      </c>
      <c r="S2324" s="12">
        <f t="shared" si="218"/>
        <v>42804.6871412037</v>
      </c>
      <c r="T2324" s="12">
        <f t="shared" si="219"/>
        <v>42834.645474537036</v>
      </c>
      <c r="U2324">
        <f t="shared" si="220"/>
        <v>2017</v>
      </c>
      <c r="V2324">
        <f t="shared" si="221"/>
        <v>2017</v>
      </c>
    </row>
    <row r="2325" spans="1:22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5">
        <f t="shared" si="217"/>
        <v>30</v>
      </c>
      <c r="Q2325" t="s">
        <v>8333</v>
      </c>
      <c r="R2325" t="s">
        <v>8349</v>
      </c>
      <c r="S2325" s="12">
        <f t="shared" si="218"/>
        <v>42807.546840277777</v>
      </c>
      <c r="T2325" s="12">
        <f t="shared" si="219"/>
        <v>42814.546840277777</v>
      </c>
      <c r="U2325">
        <f t="shared" si="220"/>
        <v>2017</v>
      </c>
      <c r="V2325">
        <f t="shared" si="221"/>
        <v>2017</v>
      </c>
    </row>
    <row r="2326" spans="1:22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 s="5">
        <f t="shared" si="217"/>
        <v>25.491803278688526</v>
      </c>
      <c r="Q2326" t="s">
        <v>8333</v>
      </c>
      <c r="R2326" t="s">
        <v>8349</v>
      </c>
      <c r="S2326" s="12">
        <f t="shared" si="218"/>
        <v>42790.67690972222</v>
      </c>
      <c r="T2326" s="12">
        <f t="shared" si="219"/>
        <v>42820.635243055549</v>
      </c>
      <c r="U2326">
        <f t="shared" si="220"/>
        <v>2017</v>
      </c>
      <c r="V2326">
        <f t="shared" si="221"/>
        <v>2017</v>
      </c>
    </row>
    <row r="2327" spans="1:22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5">
        <f t="shared" si="217"/>
        <v>11.428571428571429</v>
      </c>
      <c r="Q2327" t="s">
        <v>8333</v>
      </c>
      <c r="R2327" t="s">
        <v>8349</v>
      </c>
      <c r="S2327" s="12">
        <f t="shared" si="218"/>
        <v>42793.814016203702</v>
      </c>
      <c r="T2327" s="12">
        <f t="shared" si="219"/>
        <v>42823.772349537037</v>
      </c>
      <c r="U2327">
        <f t="shared" si="220"/>
        <v>2017</v>
      </c>
      <c r="V2327">
        <f t="shared" si="221"/>
        <v>2017</v>
      </c>
    </row>
    <row r="2328" spans="1:22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 s="5">
        <f t="shared" si="217"/>
        <v>108</v>
      </c>
      <c r="Q2328" t="s">
        <v>8333</v>
      </c>
      <c r="R2328" t="s">
        <v>8349</v>
      </c>
      <c r="S2328" s="12">
        <f t="shared" si="218"/>
        <v>42803.825787037036</v>
      </c>
      <c r="T2328" s="12">
        <f t="shared" si="219"/>
        <v>42855.499999999993</v>
      </c>
      <c r="U2328">
        <f t="shared" si="220"/>
        <v>2017</v>
      </c>
      <c r="V2328">
        <f t="shared" si="221"/>
        <v>2017</v>
      </c>
    </row>
    <row r="2329" spans="1:22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 s="5">
        <f t="shared" si="217"/>
        <v>54.883162444113267</v>
      </c>
      <c r="Q2329" t="s">
        <v>8333</v>
      </c>
      <c r="R2329" t="s">
        <v>8349</v>
      </c>
      <c r="S2329" s="12">
        <f t="shared" si="218"/>
        <v>41842.708796296291</v>
      </c>
      <c r="T2329" s="12">
        <f t="shared" si="219"/>
        <v>41877.708796296291</v>
      </c>
      <c r="U2329">
        <f t="shared" si="220"/>
        <v>2014</v>
      </c>
      <c r="V2329">
        <f t="shared" si="221"/>
        <v>2014</v>
      </c>
    </row>
    <row r="2330" spans="1:22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 s="5">
        <f t="shared" si="217"/>
        <v>47.383612662942269</v>
      </c>
      <c r="Q2330" t="s">
        <v>8333</v>
      </c>
      <c r="R2330" t="s">
        <v>8349</v>
      </c>
      <c r="S2330" s="12">
        <f t="shared" si="218"/>
        <v>42139.573344907403</v>
      </c>
      <c r="T2330" s="12">
        <f t="shared" si="219"/>
        <v>42169.573344907403</v>
      </c>
      <c r="U2330">
        <f t="shared" si="220"/>
        <v>2015</v>
      </c>
      <c r="V2330">
        <f t="shared" si="221"/>
        <v>2015</v>
      </c>
    </row>
    <row r="2331" spans="1:22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 s="5">
        <f t="shared" si="217"/>
        <v>211.84</v>
      </c>
      <c r="Q2331" t="s">
        <v>8333</v>
      </c>
      <c r="R2331" t="s">
        <v>8349</v>
      </c>
      <c r="S2331" s="12">
        <f t="shared" si="218"/>
        <v>41807.416041666664</v>
      </c>
      <c r="T2331" s="12">
        <f t="shared" si="219"/>
        <v>41837.416041666664</v>
      </c>
      <c r="U2331">
        <f t="shared" si="220"/>
        <v>2014</v>
      </c>
      <c r="V2331">
        <f t="shared" si="221"/>
        <v>2014</v>
      </c>
    </row>
    <row r="2332" spans="1:22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 s="5">
        <f t="shared" si="217"/>
        <v>219.92638036809817</v>
      </c>
      <c r="Q2332" t="s">
        <v>8333</v>
      </c>
      <c r="R2332" t="s">
        <v>8349</v>
      </c>
      <c r="S2332" s="12">
        <f t="shared" si="218"/>
        <v>42332.691469907404</v>
      </c>
      <c r="T2332" s="12">
        <f t="shared" si="219"/>
        <v>42362.791666666664</v>
      </c>
      <c r="U2332">
        <f t="shared" si="220"/>
        <v>2015</v>
      </c>
      <c r="V2332">
        <f t="shared" si="221"/>
        <v>2015</v>
      </c>
    </row>
    <row r="2333" spans="1:22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 s="5">
        <f t="shared" si="217"/>
        <v>40.795406360424032</v>
      </c>
      <c r="Q2333" t="s">
        <v>8333</v>
      </c>
      <c r="R2333" t="s">
        <v>8349</v>
      </c>
      <c r="S2333" s="12">
        <f t="shared" si="218"/>
        <v>41838.797337962962</v>
      </c>
      <c r="T2333" s="12">
        <f t="shared" si="219"/>
        <v>41868.797337962962</v>
      </c>
      <c r="U2333">
        <f t="shared" si="220"/>
        <v>2014</v>
      </c>
      <c r="V2333">
        <f t="shared" si="221"/>
        <v>2014</v>
      </c>
    </row>
    <row r="2334" spans="1:22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 s="5">
        <f t="shared" si="217"/>
        <v>75.502840909090907</v>
      </c>
      <c r="Q2334" t="s">
        <v>8333</v>
      </c>
      <c r="R2334" t="s">
        <v>8349</v>
      </c>
      <c r="S2334" s="12">
        <f t="shared" si="218"/>
        <v>42011.419803240737</v>
      </c>
      <c r="T2334" s="12">
        <f t="shared" si="219"/>
        <v>42041.419803240737</v>
      </c>
      <c r="U2334">
        <f t="shared" si="220"/>
        <v>2015</v>
      </c>
      <c r="V2334">
        <f t="shared" si="221"/>
        <v>2015</v>
      </c>
    </row>
    <row r="2335" spans="1:22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 s="5">
        <f t="shared" si="217"/>
        <v>13.542553191489361</v>
      </c>
      <c r="Q2335" t="s">
        <v>8333</v>
      </c>
      <c r="R2335" t="s">
        <v>8349</v>
      </c>
      <c r="S2335" s="12">
        <f t="shared" si="218"/>
        <v>41767.442013888889</v>
      </c>
      <c r="T2335" s="12">
        <f t="shared" si="219"/>
        <v>41788.534722222219</v>
      </c>
      <c r="U2335">
        <f t="shared" si="220"/>
        <v>2014</v>
      </c>
      <c r="V2335">
        <f t="shared" si="221"/>
        <v>2014</v>
      </c>
    </row>
    <row r="2336" spans="1:22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 s="5">
        <f t="shared" si="217"/>
        <v>60.865671641791046</v>
      </c>
      <c r="Q2336" t="s">
        <v>8333</v>
      </c>
      <c r="R2336" t="s">
        <v>8349</v>
      </c>
      <c r="S2336" s="12">
        <f t="shared" si="218"/>
        <v>41918.461782407401</v>
      </c>
      <c r="T2336" s="12">
        <f t="shared" si="219"/>
        <v>41948.523611111108</v>
      </c>
      <c r="U2336">
        <f t="shared" si="220"/>
        <v>2014</v>
      </c>
      <c r="V2336">
        <f t="shared" si="221"/>
        <v>2014</v>
      </c>
    </row>
    <row r="2337" spans="1:22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 s="5">
        <f t="shared" si="217"/>
        <v>115.69230769230769</v>
      </c>
      <c r="Q2337" t="s">
        <v>8333</v>
      </c>
      <c r="R2337" t="s">
        <v>8349</v>
      </c>
      <c r="S2337" s="12">
        <f t="shared" si="218"/>
        <v>41771.363923611112</v>
      </c>
      <c r="T2337" s="12">
        <f t="shared" si="219"/>
        <v>41801.363923611112</v>
      </c>
      <c r="U2337">
        <f t="shared" si="220"/>
        <v>2014</v>
      </c>
      <c r="V2337">
        <f t="shared" si="221"/>
        <v>2014</v>
      </c>
    </row>
    <row r="2338" spans="1:22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 s="5">
        <f t="shared" si="217"/>
        <v>48.104623556581984</v>
      </c>
      <c r="Q2338" t="s">
        <v>8333</v>
      </c>
      <c r="R2338" t="s">
        <v>8349</v>
      </c>
      <c r="S2338" s="12">
        <f t="shared" si="218"/>
        <v>41666.716377314813</v>
      </c>
      <c r="T2338" s="12">
        <f t="shared" si="219"/>
        <v>41706.716377314813</v>
      </c>
      <c r="U2338">
        <f t="shared" si="220"/>
        <v>2014</v>
      </c>
      <c r="V2338">
        <f t="shared" si="221"/>
        <v>2014</v>
      </c>
    </row>
    <row r="2339" spans="1:22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 s="5">
        <f t="shared" si="217"/>
        <v>74.184357541899445</v>
      </c>
      <c r="Q2339" t="s">
        <v>8333</v>
      </c>
      <c r="R2339" t="s">
        <v>8349</v>
      </c>
      <c r="S2339" s="12">
        <f t="shared" si="218"/>
        <v>41786.432210648149</v>
      </c>
      <c r="T2339" s="12">
        <f t="shared" si="219"/>
        <v>41816.432210648149</v>
      </c>
      <c r="U2339">
        <f t="shared" si="220"/>
        <v>2014</v>
      </c>
      <c r="V2339">
        <f t="shared" si="221"/>
        <v>2014</v>
      </c>
    </row>
    <row r="2340" spans="1:22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 s="5">
        <f t="shared" si="217"/>
        <v>123.34552845528455</v>
      </c>
      <c r="Q2340" t="s">
        <v>8333</v>
      </c>
      <c r="R2340" t="s">
        <v>8349</v>
      </c>
      <c r="S2340" s="12">
        <f t="shared" si="218"/>
        <v>41789.688472222224</v>
      </c>
      <c r="T2340" s="12">
        <f t="shared" si="219"/>
        <v>41819.688472222224</v>
      </c>
      <c r="U2340">
        <f t="shared" si="220"/>
        <v>2014</v>
      </c>
      <c r="V2340">
        <f t="shared" si="221"/>
        <v>2014</v>
      </c>
    </row>
    <row r="2341" spans="1:22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 s="5">
        <f t="shared" si="217"/>
        <v>66.623188405797094</v>
      </c>
      <c r="Q2341" t="s">
        <v>8333</v>
      </c>
      <c r="R2341" t="s">
        <v>8349</v>
      </c>
      <c r="S2341" s="12">
        <f t="shared" si="218"/>
        <v>42692.591539351844</v>
      </c>
      <c r="T2341" s="12">
        <f t="shared" si="219"/>
        <v>42723.124305555553</v>
      </c>
      <c r="U2341">
        <f t="shared" si="220"/>
        <v>2016</v>
      </c>
      <c r="V2341">
        <f t="shared" si="221"/>
        <v>2016</v>
      </c>
    </row>
    <row r="2342" spans="1:22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 s="5">
        <f t="shared" si="217"/>
        <v>104.99007444168734</v>
      </c>
      <c r="Q2342" t="s">
        <v>8333</v>
      </c>
      <c r="R2342" t="s">
        <v>8349</v>
      </c>
      <c r="S2342" s="12">
        <f t="shared" si="218"/>
        <v>42643.434467592589</v>
      </c>
      <c r="T2342" s="12">
        <f t="shared" si="219"/>
        <v>42673.434467592589</v>
      </c>
      <c r="U2342">
        <f t="shared" si="220"/>
        <v>2016</v>
      </c>
      <c r="V2342">
        <f t="shared" si="221"/>
        <v>2016</v>
      </c>
    </row>
    <row r="2343" spans="1:22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5">
        <f t="shared" si="217"/>
        <v>0</v>
      </c>
      <c r="Q2343" t="s">
        <v>8316</v>
      </c>
      <c r="R2343" t="s">
        <v>8317</v>
      </c>
      <c r="S2343" s="12">
        <f t="shared" si="218"/>
        <v>42167.605370370373</v>
      </c>
      <c r="T2343" s="12">
        <f t="shared" si="219"/>
        <v>42197.605370370373</v>
      </c>
      <c r="U2343">
        <f t="shared" si="220"/>
        <v>2015</v>
      </c>
      <c r="V2343">
        <f t="shared" si="221"/>
        <v>2015</v>
      </c>
    </row>
    <row r="2344" spans="1:22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5">
        <f t="shared" si="217"/>
        <v>0</v>
      </c>
      <c r="Q2344" t="s">
        <v>8316</v>
      </c>
      <c r="R2344" t="s">
        <v>8317</v>
      </c>
      <c r="S2344" s="12">
        <f t="shared" si="218"/>
        <v>41897.49386574074</v>
      </c>
      <c r="T2344" s="12">
        <f t="shared" si="219"/>
        <v>41918</v>
      </c>
      <c r="U2344">
        <f t="shared" si="220"/>
        <v>2014</v>
      </c>
      <c r="V2344">
        <f t="shared" si="221"/>
        <v>2014</v>
      </c>
    </row>
    <row r="2345" spans="1:22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5">
        <f t="shared" si="217"/>
        <v>300</v>
      </c>
      <c r="Q2345" t="s">
        <v>8316</v>
      </c>
      <c r="R2345" t="s">
        <v>8317</v>
      </c>
      <c r="S2345" s="12">
        <f t="shared" si="218"/>
        <v>42327.616956018515</v>
      </c>
      <c r="T2345" s="12">
        <f t="shared" si="219"/>
        <v>42377.615972222215</v>
      </c>
      <c r="U2345">
        <f t="shared" si="220"/>
        <v>2015</v>
      </c>
      <c r="V2345">
        <f t="shared" si="221"/>
        <v>2016</v>
      </c>
    </row>
    <row r="2346" spans="1:22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 s="5">
        <f t="shared" si="217"/>
        <v>1</v>
      </c>
      <c r="Q2346" t="s">
        <v>8316</v>
      </c>
      <c r="R2346" t="s">
        <v>8317</v>
      </c>
      <c r="S2346" s="12">
        <f t="shared" si="218"/>
        <v>42515.519317129627</v>
      </c>
      <c r="T2346" s="12">
        <f t="shared" si="219"/>
        <v>42545.519317129627</v>
      </c>
      <c r="U2346">
        <f t="shared" si="220"/>
        <v>2016</v>
      </c>
      <c r="V2346">
        <f t="shared" si="221"/>
        <v>2016</v>
      </c>
    </row>
    <row r="2347" spans="1:22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5">
        <f t="shared" si="217"/>
        <v>0</v>
      </c>
      <c r="Q2347" t="s">
        <v>8316</v>
      </c>
      <c r="R2347" t="s">
        <v>8317</v>
      </c>
      <c r="S2347" s="12">
        <f t="shared" si="218"/>
        <v>42059.79347222222</v>
      </c>
      <c r="T2347" s="12">
        <f t="shared" si="219"/>
        <v>42094.777083333327</v>
      </c>
      <c r="U2347">
        <f t="shared" si="220"/>
        <v>2015</v>
      </c>
      <c r="V2347">
        <f t="shared" si="221"/>
        <v>2015</v>
      </c>
    </row>
    <row r="2348" spans="1:22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 s="5">
        <f t="shared" si="217"/>
        <v>13</v>
      </c>
      <c r="Q2348" t="s">
        <v>8316</v>
      </c>
      <c r="R2348" t="s">
        <v>8317</v>
      </c>
      <c r="S2348" s="12">
        <f t="shared" si="218"/>
        <v>42615.590636574074</v>
      </c>
      <c r="T2348" s="12">
        <f t="shared" si="219"/>
        <v>42660.590636574074</v>
      </c>
      <c r="U2348">
        <f t="shared" si="220"/>
        <v>2016</v>
      </c>
      <c r="V2348">
        <f t="shared" si="221"/>
        <v>2016</v>
      </c>
    </row>
    <row r="2349" spans="1:22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 s="5">
        <f t="shared" si="217"/>
        <v>15</v>
      </c>
      <c r="Q2349" t="s">
        <v>8316</v>
      </c>
      <c r="R2349" t="s">
        <v>8317</v>
      </c>
      <c r="S2349" s="12">
        <f t="shared" si="218"/>
        <v>42577.39902777777</v>
      </c>
      <c r="T2349" s="12">
        <f t="shared" si="219"/>
        <v>42607.39902777777</v>
      </c>
      <c r="U2349">
        <f t="shared" si="220"/>
        <v>2016</v>
      </c>
      <c r="V2349">
        <f t="shared" si="221"/>
        <v>2016</v>
      </c>
    </row>
    <row r="2350" spans="1:22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 s="5">
        <f t="shared" si="217"/>
        <v>54</v>
      </c>
      <c r="Q2350" t="s">
        <v>8316</v>
      </c>
      <c r="R2350" t="s">
        <v>8317</v>
      </c>
      <c r="S2350" s="12">
        <f t="shared" si="218"/>
        <v>42360.723819444444</v>
      </c>
      <c r="T2350" s="12">
        <f t="shared" si="219"/>
        <v>42420.723819444444</v>
      </c>
      <c r="U2350">
        <f t="shared" si="220"/>
        <v>2015</v>
      </c>
      <c r="V2350">
        <f t="shared" si="221"/>
        <v>2016</v>
      </c>
    </row>
    <row r="2351" spans="1:22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5">
        <f t="shared" si="217"/>
        <v>0</v>
      </c>
      <c r="Q2351" t="s">
        <v>8316</v>
      </c>
      <c r="R2351" t="s">
        <v>8317</v>
      </c>
      <c r="S2351" s="12">
        <f t="shared" si="218"/>
        <v>42198.567453703705</v>
      </c>
      <c r="T2351" s="12">
        <f t="shared" si="219"/>
        <v>42227.567453703705</v>
      </c>
      <c r="U2351">
        <f t="shared" si="220"/>
        <v>2015</v>
      </c>
      <c r="V2351">
        <f t="shared" si="221"/>
        <v>2015</v>
      </c>
    </row>
    <row r="2352" spans="1:22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5">
        <f t="shared" si="217"/>
        <v>0</v>
      </c>
      <c r="Q2352" t="s">
        <v>8316</v>
      </c>
      <c r="R2352" t="s">
        <v>8317</v>
      </c>
      <c r="S2352" s="12">
        <f t="shared" si="218"/>
        <v>42708.633912037032</v>
      </c>
      <c r="T2352" s="12">
        <f t="shared" si="219"/>
        <v>42738.633912037032</v>
      </c>
      <c r="U2352">
        <f t="shared" si="220"/>
        <v>2016</v>
      </c>
      <c r="V2352">
        <f t="shared" si="221"/>
        <v>2017</v>
      </c>
    </row>
    <row r="2353" spans="1:22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 s="5">
        <f t="shared" si="217"/>
        <v>15.428571428571429</v>
      </c>
      <c r="Q2353" t="s">
        <v>8316</v>
      </c>
      <c r="R2353" t="s">
        <v>8317</v>
      </c>
      <c r="S2353" s="12">
        <f t="shared" si="218"/>
        <v>42093.892812500002</v>
      </c>
      <c r="T2353" s="12">
        <f t="shared" si="219"/>
        <v>42123.892812500002</v>
      </c>
      <c r="U2353">
        <f t="shared" si="220"/>
        <v>2015</v>
      </c>
      <c r="V2353">
        <f t="shared" si="221"/>
        <v>2015</v>
      </c>
    </row>
    <row r="2354" spans="1:22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5">
        <f t="shared" si="217"/>
        <v>0</v>
      </c>
      <c r="Q2354" t="s">
        <v>8316</v>
      </c>
      <c r="R2354" t="s">
        <v>8317</v>
      </c>
      <c r="S2354" s="12">
        <f t="shared" si="218"/>
        <v>42101.425370370365</v>
      </c>
      <c r="T2354" s="12">
        <f t="shared" si="219"/>
        <v>42161.425370370365</v>
      </c>
      <c r="U2354">
        <f t="shared" si="220"/>
        <v>2015</v>
      </c>
      <c r="V2354">
        <f t="shared" si="221"/>
        <v>2015</v>
      </c>
    </row>
    <row r="2355" spans="1:22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5">
        <f t="shared" si="217"/>
        <v>0</v>
      </c>
      <c r="Q2355" t="s">
        <v>8316</v>
      </c>
      <c r="R2355" t="s">
        <v>8317</v>
      </c>
      <c r="S2355" s="12">
        <f t="shared" si="218"/>
        <v>42103.467847222222</v>
      </c>
      <c r="T2355" s="12">
        <f t="shared" si="219"/>
        <v>42115.467847222222</v>
      </c>
      <c r="U2355">
        <f t="shared" si="220"/>
        <v>2015</v>
      </c>
      <c r="V2355">
        <f t="shared" si="221"/>
        <v>2015</v>
      </c>
    </row>
    <row r="2356" spans="1:22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 s="5">
        <f t="shared" si="217"/>
        <v>25</v>
      </c>
      <c r="Q2356" t="s">
        <v>8316</v>
      </c>
      <c r="R2356" t="s">
        <v>8317</v>
      </c>
      <c r="S2356" s="12">
        <f t="shared" si="218"/>
        <v>41954.51458333333</v>
      </c>
      <c r="T2356" s="12">
        <f t="shared" si="219"/>
        <v>42014.51458333333</v>
      </c>
      <c r="U2356">
        <f t="shared" si="220"/>
        <v>2014</v>
      </c>
      <c r="V2356">
        <f t="shared" si="221"/>
        <v>2015</v>
      </c>
    </row>
    <row r="2357" spans="1:22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 s="5">
        <f t="shared" si="217"/>
        <v>27.5</v>
      </c>
      <c r="Q2357" t="s">
        <v>8316</v>
      </c>
      <c r="R2357" t="s">
        <v>8317</v>
      </c>
      <c r="S2357" s="12">
        <f t="shared" si="218"/>
        <v>42096.709907407407</v>
      </c>
      <c r="T2357" s="12">
        <f t="shared" si="219"/>
        <v>42126.709907407407</v>
      </c>
      <c r="U2357">
        <f t="shared" si="220"/>
        <v>2015</v>
      </c>
      <c r="V2357">
        <f t="shared" si="221"/>
        <v>2015</v>
      </c>
    </row>
    <row r="2358" spans="1:22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5">
        <f t="shared" si="217"/>
        <v>0</v>
      </c>
      <c r="Q2358" t="s">
        <v>8316</v>
      </c>
      <c r="R2358" t="s">
        <v>8317</v>
      </c>
      <c r="S2358" s="12">
        <f t="shared" si="218"/>
        <v>42130.575277777774</v>
      </c>
      <c r="T2358" s="12">
        <f t="shared" si="219"/>
        <v>42160.575277777774</v>
      </c>
      <c r="U2358">
        <f t="shared" si="220"/>
        <v>2015</v>
      </c>
      <c r="V2358">
        <f t="shared" si="221"/>
        <v>2015</v>
      </c>
    </row>
    <row r="2359" spans="1:22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5">
        <f t="shared" si="217"/>
        <v>0</v>
      </c>
      <c r="Q2359" t="s">
        <v>8316</v>
      </c>
      <c r="R2359" t="s">
        <v>8317</v>
      </c>
      <c r="S2359" s="12">
        <f t="shared" si="218"/>
        <v>42264.411782407406</v>
      </c>
      <c r="T2359" s="12">
        <f t="shared" si="219"/>
        <v>42294.411782407406</v>
      </c>
      <c r="U2359">
        <f t="shared" si="220"/>
        <v>2015</v>
      </c>
      <c r="V2359">
        <f t="shared" si="221"/>
        <v>2015</v>
      </c>
    </row>
    <row r="2360" spans="1:22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5">
        <f t="shared" si="217"/>
        <v>0</v>
      </c>
      <c r="Q2360" t="s">
        <v>8316</v>
      </c>
      <c r="R2360" t="s">
        <v>8317</v>
      </c>
      <c r="S2360" s="12">
        <f t="shared" si="218"/>
        <v>41978.722638888888</v>
      </c>
      <c r="T2360" s="12">
        <f t="shared" si="219"/>
        <v>42034.818749999999</v>
      </c>
      <c r="U2360">
        <f t="shared" si="220"/>
        <v>2014</v>
      </c>
      <c r="V2360">
        <f t="shared" si="221"/>
        <v>2015</v>
      </c>
    </row>
    <row r="2361" spans="1:22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 s="5">
        <f t="shared" si="217"/>
        <v>367</v>
      </c>
      <c r="Q2361" t="s">
        <v>8316</v>
      </c>
      <c r="R2361" t="s">
        <v>8317</v>
      </c>
      <c r="S2361" s="12">
        <f t="shared" si="218"/>
        <v>42159.441249999996</v>
      </c>
      <c r="T2361" s="12">
        <f t="shared" si="219"/>
        <v>42219.441249999996</v>
      </c>
      <c r="U2361">
        <f t="shared" si="220"/>
        <v>2015</v>
      </c>
      <c r="V2361">
        <f t="shared" si="221"/>
        <v>2015</v>
      </c>
    </row>
    <row r="2362" spans="1:22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 s="5">
        <f t="shared" si="217"/>
        <v>2</v>
      </c>
      <c r="Q2362" t="s">
        <v>8316</v>
      </c>
      <c r="R2362" t="s">
        <v>8317</v>
      </c>
      <c r="S2362" s="12">
        <f t="shared" si="218"/>
        <v>42377.498611111114</v>
      </c>
      <c r="T2362" s="12">
        <f t="shared" si="219"/>
        <v>42407.498611111114</v>
      </c>
      <c r="U2362">
        <f t="shared" si="220"/>
        <v>2016</v>
      </c>
      <c r="V2362">
        <f t="shared" si="221"/>
        <v>2016</v>
      </c>
    </row>
    <row r="2363" spans="1:22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5">
        <f t="shared" si="217"/>
        <v>0</v>
      </c>
      <c r="Q2363" t="s">
        <v>8316</v>
      </c>
      <c r="R2363" t="s">
        <v>8317</v>
      </c>
      <c r="S2363" s="12">
        <f t="shared" si="218"/>
        <v>42466.650555555556</v>
      </c>
      <c r="T2363" s="12">
        <f t="shared" si="219"/>
        <v>42490.708333333336</v>
      </c>
      <c r="U2363">
        <f t="shared" si="220"/>
        <v>2016</v>
      </c>
      <c r="V2363">
        <f t="shared" si="221"/>
        <v>2016</v>
      </c>
    </row>
    <row r="2364" spans="1:22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 s="5">
        <f t="shared" si="217"/>
        <v>60</v>
      </c>
      <c r="Q2364" t="s">
        <v>8316</v>
      </c>
      <c r="R2364" t="s">
        <v>8317</v>
      </c>
      <c r="S2364" s="12">
        <f t="shared" si="218"/>
        <v>41954.47997685185</v>
      </c>
      <c r="T2364" s="12">
        <f t="shared" si="219"/>
        <v>41984.47997685185</v>
      </c>
      <c r="U2364">
        <f t="shared" si="220"/>
        <v>2014</v>
      </c>
      <c r="V2364">
        <f t="shared" si="221"/>
        <v>2014</v>
      </c>
    </row>
    <row r="2365" spans="1:22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5">
        <f t="shared" si="217"/>
        <v>0</v>
      </c>
      <c r="Q2365" t="s">
        <v>8316</v>
      </c>
      <c r="R2365" t="s">
        <v>8317</v>
      </c>
      <c r="S2365" s="12">
        <f t="shared" si="218"/>
        <v>42321.803240740737</v>
      </c>
      <c r="T2365" s="12">
        <f t="shared" si="219"/>
        <v>42366.803240740737</v>
      </c>
      <c r="U2365">
        <f t="shared" si="220"/>
        <v>2015</v>
      </c>
      <c r="V2365">
        <f t="shared" si="221"/>
        <v>2015</v>
      </c>
    </row>
    <row r="2366" spans="1:22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5">
        <f t="shared" si="217"/>
        <v>0</v>
      </c>
      <c r="Q2366" t="s">
        <v>8316</v>
      </c>
      <c r="R2366" t="s">
        <v>8317</v>
      </c>
      <c r="S2366" s="12">
        <f t="shared" si="218"/>
        <v>42248.726342592585</v>
      </c>
      <c r="T2366" s="12">
        <f t="shared" si="219"/>
        <v>42303.726342592585</v>
      </c>
      <c r="U2366">
        <f t="shared" si="220"/>
        <v>2015</v>
      </c>
      <c r="V2366">
        <f t="shared" si="221"/>
        <v>2015</v>
      </c>
    </row>
    <row r="2367" spans="1:22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5">
        <f t="shared" si="217"/>
        <v>0</v>
      </c>
      <c r="Q2367" t="s">
        <v>8316</v>
      </c>
      <c r="R2367" t="s">
        <v>8317</v>
      </c>
      <c r="S2367" s="12">
        <f t="shared" si="218"/>
        <v>42346.528067129628</v>
      </c>
      <c r="T2367" s="12">
        <f t="shared" si="219"/>
        <v>42386.749999999993</v>
      </c>
      <c r="U2367">
        <f t="shared" si="220"/>
        <v>2015</v>
      </c>
      <c r="V2367">
        <f t="shared" si="221"/>
        <v>2016</v>
      </c>
    </row>
    <row r="2368" spans="1:22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 s="5">
        <f t="shared" si="217"/>
        <v>97.407407407407405</v>
      </c>
      <c r="Q2368" t="s">
        <v>8316</v>
      </c>
      <c r="R2368" t="s">
        <v>8317</v>
      </c>
      <c r="S2368" s="12">
        <f t="shared" si="218"/>
        <v>42268.323298611103</v>
      </c>
      <c r="T2368" s="12">
        <f t="shared" si="219"/>
        <v>42298.323298611103</v>
      </c>
      <c r="U2368">
        <f t="shared" si="220"/>
        <v>2015</v>
      </c>
      <c r="V2368">
        <f t="shared" si="221"/>
        <v>2015</v>
      </c>
    </row>
    <row r="2369" spans="1:22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 s="5">
        <f t="shared" si="217"/>
        <v>47.857142857142854</v>
      </c>
      <c r="Q2369" t="s">
        <v>8316</v>
      </c>
      <c r="R2369" t="s">
        <v>8317</v>
      </c>
      <c r="S2369" s="12">
        <f t="shared" si="218"/>
        <v>42425.761759259258</v>
      </c>
      <c r="T2369" s="12">
        <f t="shared" si="219"/>
        <v>42485.720092592594</v>
      </c>
      <c r="U2369">
        <f t="shared" si="220"/>
        <v>2016</v>
      </c>
      <c r="V2369">
        <f t="shared" si="221"/>
        <v>2016</v>
      </c>
    </row>
    <row r="2370" spans="1:22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0.25</v>
      </c>
      <c r="P2370" s="5">
        <f t="shared" si="217"/>
        <v>50</v>
      </c>
      <c r="Q2370" t="s">
        <v>8316</v>
      </c>
      <c r="R2370" t="s">
        <v>8317</v>
      </c>
      <c r="S2370" s="12">
        <f t="shared" si="218"/>
        <v>42063.513483796291</v>
      </c>
      <c r="T2370" s="12">
        <f t="shared" si="219"/>
        <v>42108.471817129626</v>
      </c>
      <c r="U2370">
        <f t="shared" si="220"/>
        <v>2015</v>
      </c>
      <c r="V2370">
        <f t="shared" si="221"/>
        <v>2015</v>
      </c>
    </row>
    <row r="2371" spans="1:22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(E2371/D2371)*100</f>
        <v>0</v>
      </c>
      <c r="P2371" s="5">
        <f t="shared" ref="P2371:P2434" si="223">IF(E2371&gt;0, E2371/L2371, 0)</f>
        <v>0</v>
      </c>
      <c r="Q2371" t="s">
        <v>8316</v>
      </c>
      <c r="R2371" t="s">
        <v>8317</v>
      </c>
      <c r="S2371" s="12">
        <f t="shared" ref="S2371:S2434" si="224">(J2371/86400)+25569-(5/24)</f>
        <v>42380.60429398148</v>
      </c>
      <c r="T2371" s="12">
        <f t="shared" ref="T2371:T2434" si="225">(I2371/86400)+25569-5/24</f>
        <v>42410.60429398148</v>
      </c>
      <c r="U2371">
        <f t="shared" ref="U2371:U2434" si="226">YEAR(S2371)</f>
        <v>2016</v>
      </c>
      <c r="V2371">
        <f t="shared" ref="V2371:V2434" si="227">YEAR(T2371)</f>
        <v>2016</v>
      </c>
    </row>
    <row r="2372" spans="1:22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 s="5">
        <f t="shared" si="223"/>
        <v>20.5</v>
      </c>
      <c r="Q2372" t="s">
        <v>8316</v>
      </c>
      <c r="R2372" t="s">
        <v>8317</v>
      </c>
      <c r="S2372" s="12">
        <f t="shared" si="224"/>
        <v>41960.980798611105</v>
      </c>
      <c r="T2372" s="12">
        <f t="shared" si="225"/>
        <v>41990.980798611105</v>
      </c>
      <c r="U2372">
        <f t="shared" si="226"/>
        <v>2014</v>
      </c>
      <c r="V2372">
        <f t="shared" si="227"/>
        <v>2014</v>
      </c>
    </row>
    <row r="2373" spans="1:22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5">
        <f t="shared" si="223"/>
        <v>0</v>
      </c>
      <c r="Q2373" t="s">
        <v>8316</v>
      </c>
      <c r="R2373" t="s">
        <v>8317</v>
      </c>
      <c r="S2373" s="12">
        <f t="shared" si="224"/>
        <v>42150.569398148145</v>
      </c>
      <c r="T2373" s="12">
        <f t="shared" si="225"/>
        <v>42180.569398148145</v>
      </c>
      <c r="U2373">
        <f t="shared" si="226"/>
        <v>2015</v>
      </c>
      <c r="V2373">
        <f t="shared" si="227"/>
        <v>2015</v>
      </c>
    </row>
    <row r="2374" spans="1:22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 s="5">
        <f t="shared" si="223"/>
        <v>30</v>
      </c>
      <c r="Q2374" t="s">
        <v>8316</v>
      </c>
      <c r="R2374" t="s">
        <v>8317</v>
      </c>
      <c r="S2374" s="12">
        <f t="shared" si="224"/>
        <v>42087.860775462956</v>
      </c>
      <c r="T2374" s="12">
        <f t="shared" si="225"/>
        <v>42117.860775462956</v>
      </c>
      <c r="U2374">
        <f t="shared" si="226"/>
        <v>2015</v>
      </c>
      <c r="V2374">
        <f t="shared" si="227"/>
        <v>2015</v>
      </c>
    </row>
    <row r="2375" spans="1:22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 s="5">
        <f t="shared" si="223"/>
        <v>50</v>
      </c>
      <c r="Q2375" t="s">
        <v>8316</v>
      </c>
      <c r="R2375" t="s">
        <v>8317</v>
      </c>
      <c r="S2375" s="12">
        <f t="shared" si="224"/>
        <v>42215.453981481478</v>
      </c>
      <c r="T2375" s="12">
        <f t="shared" si="225"/>
        <v>42245.453981481478</v>
      </c>
      <c r="U2375">
        <f t="shared" si="226"/>
        <v>2015</v>
      </c>
      <c r="V2375">
        <f t="shared" si="227"/>
        <v>2015</v>
      </c>
    </row>
    <row r="2376" spans="1:22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 s="5">
        <f t="shared" si="223"/>
        <v>10</v>
      </c>
      <c r="Q2376" t="s">
        <v>8316</v>
      </c>
      <c r="R2376" t="s">
        <v>8317</v>
      </c>
      <c r="S2376" s="12">
        <f t="shared" si="224"/>
        <v>42017.634953703702</v>
      </c>
      <c r="T2376" s="12">
        <f t="shared" si="225"/>
        <v>42047.634953703702</v>
      </c>
      <c r="U2376">
        <f t="shared" si="226"/>
        <v>2015</v>
      </c>
      <c r="V2376">
        <f t="shared" si="227"/>
        <v>2015</v>
      </c>
    </row>
    <row r="2377" spans="1:22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5">
        <f t="shared" si="223"/>
        <v>0</v>
      </c>
      <c r="Q2377" t="s">
        <v>8316</v>
      </c>
      <c r="R2377" t="s">
        <v>8317</v>
      </c>
      <c r="S2377" s="12">
        <f t="shared" si="224"/>
        <v>42592.627743055556</v>
      </c>
      <c r="T2377" s="12">
        <f t="shared" si="225"/>
        <v>42622.627743055556</v>
      </c>
      <c r="U2377">
        <f t="shared" si="226"/>
        <v>2016</v>
      </c>
      <c r="V2377">
        <f t="shared" si="227"/>
        <v>2016</v>
      </c>
    </row>
    <row r="2378" spans="1:22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 s="5">
        <f t="shared" si="223"/>
        <v>81.582499999999996</v>
      </c>
      <c r="Q2378" t="s">
        <v>8316</v>
      </c>
      <c r="R2378" t="s">
        <v>8317</v>
      </c>
      <c r="S2378" s="12">
        <f t="shared" si="224"/>
        <v>42318.717199074068</v>
      </c>
      <c r="T2378" s="12">
        <f t="shared" si="225"/>
        <v>42348.717199074068</v>
      </c>
      <c r="U2378">
        <f t="shared" si="226"/>
        <v>2015</v>
      </c>
      <c r="V2378">
        <f t="shared" si="227"/>
        <v>2015</v>
      </c>
    </row>
    <row r="2379" spans="1:22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5">
        <f t="shared" si="223"/>
        <v>0</v>
      </c>
      <c r="Q2379" t="s">
        <v>8316</v>
      </c>
      <c r="R2379" t="s">
        <v>8317</v>
      </c>
      <c r="S2379" s="12">
        <f t="shared" si="224"/>
        <v>42669.661840277775</v>
      </c>
      <c r="T2379" s="12">
        <f t="shared" si="225"/>
        <v>42699.703506944446</v>
      </c>
      <c r="U2379">
        <f t="shared" si="226"/>
        <v>2016</v>
      </c>
      <c r="V2379">
        <f t="shared" si="227"/>
        <v>2016</v>
      </c>
    </row>
    <row r="2380" spans="1:22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5">
        <f t="shared" si="223"/>
        <v>0</v>
      </c>
      <c r="Q2380" t="s">
        <v>8316</v>
      </c>
      <c r="R2380" t="s">
        <v>8317</v>
      </c>
      <c r="S2380" s="12">
        <f t="shared" si="224"/>
        <v>42212.804745370369</v>
      </c>
      <c r="T2380" s="12">
        <f t="shared" si="225"/>
        <v>42241.804745370369</v>
      </c>
      <c r="U2380">
        <f t="shared" si="226"/>
        <v>2015</v>
      </c>
      <c r="V2380">
        <f t="shared" si="227"/>
        <v>2015</v>
      </c>
    </row>
    <row r="2381" spans="1:22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5">
        <f t="shared" si="223"/>
        <v>0</v>
      </c>
      <c r="Q2381" t="s">
        <v>8316</v>
      </c>
      <c r="R2381" t="s">
        <v>8317</v>
      </c>
      <c r="S2381" s="12">
        <f t="shared" si="224"/>
        <v>42236.808055555557</v>
      </c>
      <c r="T2381" s="12">
        <f t="shared" si="225"/>
        <v>42281.808055555557</v>
      </c>
      <c r="U2381">
        <f t="shared" si="226"/>
        <v>2015</v>
      </c>
      <c r="V2381">
        <f t="shared" si="227"/>
        <v>2015</v>
      </c>
    </row>
    <row r="2382" spans="1:22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 s="5">
        <f t="shared" si="223"/>
        <v>18.333333333333332</v>
      </c>
      <c r="Q2382" t="s">
        <v>8316</v>
      </c>
      <c r="R2382" t="s">
        <v>8317</v>
      </c>
      <c r="S2382" s="12">
        <f t="shared" si="224"/>
        <v>42248.584976851846</v>
      </c>
      <c r="T2382" s="12">
        <f t="shared" si="225"/>
        <v>42278.584976851846</v>
      </c>
      <c r="U2382">
        <f t="shared" si="226"/>
        <v>2015</v>
      </c>
      <c r="V2382">
        <f t="shared" si="227"/>
        <v>2015</v>
      </c>
    </row>
    <row r="2383" spans="1:22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 s="5">
        <f t="shared" si="223"/>
        <v>224.42857142857142</v>
      </c>
      <c r="Q2383" t="s">
        <v>8316</v>
      </c>
      <c r="R2383" t="s">
        <v>8317</v>
      </c>
      <c r="S2383" s="12">
        <f t="shared" si="224"/>
        <v>42074.727407407401</v>
      </c>
      <c r="T2383" s="12">
        <f t="shared" si="225"/>
        <v>42104.727407407401</v>
      </c>
      <c r="U2383">
        <f t="shared" si="226"/>
        <v>2015</v>
      </c>
      <c r="V2383">
        <f t="shared" si="227"/>
        <v>2015</v>
      </c>
    </row>
    <row r="2384" spans="1:22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 s="5">
        <f t="shared" si="223"/>
        <v>37.5</v>
      </c>
      <c r="Q2384" t="s">
        <v>8316</v>
      </c>
      <c r="R2384" t="s">
        <v>8317</v>
      </c>
      <c r="S2384" s="12">
        <f t="shared" si="224"/>
        <v>42194.979201388887</v>
      </c>
      <c r="T2384" s="12">
        <f t="shared" si="225"/>
        <v>42219.979201388887</v>
      </c>
      <c r="U2384">
        <f t="shared" si="226"/>
        <v>2015</v>
      </c>
      <c r="V2384">
        <f t="shared" si="227"/>
        <v>2015</v>
      </c>
    </row>
    <row r="2385" spans="1:22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 s="5">
        <f t="shared" si="223"/>
        <v>145</v>
      </c>
      <c r="Q2385" t="s">
        <v>8316</v>
      </c>
      <c r="R2385" t="s">
        <v>8317</v>
      </c>
      <c r="S2385" s="12">
        <f t="shared" si="224"/>
        <v>42026.848460648143</v>
      </c>
      <c r="T2385" s="12">
        <f t="shared" si="225"/>
        <v>42056.848460648143</v>
      </c>
      <c r="U2385">
        <f t="shared" si="226"/>
        <v>2015</v>
      </c>
      <c r="V2385">
        <f t="shared" si="227"/>
        <v>2015</v>
      </c>
    </row>
    <row r="2386" spans="1:22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 s="5">
        <f t="shared" si="223"/>
        <v>1</v>
      </c>
      <c r="Q2386" t="s">
        <v>8316</v>
      </c>
      <c r="R2386" t="s">
        <v>8317</v>
      </c>
      <c r="S2386" s="12">
        <f t="shared" si="224"/>
        <v>41926.859293981477</v>
      </c>
      <c r="T2386" s="12">
        <f t="shared" si="225"/>
        <v>41956.900960648149</v>
      </c>
      <c r="U2386">
        <f t="shared" si="226"/>
        <v>2014</v>
      </c>
      <c r="V2386">
        <f t="shared" si="227"/>
        <v>2014</v>
      </c>
    </row>
    <row r="2387" spans="1:22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 s="5">
        <f t="shared" si="223"/>
        <v>112.57142857142857</v>
      </c>
      <c r="Q2387" t="s">
        <v>8316</v>
      </c>
      <c r="R2387" t="s">
        <v>8317</v>
      </c>
      <c r="S2387" s="12">
        <f t="shared" si="224"/>
        <v>42191.493425925924</v>
      </c>
      <c r="T2387" s="12">
        <f t="shared" si="225"/>
        <v>42221.493425925924</v>
      </c>
      <c r="U2387">
        <f t="shared" si="226"/>
        <v>2015</v>
      </c>
      <c r="V2387">
        <f t="shared" si="227"/>
        <v>2015</v>
      </c>
    </row>
    <row r="2388" spans="1:22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5">
        <f t="shared" si="223"/>
        <v>0</v>
      </c>
      <c r="Q2388" t="s">
        <v>8316</v>
      </c>
      <c r="R2388" t="s">
        <v>8317</v>
      </c>
      <c r="S2388" s="12">
        <f t="shared" si="224"/>
        <v>41954.629907407405</v>
      </c>
      <c r="T2388" s="12">
        <f t="shared" si="225"/>
        <v>42014.629907407405</v>
      </c>
      <c r="U2388">
        <f t="shared" si="226"/>
        <v>2014</v>
      </c>
      <c r="V2388">
        <f t="shared" si="227"/>
        <v>2015</v>
      </c>
    </row>
    <row r="2389" spans="1:22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 s="5">
        <f t="shared" si="223"/>
        <v>342</v>
      </c>
      <c r="Q2389" t="s">
        <v>8316</v>
      </c>
      <c r="R2389" t="s">
        <v>8317</v>
      </c>
      <c r="S2389" s="12">
        <f t="shared" si="224"/>
        <v>42528.418287037035</v>
      </c>
      <c r="T2389" s="12">
        <f t="shared" si="225"/>
        <v>42573.418287037035</v>
      </c>
      <c r="U2389">
        <f t="shared" si="226"/>
        <v>2016</v>
      </c>
      <c r="V2389">
        <f t="shared" si="227"/>
        <v>2016</v>
      </c>
    </row>
    <row r="2390" spans="1:22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 s="5">
        <f t="shared" si="223"/>
        <v>57.875</v>
      </c>
      <c r="Q2390" t="s">
        <v>8316</v>
      </c>
      <c r="R2390" t="s">
        <v>8317</v>
      </c>
      <c r="S2390" s="12">
        <f t="shared" si="224"/>
        <v>41989.645358796297</v>
      </c>
      <c r="T2390" s="12">
        <f t="shared" si="225"/>
        <v>42019.603472222218</v>
      </c>
      <c r="U2390">
        <f t="shared" si="226"/>
        <v>2014</v>
      </c>
      <c r="V2390">
        <f t="shared" si="227"/>
        <v>2015</v>
      </c>
    </row>
    <row r="2391" spans="1:22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 s="5">
        <f t="shared" si="223"/>
        <v>30</v>
      </c>
      <c r="Q2391" t="s">
        <v>8316</v>
      </c>
      <c r="R2391" t="s">
        <v>8317</v>
      </c>
      <c r="S2391" s="12">
        <f t="shared" si="224"/>
        <v>42179.445046296292</v>
      </c>
      <c r="T2391" s="12">
        <f t="shared" si="225"/>
        <v>42210.707638888889</v>
      </c>
      <c r="U2391">
        <f t="shared" si="226"/>
        <v>2015</v>
      </c>
      <c r="V2391">
        <f t="shared" si="227"/>
        <v>2015</v>
      </c>
    </row>
    <row r="2392" spans="1:22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5">
        <f t="shared" si="223"/>
        <v>0</v>
      </c>
      <c r="Q2392" t="s">
        <v>8316</v>
      </c>
      <c r="R2392" t="s">
        <v>8317</v>
      </c>
      <c r="S2392" s="12">
        <f t="shared" si="224"/>
        <v>41968.053981481477</v>
      </c>
      <c r="T2392" s="12">
        <f t="shared" si="225"/>
        <v>42008.053981481477</v>
      </c>
      <c r="U2392">
        <f t="shared" si="226"/>
        <v>2014</v>
      </c>
      <c r="V2392">
        <f t="shared" si="227"/>
        <v>2015</v>
      </c>
    </row>
    <row r="2393" spans="1:22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 s="5">
        <f t="shared" si="223"/>
        <v>25</v>
      </c>
      <c r="Q2393" t="s">
        <v>8316</v>
      </c>
      <c r="R2393" t="s">
        <v>8317</v>
      </c>
      <c r="S2393" s="12">
        <f t="shared" si="224"/>
        <v>42064.586157407401</v>
      </c>
      <c r="T2393" s="12">
        <f t="shared" si="225"/>
        <v>42094.544490740744</v>
      </c>
      <c r="U2393">
        <f t="shared" si="226"/>
        <v>2015</v>
      </c>
      <c r="V2393">
        <f t="shared" si="227"/>
        <v>2015</v>
      </c>
    </row>
    <row r="2394" spans="1:22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5">
        <f t="shared" si="223"/>
        <v>0</v>
      </c>
      <c r="Q2394" t="s">
        <v>8316</v>
      </c>
      <c r="R2394" t="s">
        <v>8317</v>
      </c>
      <c r="S2394" s="12">
        <f t="shared" si="224"/>
        <v>42275.912303240737</v>
      </c>
      <c r="T2394" s="12">
        <f t="shared" si="225"/>
        <v>42305.912303240737</v>
      </c>
      <c r="U2394">
        <f t="shared" si="226"/>
        <v>2015</v>
      </c>
      <c r="V2394">
        <f t="shared" si="227"/>
        <v>2015</v>
      </c>
    </row>
    <row r="2395" spans="1:22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 s="5">
        <f t="shared" si="223"/>
        <v>50</v>
      </c>
      <c r="Q2395" t="s">
        <v>8316</v>
      </c>
      <c r="R2395" t="s">
        <v>8317</v>
      </c>
      <c r="S2395" s="12">
        <f t="shared" si="224"/>
        <v>42194.440011574072</v>
      </c>
      <c r="T2395" s="12">
        <f t="shared" si="225"/>
        <v>42224.440011574072</v>
      </c>
      <c r="U2395">
        <f t="shared" si="226"/>
        <v>2015</v>
      </c>
      <c r="V2395">
        <f t="shared" si="227"/>
        <v>2015</v>
      </c>
    </row>
    <row r="2396" spans="1:22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 s="5">
        <f t="shared" si="223"/>
        <v>1.5</v>
      </c>
      <c r="Q2396" t="s">
        <v>8316</v>
      </c>
      <c r="R2396" t="s">
        <v>8317</v>
      </c>
      <c r="S2396" s="12">
        <f t="shared" si="224"/>
        <v>42031.15385416666</v>
      </c>
      <c r="T2396" s="12">
        <f t="shared" si="225"/>
        <v>42061.15385416666</v>
      </c>
      <c r="U2396">
        <f t="shared" si="226"/>
        <v>2015</v>
      </c>
      <c r="V2396">
        <f t="shared" si="227"/>
        <v>2015</v>
      </c>
    </row>
    <row r="2397" spans="1:22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5">
        <f t="shared" si="223"/>
        <v>0</v>
      </c>
      <c r="Q2397" t="s">
        <v>8316</v>
      </c>
      <c r="R2397" t="s">
        <v>8317</v>
      </c>
      <c r="S2397" s="12">
        <f t="shared" si="224"/>
        <v>42716.913043981483</v>
      </c>
      <c r="T2397" s="12">
        <f t="shared" si="225"/>
        <v>42745.164583333331</v>
      </c>
      <c r="U2397">
        <f t="shared" si="226"/>
        <v>2016</v>
      </c>
      <c r="V2397">
        <f t="shared" si="227"/>
        <v>2017</v>
      </c>
    </row>
    <row r="2398" spans="1:22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 s="5">
        <f t="shared" si="223"/>
        <v>10</v>
      </c>
      <c r="Q2398" t="s">
        <v>8316</v>
      </c>
      <c r="R2398" t="s">
        <v>8317</v>
      </c>
      <c r="S2398" s="12">
        <f t="shared" si="224"/>
        <v>42262.640717592592</v>
      </c>
      <c r="T2398" s="12">
        <f t="shared" si="225"/>
        <v>42292.640717592592</v>
      </c>
      <c r="U2398">
        <f t="shared" si="226"/>
        <v>2015</v>
      </c>
      <c r="V2398">
        <f t="shared" si="227"/>
        <v>2015</v>
      </c>
    </row>
    <row r="2399" spans="1:22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5">
        <f t="shared" si="223"/>
        <v>0</v>
      </c>
      <c r="Q2399" t="s">
        <v>8316</v>
      </c>
      <c r="R2399" t="s">
        <v>8317</v>
      </c>
      <c r="S2399" s="12">
        <f t="shared" si="224"/>
        <v>41976.676574074074</v>
      </c>
      <c r="T2399" s="12">
        <f t="shared" si="225"/>
        <v>42006.676574074074</v>
      </c>
      <c r="U2399">
        <f t="shared" si="226"/>
        <v>2014</v>
      </c>
      <c r="V2399">
        <f t="shared" si="227"/>
        <v>2015</v>
      </c>
    </row>
    <row r="2400" spans="1:22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5">
        <f t="shared" si="223"/>
        <v>0</v>
      </c>
      <c r="Q2400" t="s">
        <v>8316</v>
      </c>
      <c r="R2400" t="s">
        <v>8317</v>
      </c>
      <c r="S2400" s="12">
        <f t="shared" si="224"/>
        <v>42157.708148148151</v>
      </c>
      <c r="T2400" s="12">
        <f t="shared" si="225"/>
        <v>42187.708148148151</v>
      </c>
      <c r="U2400">
        <f t="shared" si="226"/>
        <v>2015</v>
      </c>
      <c r="V2400">
        <f t="shared" si="227"/>
        <v>2015</v>
      </c>
    </row>
    <row r="2401" spans="1:22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5">
        <f t="shared" si="223"/>
        <v>0</v>
      </c>
      <c r="Q2401" t="s">
        <v>8316</v>
      </c>
      <c r="R2401" t="s">
        <v>8317</v>
      </c>
      <c r="S2401" s="12">
        <f t="shared" si="224"/>
        <v>41956.644745370366</v>
      </c>
      <c r="T2401" s="12">
        <f t="shared" si="225"/>
        <v>41991.644745370366</v>
      </c>
      <c r="U2401">
        <f t="shared" si="226"/>
        <v>2014</v>
      </c>
      <c r="V2401">
        <f t="shared" si="227"/>
        <v>2014</v>
      </c>
    </row>
    <row r="2402" spans="1:22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5">
        <f t="shared" si="223"/>
        <v>0</v>
      </c>
      <c r="Q2402" t="s">
        <v>8316</v>
      </c>
      <c r="R2402" t="s">
        <v>8317</v>
      </c>
      <c r="S2402" s="12">
        <f t="shared" si="224"/>
        <v>42444.059768518513</v>
      </c>
      <c r="T2402" s="12">
        <f t="shared" si="225"/>
        <v>42474.059768518513</v>
      </c>
      <c r="U2402">
        <f t="shared" si="226"/>
        <v>2016</v>
      </c>
      <c r="V2402">
        <f t="shared" si="227"/>
        <v>2016</v>
      </c>
    </row>
    <row r="2403" spans="1:22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 s="5">
        <f t="shared" si="223"/>
        <v>22.333333333333332</v>
      </c>
      <c r="Q2403" t="s">
        <v>8333</v>
      </c>
      <c r="R2403" t="s">
        <v>8334</v>
      </c>
      <c r="S2403" s="12">
        <f t="shared" si="224"/>
        <v>42374.614537037036</v>
      </c>
      <c r="T2403" s="12">
        <f t="shared" si="225"/>
        <v>42434.614537037036</v>
      </c>
      <c r="U2403">
        <f t="shared" si="226"/>
        <v>2016</v>
      </c>
      <c r="V2403">
        <f t="shared" si="227"/>
        <v>2016</v>
      </c>
    </row>
    <row r="2404" spans="1:22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 s="5">
        <f t="shared" si="223"/>
        <v>52</v>
      </c>
      <c r="Q2404" t="s">
        <v>8333</v>
      </c>
      <c r="R2404" t="s">
        <v>8334</v>
      </c>
      <c r="S2404" s="12">
        <f t="shared" si="224"/>
        <v>42107.47142361111</v>
      </c>
      <c r="T2404" s="12">
        <f t="shared" si="225"/>
        <v>42137.47142361111</v>
      </c>
      <c r="U2404">
        <f t="shared" si="226"/>
        <v>2015</v>
      </c>
      <c r="V2404">
        <f t="shared" si="227"/>
        <v>2015</v>
      </c>
    </row>
    <row r="2405" spans="1:22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 s="5">
        <f t="shared" si="223"/>
        <v>16.833333333333332</v>
      </c>
      <c r="Q2405" t="s">
        <v>8333</v>
      </c>
      <c r="R2405" t="s">
        <v>8334</v>
      </c>
      <c r="S2405" s="12">
        <f t="shared" si="224"/>
        <v>42399.67428240741</v>
      </c>
      <c r="T2405" s="12">
        <f t="shared" si="225"/>
        <v>42459.632615740738</v>
      </c>
      <c r="U2405">
        <f t="shared" si="226"/>
        <v>2016</v>
      </c>
      <c r="V2405">
        <f t="shared" si="227"/>
        <v>2016</v>
      </c>
    </row>
    <row r="2406" spans="1:22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5">
        <f t="shared" si="223"/>
        <v>0</v>
      </c>
      <c r="Q2406" t="s">
        <v>8333</v>
      </c>
      <c r="R2406" t="s">
        <v>8334</v>
      </c>
      <c r="S2406" s="12">
        <f t="shared" si="224"/>
        <v>42341.831099537034</v>
      </c>
      <c r="T2406" s="12">
        <f t="shared" si="225"/>
        <v>42371.831099537034</v>
      </c>
      <c r="U2406">
        <f t="shared" si="226"/>
        <v>2015</v>
      </c>
      <c r="V2406">
        <f t="shared" si="227"/>
        <v>2016</v>
      </c>
    </row>
    <row r="2407" spans="1:22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 s="5">
        <f t="shared" si="223"/>
        <v>56.3</v>
      </c>
      <c r="Q2407" t="s">
        <v>8333</v>
      </c>
      <c r="R2407" t="s">
        <v>8334</v>
      </c>
      <c r="S2407" s="12">
        <f t="shared" si="224"/>
        <v>42595.377025462956</v>
      </c>
      <c r="T2407" s="12">
        <f t="shared" si="225"/>
        <v>42616.377025462956</v>
      </c>
      <c r="U2407">
        <f t="shared" si="226"/>
        <v>2016</v>
      </c>
      <c r="V2407">
        <f t="shared" si="227"/>
        <v>2016</v>
      </c>
    </row>
    <row r="2408" spans="1:22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 s="5">
        <f t="shared" si="223"/>
        <v>84.0625</v>
      </c>
      <c r="Q2408" t="s">
        <v>8333</v>
      </c>
      <c r="R2408" t="s">
        <v>8334</v>
      </c>
      <c r="S2408" s="12">
        <f t="shared" si="224"/>
        <v>41982.902662037035</v>
      </c>
      <c r="T2408" s="12">
        <f t="shared" si="225"/>
        <v>42022.902662037035</v>
      </c>
      <c r="U2408">
        <f t="shared" si="226"/>
        <v>2014</v>
      </c>
      <c r="V2408">
        <f t="shared" si="227"/>
        <v>2015</v>
      </c>
    </row>
    <row r="2409" spans="1:22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 s="5">
        <f t="shared" si="223"/>
        <v>168.39393939393941</v>
      </c>
      <c r="Q2409" t="s">
        <v>8333</v>
      </c>
      <c r="R2409" t="s">
        <v>8334</v>
      </c>
      <c r="S2409" s="12">
        <f t="shared" si="224"/>
        <v>42082.367222222216</v>
      </c>
      <c r="T2409" s="12">
        <f t="shared" si="225"/>
        <v>42105.041666666664</v>
      </c>
      <c r="U2409">
        <f t="shared" si="226"/>
        <v>2015</v>
      </c>
      <c r="V2409">
        <f t="shared" si="227"/>
        <v>2015</v>
      </c>
    </row>
    <row r="2410" spans="1:22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 s="5">
        <f t="shared" si="223"/>
        <v>15</v>
      </c>
      <c r="Q2410" t="s">
        <v>8333</v>
      </c>
      <c r="R2410" t="s">
        <v>8334</v>
      </c>
      <c r="S2410" s="12">
        <f t="shared" si="224"/>
        <v>41918.93237268518</v>
      </c>
      <c r="T2410" s="12">
        <f t="shared" si="225"/>
        <v>41948.974039351851</v>
      </c>
      <c r="U2410">
        <f t="shared" si="226"/>
        <v>2014</v>
      </c>
      <c r="V2410">
        <f t="shared" si="227"/>
        <v>2014</v>
      </c>
    </row>
    <row r="2411" spans="1:22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 s="5">
        <f t="shared" si="223"/>
        <v>76.666666666666671</v>
      </c>
      <c r="Q2411" t="s">
        <v>8333</v>
      </c>
      <c r="R2411" t="s">
        <v>8334</v>
      </c>
      <c r="S2411" s="12">
        <f t="shared" si="224"/>
        <v>42204.667534722219</v>
      </c>
      <c r="T2411" s="12">
        <f t="shared" si="225"/>
        <v>42234.667534722219</v>
      </c>
      <c r="U2411">
        <f t="shared" si="226"/>
        <v>2015</v>
      </c>
      <c r="V2411">
        <f t="shared" si="227"/>
        <v>2015</v>
      </c>
    </row>
    <row r="2412" spans="1:22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5">
        <f t="shared" si="223"/>
        <v>0</v>
      </c>
      <c r="Q2412" t="s">
        <v>8333</v>
      </c>
      <c r="R2412" t="s">
        <v>8334</v>
      </c>
      <c r="S2412" s="12">
        <f t="shared" si="224"/>
        <v>42224.199942129628</v>
      </c>
      <c r="T2412" s="12">
        <f t="shared" si="225"/>
        <v>42254.199942129628</v>
      </c>
      <c r="U2412">
        <f t="shared" si="226"/>
        <v>2015</v>
      </c>
      <c r="V2412">
        <f t="shared" si="227"/>
        <v>2015</v>
      </c>
    </row>
    <row r="2413" spans="1:22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 s="5">
        <f t="shared" si="223"/>
        <v>50.333333333333336</v>
      </c>
      <c r="Q2413" t="s">
        <v>8333</v>
      </c>
      <c r="R2413" t="s">
        <v>8334</v>
      </c>
      <c r="S2413" s="12">
        <f t="shared" si="224"/>
        <v>42211.524097222216</v>
      </c>
      <c r="T2413" s="12">
        <f t="shared" si="225"/>
        <v>42241.524097222216</v>
      </c>
      <c r="U2413">
        <f t="shared" si="226"/>
        <v>2015</v>
      </c>
      <c r="V2413">
        <f t="shared" si="227"/>
        <v>2015</v>
      </c>
    </row>
    <row r="2414" spans="1:22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5">
        <f t="shared" si="223"/>
        <v>0</v>
      </c>
      <c r="Q2414" t="s">
        <v>8333</v>
      </c>
      <c r="R2414" t="s">
        <v>8334</v>
      </c>
      <c r="S2414" s="12">
        <f t="shared" si="224"/>
        <v>42655.528622685182</v>
      </c>
      <c r="T2414" s="12">
        <f t="shared" si="225"/>
        <v>42700.570289351854</v>
      </c>
      <c r="U2414">
        <f t="shared" si="226"/>
        <v>2016</v>
      </c>
      <c r="V2414">
        <f t="shared" si="227"/>
        <v>2016</v>
      </c>
    </row>
    <row r="2415" spans="1:22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 s="5">
        <f t="shared" si="223"/>
        <v>8.3333333333333339</v>
      </c>
      <c r="Q2415" t="s">
        <v>8333</v>
      </c>
      <c r="R2415" t="s">
        <v>8334</v>
      </c>
      <c r="S2415" s="12">
        <f t="shared" si="224"/>
        <v>41759.901412037034</v>
      </c>
      <c r="T2415" s="12">
        <f t="shared" si="225"/>
        <v>41790.770833333328</v>
      </c>
      <c r="U2415">
        <f t="shared" si="226"/>
        <v>2014</v>
      </c>
      <c r="V2415">
        <f t="shared" si="227"/>
        <v>2014</v>
      </c>
    </row>
    <row r="2416" spans="1:22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 s="5">
        <f t="shared" si="223"/>
        <v>35.384615384615387</v>
      </c>
      <c r="Q2416" t="s">
        <v>8333</v>
      </c>
      <c r="R2416" t="s">
        <v>8334</v>
      </c>
      <c r="S2416" s="12">
        <f t="shared" si="224"/>
        <v>42198.486805555549</v>
      </c>
      <c r="T2416" s="12">
        <f t="shared" si="225"/>
        <v>42237.957638888889</v>
      </c>
      <c r="U2416">
        <f t="shared" si="226"/>
        <v>2015</v>
      </c>
      <c r="V2416">
        <f t="shared" si="227"/>
        <v>2015</v>
      </c>
    </row>
    <row r="2417" spans="1:22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 s="5">
        <f t="shared" si="223"/>
        <v>55.833333333333336</v>
      </c>
      <c r="Q2417" t="s">
        <v>8333</v>
      </c>
      <c r="R2417" t="s">
        <v>8334</v>
      </c>
      <c r="S2417" s="12">
        <f t="shared" si="224"/>
        <v>42536.654467592591</v>
      </c>
      <c r="T2417" s="12">
        <f t="shared" si="225"/>
        <v>42566.654467592591</v>
      </c>
      <c r="U2417">
        <f t="shared" si="226"/>
        <v>2016</v>
      </c>
      <c r="V2417">
        <f t="shared" si="227"/>
        <v>2016</v>
      </c>
    </row>
    <row r="2418" spans="1:22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 s="5">
        <f t="shared" si="223"/>
        <v>5</v>
      </c>
      <c r="Q2418" t="s">
        <v>8333</v>
      </c>
      <c r="R2418" t="s">
        <v>8334</v>
      </c>
      <c r="S2418" s="12">
        <f t="shared" si="224"/>
        <v>42019.529432870368</v>
      </c>
      <c r="T2418" s="12">
        <f t="shared" si="225"/>
        <v>42077.416666666664</v>
      </c>
      <c r="U2418">
        <f t="shared" si="226"/>
        <v>2015</v>
      </c>
      <c r="V2418">
        <f t="shared" si="227"/>
        <v>2015</v>
      </c>
    </row>
    <row r="2419" spans="1:22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5">
        <f t="shared" si="223"/>
        <v>0</v>
      </c>
      <c r="Q2419" t="s">
        <v>8333</v>
      </c>
      <c r="R2419" t="s">
        <v>8334</v>
      </c>
      <c r="S2419" s="12">
        <f t="shared" si="224"/>
        <v>41831.675775462958</v>
      </c>
      <c r="T2419" s="12">
        <f t="shared" si="225"/>
        <v>41861.675775462958</v>
      </c>
      <c r="U2419">
        <f t="shared" si="226"/>
        <v>2014</v>
      </c>
      <c r="V2419">
        <f t="shared" si="227"/>
        <v>2014</v>
      </c>
    </row>
    <row r="2420" spans="1:22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 s="5">
        <f t="shared" si="223"/>
        <v>1</v>
      </c>
      <c r="Q2420" t="s">
        <v>8333</v>
      </c>
      <c r="R2420" t="s">
        <v>8334</v>
      </c>
      <c r="S2420" s="12">
        <f t="shared" si="224"/>
        <v>42027.648657407401</v>
      </c>
      <c r="T2420" s="12">
        <f t="shared" si="225"/>
        <v>42087.606990740744</v>
      </c>
      <c r="U2420">
        <f t="shared" si="226"/>
        <v>2015</v>
      </c>
      <c r="V2420">
        <f t="shared" si="227"/>
        <v>2015</v>
      </c>
    </row>
    <row r="2421" spans="1:22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5">
        <f t="shared" si="223"/>
        <v>0</v>
      </c>
      <c r="Q2421" t="s">
        <v>8333</v>
      </c>
      <c r="R2421" t="s">
        <v>8334</v>
      </c>
      <c r="S2421" s="12">
        <f t="shared" si="224"/>
        <v>41993.529965277776</v>
      </c>
      <c r="T2421" s="12">
        <f t="shared" si="225"/>
        <v>42053.529965277776</v>
      </c>
      <c r="U2421">
        <f t="shared" si="226"/>
        <v>2014</v>
      </c>
      <c r="V2421">
        <f t="shared" si="227"/>
        <v>2015</v>
      </c>
    </row>
    <row r="2422" spans="1:22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 s="5">
        <f t="shared" si="223"/>
        <v>69.472222222222229</v>
      </c>
      <c r="Q2422" t="s">
        <v>8333</v>
      </c>
      <c r="R2422" t="s">
        <v>8334</v>
      </c>
      <c r="S2422" s="12">
        <f t="shared" si="224"/>
        <v>41892.820543981477</v>
      </c>
      <c r="T2422" s="12">
        <f t="shared" si="225"/>
        <v>41952.862210648142</v>
      </c>
      <c r="U2422">
        <f t="shared" si="226"/>
        <v>2014</v>
      </c>
      <c r="V2422">
        <f t="shared" si="227"/>
        <v>2014</v>
      </c>
    </row>
    <row r="2423" spans="1:22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 s="5">
        <f t="shared" si="223"/>
        <v>1</v>
      </c>
      <c r="Q2423" t="s">
        <v>8333</v>
      </c>
      <c r="R2423" t="s">
        <v>8334</v>
      </c>
      <c r="S2423" s="12">
        <f t="shared" si="224"/>
        <v>42026.479120370372</v>
      </c>
      <c r="T2423" s="12">
        <f t="shared" si="225"/>
        <v>42056.479120370372</v>
      </c>
      <c r="U2423">
        <f t="shared" si="226"/>
        <v>2015</v>
      </c>
      <c r="V2423">
        <f t="shared" si="227"/>
        <v>2015</v>
      </c>
    </row>
    <row r="2424" spans="1:22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 s="5">
        <f t="shared" si="223"/>
        <v>1</v>
      </c>
      <c r="Q2424" t="s">
        <v>8333</v>
      </c>
      <c r="R2424" t="s">
        <v>8334</v>
      </c>
      <c r="S2424" s="12">
        <f t="shared" si="224"/>
        <v>42044.516620370363</v>
      </c>
      <c r="T2424" s="12">
        <f t="shared" si="225"/>
        <v>42074.474953703706</v>
      </c>
      <c r="U2424">
        <f t="shared" si="226"/>
        <v>2015</v>
      </c>
      <c r="V2424">
        <f t="shared" si="227"/>
        <v>2015</v>
      </c>
    </row>
    <row r="2425" spans="1:22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 s="5">
        <f t="shared" si="223"/>
        <v>8</v>
      </c>
      <c r="Q2425" t="s">
        <v>8333</v>
      </c>
      <c r="R2425" t="s">
        <v>8334</v>
      </c>
      <c r="S2425" s="12">
        <f t="shared" si="224"/>
        <v>41974.496412037035</v>
      </c>
      <c r="T2425" s="12">
        <f t="shared" si="225"/>
        <v>42004.496412037035</v>
      </c>
      <c r="U2425">
        <f t="shared" si="226"/>
        <v>2014</v>
      </c>
      <c r="V2425">
        <f t="shared" si="227"/>
        <v>2014</v>
      </c>
    </row>
    <row r="2426" spans="1:22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 s="5">
        <f t="shared" si="223"/>
        <v>34.444444444444443</v>
      </c>
      <c r="Q2426" t="s">
        <v>8333</v>
      </c>
      <c r="R2426" t="s">
        <v>8334</v>
      </c>
      <c r="S2426" s="12">
        <f t="shared" si="224"/>
        <v>41909.684120370366</v>
      </c>
      <c r="T2426" s="12">
        <f t="shared" si="225"/>
        <v>41939.684120370366</v>
      </c>
      <c r="U2426">
        <f t="shared" si="226"/>
        <v>2014</v>
      </c>
      <c r="V2426">
        <f t="shared" si="227"/>
        <v>2014</v>
      </c>
    </row>
    <row r="2427" spans="1:22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 s="5">
        <f t="shared" si="223"/>
        <v>1</v>
      </c>
      <c r="Q2427" t="s">
        <v>8333</v>
      </c>
      <c r="R2427" t="s">
        <v>8334</v>
      </c>
      <c r="S2427" s="12">
        <f t="shared" si="224"/>
        <v>42502.705428240741</v>
      </c>
      <c r="T2427" s="12">
        <f t="shared" si="225"/>
        <v>42517.711111111108</v>
      </c>
      <c r="U2427">
        <f t="shared" si="226"/>
        <v>2016</v>
      </c>
      <c r="V2427">
        <f t="shared" si="227"/>
        <v>2016</v>
      </c>
    </row>
    <row r="2428" spans="1:22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5">
        <f t="shared" si="223"/>
        <v>0</v>
      </c>
      <c r="Q2428" t="s">
        <v>8333</v>
      </c>
      <c r="R2428" t="s">
        <v>8334</v>
      </c>
      <c r="S2428" s="12">
        <f t="shared" si="224"/>
        <v>42163.961712962962</v>
      </c>
      <c r="T2428" s="12">
        <f t="shared" si="225"/>
        <v>42223.961712962962</v>
      </c>
      <c r="U2428">
        <f t="shared" si="226"/>
        <v>2015</v>
      </c>
      <c r="V2428">
        <f t="shared" si="227"/>
        <v>2015</v>
      </c>
    </row>
    <row r="2429" spans="1:22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 s="5">
        <f t="shared" si="223"/>
        <v>1</v>
      </c>
      <c r="Q2429" t="s">
        <v>8333</v>
      </c>
      <c r="R2429" t="s">
        <v>8334</v>
      </c>
      <c r="S2429" s="12">
        <f t="shared" si="224"/>
        <v>42412.110335648147</v>
      </c>
      <c r="T2429" s="12">
        <f t="shared" si="225"/>
        <v>42452.068668981483</v>
      </c>
      <c r="U2429">
        <f t="shared" si="226"/>
        <v>2016</v>
      </c>
      <c r="V2429">
        <f t="shared" si="227"/>
        <v>2016</v>
      </c>
    </row>
    <row r="2430" spans="1:22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 s="5">
        <f t="shared" si="223"/>
        <v>1</v>
      </c>
      <c r="Q2430" t="s">
        <v>8333</v>
      </c>
      <c r="R2430" t="s">
        <v>8334</v>
      </c>
      <c r="S2430" s="12">
        <f t="shared" si="224"/>
        <v>42045.575821759259</v>
      </c>
      <c r="T2430" s="12">
        <f t="shared" si="225"/>
        <v>42075.534155092588</v>
      </c>
      <c r="U2430">
        <f t="shared" si="226"/>
        <v>2015</v>
      </c>
      <c r="V2430">
        <f t="shared" si="227"/>
        <v>2015</v>
      </c>
    </row>
    <row r="2431" spans="1:22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 s="5">
        <f t="shared" si="223"/>
        <v>501.25</v>
      </c>
      <c r="Q2431" t="s">
        <v>8333</v>
      </c>
      <c r="R2431" t="s">
        <v>8334</v>
      </c>
      <c r="S2431" s="12">
        <f t="shared" si="224"/>
        <v>42734.670902777776</v>
      </c>
      <c r="T2431" s="12">
        <f t="shared" si="225"/>
        <v>42771.488888888889</v>
      </c>
      <c r="U2431">
        <f t="shared" si="226"/>
        <v>2016</v>
      </c>
      <c r="V2431">
        <f t="shared" si="227"/>
        <v>2017</v>
      </c>
    </row>
    <row r="2432" spans="1:22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 s="5">
        <f t="shared" si="223"/>
        <v>10.5</v>
      </c>
      <c r="Q2432" t="s">
        <v>8333</v>
      </c>
      <c r="R2432" t="s">
        <v>8334</v>
      </c>
      <c r="S2432" s="12">
        <f t="shared" si="224"/>
        <v>42381.922499999993</v>
      </c>
      <c r="T2432" s="12">
        <f t="shared" si="225"/>
        <v>42411.922499999993</v>
      </c>
      <c r="U2432">
        <f t="shared" si="226"/>
        <v>2016</v>
      </c>
      <c r="V2432">
        <f t="shared" si="227"/>
        <v>2016</v>
      </c>
    </row>
    <row r="2433" spans="1:22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 s="5">
        <f t="shared" si="223"/>
        <v>1</v>
      </c>
      <c r="Q2433" t="s">
        <v>8333</v>
      </c>
      <c r="R2433" t="s">
        <v>8334</v>
      </c>
      <c r="S2433" s="12">
        <f t="shared" si="224"/>
        <v>42488.891354166662</v>
      </c>
      <c r="T2433" s="12">
        <f t="shared" si="225"/>
        <v>42548.891354166662</v>
      </c>
      <c r="U2433">
        <f t="shared" si="226"/>
        <v>2016</v>
      </c>
      <c r="V2433">
        <f t="shared" si="227"/>
        <v>2016</v>
      </c>
    </row>
    <row r="2434" spans="1:22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1.4285714285714287E-2</v>
      </c>
      <c r="P2434" s="5">
        <f t="shared" si="223"/>
        <v>1</v>
      </c>
      <c r="Q2434" t="s">
        <v>8333</v>
      </c>
      <c r="R2434" t="s">
        <v>8334</v>
      </c>
      <c r="S2434" s="12">
        <f t="shared" si="224"/>
        <v>42041.010381944441</v>
      </c>
      <c r="T2434" s="12">
        <f t="shared" si="225"/>
        <v>42071.010381944441</v>
      </c>
      <c r="U2434">
        <f t="shared" si="226"/>
        <v>2015</v>
      </c>
      <c r="V2434">
        <f t="shared" si="227"/>
        <v>2015</v>
      </c>
    </row>
    <row r="2435" spans="1:22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(E2435/D2435)*100</f>
        <v>0</v>
      </c>
      <c r="P2435" s="5">
        <f t="shared" ref="P2435:P2498" si="229">IF(E2435&gt;0, E2435/L2435, 0)</f>
        <v>0</v>
      </c>
      <c r="Q2435" t="s">
        <v>8333</v>
      </c>
      <c r="R2435" t="s">
        <v>8334</v>
      </c>
      <c r="S2435" s="12">
        <f t="shared" ref="S2435:S2498" si="230">(J2435/86400)+25569-(5/24)</f>
        <v>42397.691469907404</v>
      </c>
      <c r="T2435" s="12">
        <f t="shared" ref="T2435:T2498" si="231">(I2435/86400)+25569-5/24</f>
        <v>42427.691469907404</v>
      </c>
      <c r="U2435">
        <f t="shared" ref="U2435:U2498" si="232">YEAR(S2435)</f>
        <v>2016</v>
      </c>
      <c r="V2435">
        <f t="shared" ref="V2435:V2498" si="233">YEAR(T2435)</f>
        <v>2016</v>
      </c>
    </row>
    <row r="2436" spans="1:22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 s="5">
        <f t="shared" si="229"/>
        <v>13</v>
      </c>
      <c r="Q2436" t="s">
        <v>8333</v>
      </c>
      <c r="R2436" t="s">
        <v>8334</v>
      </c>
      <c r="S2436" s="12">
        <f t="shared" si="230"/>
        <v>42179.977708333332</v>
      </c>
      <c r="T2436" s="12">
        <f t="shared" si="231"/>
        <v>42219.977708333332</v>
      </c>
      <c r="U2436">
        <f t="shared" si="232"/>
        <v>2015</v>
      </c>
      <c r="V2436">
        <f t="shared" si="233"/>
        <v>2015</v>
      </c>
    </row>
    <row r="2437" spans="1:22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 s="5">
        <f t="shared" si="229"/>
        <v>306</v>
      </c>
      <c r="Q2437" t="s">
        <v>8333</v>
      </c>
      <c r="R2437" t="s">
        <v>8334</v>
      </c>
      <c r="S2437" s="12">
        <f t="shared" si="230"/>
        <v>42252.069282407407</v>
      </c>
      <c r="T2437" s="12">
        <f t="shared" si="231"/>
        <v>42282.069282407407</v>
      </c>
      <c r="U2437">
        <f t="shared" si="232"/>
        <v>2015</v>
      </c>
      <c r="V2437">
        <f t="shared" si="233"/>
        <v>2015</v>
      </c>
    </row>
    <row r="2438" spans="1:22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 s="5">
        <f t="shared" si="229"/>
        <v>22.5</v>
      </c>
      <c r="Q2438" t="s">
        <v>8333</v>
      </c>
      <c r="R2438" t="s">
        <v>8334</v>
      </c>
      <c r="S2438" s="12">
        <f t="shared" si="230"/>
        <v>42338.407060185178</v>
      </c>
      <c r="T2438" s="12">
        <f t="shared" si="231"/>
        <v>42398.407060185178</v>
      </c>
      <c r="U2438">
        <f t="shared" si="232"/>
        <v>2015</v>
      </c>
      <c r="V2438">
        <f t="shared" si="233"/>
        <v>2016</v>
      </c>
    </row>
    <row r="2439" spans="1:22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5">
        <f t="shared" si="229"/>
        <v>0</v>
      </c>
      <c r="Q2439" t="s">
        <v>8333</v>
      </c>
      <c r="R2439" t="s">
        <v>8334</v>
      </c>
      <c r="S2439" s="12">
        <f t="shared" si="230"/>
        <v>42031.756805555553</v>
      </c>
      <c r="T2439" s="12">
        <f t="shared" si="231"/>
        <v>42080.541666666664</v>
      </c>
      <c r="U2439">
        <f t="shared" si="232"/>
        <v>2015</v>
      </c>
      <c r="V2439">
        <f t="shared" si="233"/>
        <v>2015</v>
      </c>
    </row>
    <row r="2440" spans="1:22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 s="5">
        <f t="shared" si="229"/>
        <v>50</v>
      </c>
      <c r="Q2440" t="s">
        <v>8333</v>
      </c>
      <c r="R2440" t="s">
        <v>8334</v>
      </c>
      <c r="S2440" s="12">
        <f t="shared" si="230"/>
        <v>42285.706736111104</v>
      </c>
      <c r="T2440" s="12">
        <f t="shared" si="231"/>
        <v>42345.748402777775</v>
      </c>
      <c r="U2440">
        <f t="shared" si="232"/>
        <v>2015</v>
      </c>
      <c r="V2440">
        <f t="shared" si="233"/>
        <v>2015</v>
      </c>
    </row>
    <row r="2441" spans="1:22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5">
        <f t="shared" si="229"/>
        <v>0</v>
      </c>
      <c r="Q2441" t="s">
        <v>8333</v>
      </c>
      <c r="R2441" t="s">
        <v>8334</v>
      </c>
      <c r="S2441" s="12">
        <f t="shared" si="230"/>
        <v>42265.610289351847</v>
      </c>
      <c r="T2441" s="12">
        <f t="shared" si="231"/>
        <v>42295.610289351847</v>
      </c>
      <c r="U2441">
        <f t="shared" si="232"/>
        <v>2015</v>
      </c>
      <c r="V2441">
        <f t="shared" si="233"/>
        <v>2015</v>
      </c>
    </row>
    <row r="2442" spans="1:22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 s="5">
        <f t="shared" si="229"/>
        <v>5</v>
      </c>
      <c r="Q2442" t="s">
        <v>8333</v>
      </c>
      <c r="R2442" t="s">
        <v>8334</v>
      </c>
      <c r="S2442" s="12">
        <f t="shared" si="230"/>
        <v>42383.691122685188</v>
      </c>
      <c r="T2442" s="12">
        <f t="shared" si="231"/>
        <v>42413.691122685188</v>
      </c>
      <c r="U2442">
        <f t="shared" si="232"/>
        <v>2016</v>
      </c>
      <c r="V2442">
        <f t="shared" si="233"/>
        <v>2016</v>
      </c>
    </row>
    <row r="2443" spans="1:22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 s="5">
        <f t="shared" si="229"/>
        <v>74.22935779816514</v>
      </c>
      <c r="Q2443" t="s">
        <v>8333</v>
      </c>
      <c r="R2443" t="s">
        <v>8349</v>
      </c>
      <c r="S2443" s="12">
        <f t="shared" si="230"/>
        <v>42186.917291666665</v>
      </c>
      <c r="T2443" s="12">
        <f t="shared" si="231"/>
        <v>42207.999305555553</v>
      </c>
      <c r="U2443">
        <f t="shared" si="232"/>
        <v>2015</v>
      </c>
      <c r="V2443">
        <f t="shared" si="233"/>
        <v>2015</v>
      </c>
    </row>
    <row r="2444" spans="1:22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 s="5">
        <f t="shared" si="229"/>
        <v>81.252688172043008</v>
      </c>
      <c r="Q2444" t="s">
        <v>8333</v>
      </c>
      <c r="R2444" t="s">
        <v>8349</v>
      </c>
      <c r="S2444" s="12">
        <f t="shared" si="230"/>
        <v>42052.458657407406</v>
      </c>
      <c r="T2444" s="12">
        <f t="shared" si="231"/>
        <v>42082.416990740741</v>
      </c>
      <c r="U2444">
        <f t="shared" si="232"/>
        <v>2015</v>
      </c>
      <c r="V2444">
        <f t="shared" si="233"/>
        <v>2015</v>
      </c>
    </row>
    <row r="2445" spans="1:22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 s="5">
        <f t="shared" si="229"/>
        <v>130.23469453376205</v>
      </c>
      <c r="Q2445" t="s">
        <v>8333</v>
      </c>
      <c r="R2445" t="s">
        <v>8349</v>
      </c>
      <c r="S2445" s="12">
        <f t="shared" si="230"/>
        <v>41836.416921296295</v>
      </c>
      <c r="T2445" s="12">
        <f t="shared" si="231"/>
        <v>41866.416921296295</v>
      </c>
      <c r="U2445">
        <f t="shared" si="232"/>
        <v>2014</v>
      </c>
      <c r="V2445">
        <f t="shared" si="233"/>
        <v>2014</v>
      </c>
    </row>
    <row r="2446" spans="1:22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 s="5">
        <f t="shared" si="229"/>
        <v>53.409836065573771</v>
      </c>
      <c r="Q2446" t="s">
        <v>8333</v>
      </c>
      <c r="R2446" t="s">
        <v>8349</v>
      </c>
      <c r="S2446" s="12">
        <f t="shared" si="230"/>
        <v>42485.54619212963</v>
      </c>
      <c r="T2446" s="12">
        <f t="shared" si="231"/>
        <v>42515.54619212963</v>
      </c>
      <c r="U2446">
        <f t="shared" si="232"/>
        <v>2016</v>
      </c>
      <c r="V2446">
        <f t="shared" si="233"/>
        <v>2016</v>
      </c>
    </row>
    <row r="2447" spans="1:22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 s="5">
        <f t="shared" si="229"/>
        <v>75.130434782608702</v>
      </c>
      <c r="Q2447" t="s">
        <v>8333</v>
      </c>
      <c r="R2447" t="s">
        <v>8349</v>
      </c>
      <c r="S2447" s="12">
        <f t="shared" si="230"/>
        <v>42242.981724537036</v>
      </c>
      <c r="T2447" s="12">
        <f t="shared" si="231"/>
        <v>42272.981724537036</v>
      </c>
      <c r="U2447">
        <f t="shared" si="232"/>
        <v>2015</v>
      </c>
      <c r="V2447">
        <f t="shared" si="233"/>
        <v>2015</v>
      </c>
    </row>
    <row r="2448" spans="1:22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 s="5">
        <f t="shared" si="229"/>
        <v>75.666666666666671</v>
      </c>
      <c r="Q2448" t="s">
        <v>8333</v>
      </c>
      <c r="R2448" t="s">
        <v>8349</v>
      </c>
      <c r="S2448" s="12">
        <f t="shared" si="230"/>
        <v>42670.394340277773</v>
      </c>
      <c r="T2448" s="12">
        <f t="shared" si="231"/>
        <v>42700.436006944445</v>
      </c>
      <c r="U2448">
        <f t="shared" si="232"/>
        <v>2016</v>
      </c>
      <c r="V2448">
        <f t="shared" si="233"/>
        <v>2016</v>
      </c>
    </row>
    <row r="2449" spans="1:22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 s="5">
        <f t="shared" si="229"/>
        <v>31.691394658753708</v>
      </c>
      <c r="Q2449" t="s">
        <v>8333</v>
      </c>
      <c r="R2449" t="s">
        <v>8349</v>
      </c>
      <c r="S2449" s="12">
        <f t="shared" si="230"/>
        <v>42654.26149305555</v>
      </c>
      <c r="T2449" s="12">
        <f t="shared" si="231"/>
        <v>42685.958333333336</v>
      </c>
      <c r="U2449">
        <f t="shared" si="232"/>
        <v>2016</v>
      </c>
      <c r="V2449">
        <f t="shared" si="233"/>
        <v>2016</v>
      </c>
    </row>
    <row r="2450" spans="1:22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 s="5">
        <f t="shared" si="229"/>
        <v>47.777777777777779</v>
      </c>
      <c r="Q2450" t="s">
        <v>8333</v>
      </c>
      <c r="R2450" t="s">
        <v>8349</v>
      </c>
      <c r="S2450" s="12">
        <f t="shared" si="230"/>
        <v>42607.107789351845</v>
      </c>
      <c r="T2450" s="12">
        <f t="shared" si="231"/>
        <v>42613.025000000001</v>
      </c>
      <c r="U2450">
        <f t="shared" si="232"/>
        <v>2016</v>
      </c>
      <c r="V2450">
        <f t="shared" si="233"/>
        <v>2016</v>
      </c>
    </row>
    <row r="2451" spans="1:22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5">
        <f t="shared" si="229"/>
        <v>90</v>
      </c>
      <c r="Q2451" t="s">
        <v>8333</v>
      </c>
      <c r="R2451" t="s">
        <v>8349</v>
      </c>
      <c r="S2451" s="12">
        <f t="shared" si="230"/>
        <v>41942.934201388889</v>
      </c>
      <c r="T2451" s="12">
        <f t="shared" si="231"/>
        <v>41972.975868055553</v>
      </c>
      <c r="U2451">
        <f t="shared" si="232"/>
        <v>2014</v>
      </c>
      <c r="V2451">
        <f t="shared" si="233"/>
        <v>2014</v>
      </c>
    </row>
    <row r="2452" spans="1:22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 s="5">
        <f t="shared" si="229"/>
        <v>149.31401960784314</v>
      </c>
      <c r="Q2452" t="s">
        <v>8333</v>
      </c>
      <c r="R2452" t="s">
        <v>8349</v>
      </c>
      <c r="S2452" s="12">
        <f t="shared" si="230"/>
        <v>41901.864074074074</v>
      </c>
      <c r="T2452" s="12">
        <f t="shared" si="231"/>
        <v>41939.924305555549</v>
      </c>
      <c r="U2452">
        <f t="shared" si="232"/>
        <v>2014</v>
      </c>
      <c r="V2452">
        <f t="shared" si="233"/>
        <v>2014</v>
      </c>
    </row>
    <row r="2453" spans="1:22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 s="5">
        <f t="shared" si="229"/>
        <v>62.06989247311828</v>
      </c>
      <c r="Q2453" t="s">
        <v>8333</v>
      </c>
      <c r="R2453" t="s">
        <v>8349</v>
      </c>
      <c r="S2453" s="12">
        <f t="shared" si="230"/>
        <v>42779.700115740743</v>
      </c>
      <c r="T2453" s="12">
        <f t="shared" si="231"/>
        <v>42799.700115740743</v>
      </c>
      <c r="U2453">
        <f t="shared" si="232"/>
        <v>2017</v>
      </c>
      <c r="V2453">
        <f t="shared" si="233"/>
        <v>2017</v>
      </c>
    </row>
    <row r="2454" spans="1:22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 s="5">
        <f t="shared" si="229"/>
        <v>53.4</v>
      </c>
      <c r="Q2454" t="s">
        <v>8333</v>
      </c>
      <c r="R2454" t="s">
        <v>8349</v>
      </c>
      <c r="S2454" s="12">
        <f t="shared" si="230"/>
        <v>42338.635416666664</v>
      </c>
      <c r="T2454" s="12">
        <f t="shared" si="231"/>
        <v>42367.749999999993</v>
      </c>
      <c r="U2454">
        <f t="shared" si="232"/>
        <v>2015</v>
      </c>
      <c r="V2454">
        <f t="shared" si="233"/>
        <v>2015</v>
      </c>
    </row>
    <row r="2455" spans="1:22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 s="5">
        <f t="shared" si="229"/>
        <v>69.268656716417908</v>
      </c>
      <c r="Q2455" t="s">
        <v>8333</v>
      </c>
      <c r="R2455" t="s">
        <v>8349</v>
      </c>
      <c r="S2455" s="12">
        <f t="shared" si="230"/>
        <v>42738.483900462961</v>
      </c>
      <c r="T2455" s="12">
        <f t="shared" si="231"/>
        <v>42768.483900462961</v>
      </c>
      <c r="U2455">
        <f t="shared" si="232"/>
        <v>2017</v>
      </c>
      <c r="V2455">
        <f t="shared" si="233"/>
        <v>2017</v>
      </c>
    </row>
    <row r="2456" spans="1:22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 s="5">
        <f t="shared" si="229"/>
        <v>271.50769230769231</v>
      </c>
      <c r="Q2456" t="s">
        <v>8333</v>
      </c>
      <c r="R2456" t="s">
        <v>8349</v>
      </c>
      <c r="S2456" s="12">
        <f t="shared" si="230"/>
        <v>42769.993148148147</v>
      </c>
      <c r="T2456" s="12">
        <f t="shared" si="231"/>
        <v>42804.993148148147</v>
      </c>
      <c r="U2456">
        <f t="shared" si="232"/>
        <v>2017</v>
      </c>
      <c r="V2456">
        <f t="shared" si="233"/>
        <v>2017</v>
      </c>
    </row>
    <row r="2457" spans="1:22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5">
        <f t="shared" si="229"/>
        <v>34.125</v>
      </c>
      <c r="Q2457" t="s">
        <v>8333</v>
      </c>
      <c r="R2457" t="s">
        <v>8349</v>
      </c>
      <c r="S2457" s="12">
        <f t="shared" si="230"/>
        <v>42452.573495370372</v>
      </c>
      <c r="T2457" s="12">
        <f t="shared" si="231"/>
        <v>42480.573495370372</v>
      </c>
      <c r="U2457">
        <f t="shared" si="232"/>
        <v>2016</v>
      </c>
      <c r="V2457">
        <f t="shared" si="233"/>
        <v>2016</v>
      </c>
    </row>
    <row r="2458" spans="1:22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 s="5">
        <f t="shared" si="229"/>
        <v>40.492537313432834</v>
      </c>
      <c r="Q2458" t="s">
        <v>8333</v>
      </c>
      <c r="R2458" t="s">
        <v>8349</v>
      </c>
      <c r="S2458" s="12">
        <f t="shared" si="230"/>
        <v>42761.752766203703</v>
      </c>
      <c r="T2458" s="12">
        <f t="shared" si="231"/>
        <v>42791.752766203703</v>
      </c>
      <c r="U2458">
        <f t="shared" si="232"/>
        <v>2017</v>
      </c>
      <c r="V2458">
        <f t="shared" si="233"/>
        <v>2017</v>
      </c>
    </row>
    <row r="2459" spans="1:22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 s="5">
        <f t="shared" si="229"/>
        <v>189.75806451612902</v>
      </c>
      <c r="Q2459" t="s">
        <v>8333</v>
      </c>
      <c r="R2459" t="s">
        <v>8349</v>
      </c>
      <c r="S2459" s="12">
        <f t="shared" si="230"/>
        <v>42423.394166666665</v>
      </c>
      <c r="T2459" s="12">
        <f t="shared" si="231"/>
        <v>42453.352500000001</v>
      </c>
      <c r="U2459">
        <f t="shared" si="232"/>
        <v>2016</v>
      </c>
      <c r="V2459">
        <f t="shared" si="233"/>
        <v>2016</v>
      </c>
    </row>
    <row r="2460" spans="1:22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 s="5">
        <f t="shared" si="229"/>
        <v>68.862499999999997</v>
      </c>
      <c r="Q2460" t="s">
        <v>8333</v>
      </c>
      <c r="R2460" t="s">
        <v>8349</v>
      </c>
      <c r="S2460" s="12">
        <f t="shared" si="230"/>
        <v>42495.663402777776</v>
      </c>
      <c r="T2460" s="12">
        <f t="shared" si="231"/>
        <v>42530.583333333336</v>
      </c>
      <c r="U2460">
        <f t="shared" si="232"/>
        <v>2016</v>
      </c>
      <c r="V2460">
        <f t="shared" si="233"/>
        <v>2016</v>
      </c>
    </row>
    <row r="2461" spans="1:22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 s="5">
        <f t="shared" si="229"/>
        <v>108.77659574468085</v>
      </c>
      <c r="Q2461" t="s">
        <v>8333</v>
      </c>
      <c r="R2461" t="s">
        <v>8349</v>
      </c>
      <c r="S2461" s="12">
        <f t="shared" si="230"/>
        <v>42407.429224537038</v>
      </c>
      <c r="T2461" s="12">
        <f t="shared" si="231"/>
        <v>42452.387557870366</v>
      </c>
      <c r="U2461">
        <f t="shared" si="232"/>
        <v>2016</v>
      </c>
      <c r="V2461">
        <f t="shared" si="233"/>
        <v>2016</v>
      </c>
    </row>
    <row r="2462" spans="1:22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 s="5">
        <f t="shared" si="229"/>
        <v>125.98529411764706</v>
      </c>
      <c r="Q2462" t="s">
        <v>8333</v>
      </c>
      <c r="R2462" t="s">
        <v>8349</v>
      </c>
      <c r="S2462" s="12">
        <f t="shared" si="230"/>
        <v>42703.978784722225</v>
      </c>
      <c r="T2462" s="12">
        <f t="shared" si="231"/>
        <v>42737.970138888886</v>
      </c>
      <c r="U2462">
        <f t="shared" si="232"/>
        <v>2016</v>
      </c>
      <c r="V2462">
        <f t="shared" si="233"/>
        <v>2017</v>
      </c>
    </row>
    <row r="2463" spans="1:22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 s="5">
        <f t="shared" si="229"/>
        <v>90.523255813953483</v>
      </c>
      <c r="Q2463" t="s">
        <v>8322</v>
      </c>
      <c r="R2463" t="s">
        <v>8326</v>
      </c>
      <c r="S2463" s="12">
        <f t="shared" si="230"/>
        <v>40783.804363425923</v>
      </c>
      <c r="T2463" s="12">
        <f t="shared" si="231"/>
        <v>40816.916666666664</v>
      </c>
      <c r="U2463">
        <f t="shared" si="232"/>
        <v>2011</v>
      </c>
      <c r="V2463">
        <f t="shared" si="233"/>
        <v>2011</v>
      </c>
    </row>
    <row r="2464" spans="1:22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 s="5">
        <f t="shared" si="229"/>
        <v>28.880434782608695</v>
      </c>
      <c r="Q2464" t="s">
        <v>8322</v>
      </c>
      <c r="R2464" t="s">
        <v>8326</v>
      </c>
      <c r="S2464" s="12">
        <f t="shared" si="230"/>
        <v>41088.977962962963</v>
      </c>
      <c r="T2464" s="12">
        <f t="shared" si="231"/>
        <v>41108.977962962963</v>
      </c>
      <c r="U2464">
        <f t="shared" si="232"/>
        <v>2012</v>
      </c>
      <c r="V2464">
        <f t="shared" si="233"/>
        <v>2012</v>
      </c>
    </row>
    <row r="2465" spans="1:22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 s="5">
        <f t="shared" si="229"/>
        <v>31</v>
      </c>
      <c r="Q2465" t="s">
        <v>8322</v>
      </c>
      <c r="R2465" t="s">
        <v>8326</v>
      </c>
      <c r="S2465" s="12">
        <f t="shared" si="230"/>
        <v>41340.903067129628</v>
      </c>
      <c r="T2465" s="12">
        <f t="shared" si="231"/>
        <v>41380.583333333328</v>
      </c>
      <c r="U2465">
        <f t="shared" si="232"/>
        <v>2013</v>
      </c>
      <c r="V2465">
        <f t="shared" si="233"/>
        <v>2013</v>
      </c>
    </row>
    <row r="2466" spans="1:22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 s="5">
        <f t="shared" si="229"/>
        <v>51.674418604651166</v>
      </c>
      <c r="Q2466" t="s">
        <v>8322</v>
      </c>
      <c r="R2466" t="s">
        <v>8326</v>
      </c>
      <c r="S2466" s="12">
        <f t="shared" si="230"/>
        <v>42248.692094907405</v>
      </c>
      <c r="T2466" s="12">
        <f t="shared" si="231"/>
        <v>42277.603472222218</v>
      </c>
      <c r="U2466">
        <f t="shared" si="232"/>
        <v>2015</v>
      </c>
      <c r="V2466">
        <f t="shared" si="233"/>
        <v>2015</v>
      </c>
    </row>
    <row r="2467" spans="1:22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 s="5">
        <f t="shared" si="229"/>
        <v>26.270833333333332</v>
      </c>
      <c r="Q2467" t="s">
        <v>8322</v>
      </c>
      <c r="R2467" t="s">
        <v>8326</v>
      </c>
      <c r="S2467" s="12">
        <f t="shared" si="230"/>
        <v>41145.510972222219</v>
      </c>
      <c r="T2467" s="12">
        <f t="shared" si="231"/>
        <v>41175.510972222219</v>
      </c>
      <c r="U2467">
        <f t="shared" si="232"/>
        <v>2012</v>
      </c>
      <c r="V2467">
        <f t="shared" si="233"/>
        <v>2012</v>
      </c>
    </row>
    <row r="2468" spans="1:22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5">
        <f t="shared" si="229"/>
        <v>48.07692307692308</v>
      </c>
      <c r="Q2468" t="s">
        <v>8322</v>
      </c>
      <c r="R2468" t="s">
        <v>8326</v>
      </c>
      <c r="S2468" s="12">
        <f t="shared" si="230"/>
        <v>41372.894131944442</v>
      </c>
      <c r="T2468" s="12">
        <f t="shared" si="231"/>
        <v>41402.894131944442</v>
      </c>
      <c r="U2468">
        <f t="shared" si="232"/>
        <v>2013</v>
      </c>
      <c r="V2468">
        <f t="shared" si="233"/>
        <v>2013</v>
      </c>
    </row>
    <row r="2469" spans="1:22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 s="5">
        <f t="shared" si="229"/>
        <v>27.558139534883722</v>
      </c>
      <c r="Q2469" t="s">
        <v>8322</v>
      </c>
      <c r="R2469" t="s">
        <v>8326</v>
      </c>
      <c r="S2469" s="12">
        <f t="shared" si="230"/>
        <v>41025.665868055556</v>
      </c>
      <c r="T2469" s="12">
        <f t="shared" si="231"/>
        <v>41039.5</v>
      </c>
      <c r="U2469">
        <f t="shared" si="232"/>
        <v>2012</v>
      </c>
      <c r="V2469">
        <f t="shared" si="233"/>
        <v>2012</v>
      </c>
    </row>
    <row r="2470" spans="1:22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 s="5">
        <f t="shared" si="229"/>
        <v>36.97137931034483</v>
      </c>
      <c r="Q2470" t="s">
        <v>8322</v>
      </c>
      <c r="R2470" t="s">
        <v>8326</v>
      </c>
      <c r="S2470" s="12">
        <f t="shared" si="230"/>
        <v>41173.945844907408</v>
      </c>
      <c r="T2470" s="12">
        <f t="shared" si="231"/>
        <v>41210</v>
      </c>
      <c r="U2470">
        <f t="shared" si="232"/>
        <v>2012</v>
      </c>
      <c r="V2470">
        <f t="shared" si="233"/>
        <v>2012</v>
      </c>
    </row>
    <row r="2471" spans="1:22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 s="5">
        <f t="shared" si="229"/>
        <v>29.021276595744681</v>
      </c>
      <c r="Q2471" t="s">
        <v>8322</v>
      </c>
      <c r="R2471" t="s">
        <v>8326</v>
      </c>
      <c r="S2471" s="12">
        <f t="shared" si="230"/>
        <v>40557.221400462957</v>
      </c>
      <c r="T2471" s="12">
        <f t="shared" si="231"/>
        <v>40582.221400462957</v>
      </c>
      <c r="U2471">
        <f t="shared" si="232"/>
        <v>2011</v>
      </c>
      <c r="V2471">
        <f t="shared" si="233"/>
        <v>2011</v>
      </c>
    </row>
    <row r="2472" spans="1:22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 s="5">
        <f t="shared" si="229"/>
        <v>28.65666666666667</v>
      </c>
      <c r="Q2472" t="s">
        <v>8322</v>
      </c>
      <c r="R2472" t="s">
        <v>8326</v>
      </c>
      <c r="S2472" s="12">
        <f t="shared" si="230"/>
        <v>41022.866377314815</v>
      </c>
      <c r="T2472" s="12">
        <f t="shared" si="231"/>
        <v>41052.866377314815</v>
      </c>
      <c r="U2472">
        <f t="shared" si="232"/>
        <v>2012</v>
      </c>
      <c r="V2472">
        <f t="shared" si="233"/>
        <v>2012</v>
      </c>
    </row>
    <row r="2473" spans="1:22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5">
        <f t="shared" si="229"/>
        <v>37.647058823529413</v>
      </c>
      <c r="Q2473" t="s">
        <v>8322</v>
      </c>
      <c r="R2473" t="s">
        <v>8326</v>
      </c>
      <c r="S2473" s="12">
        <f t="shared" si="230"/>
        <v>40893.784629629627</v>
      </c>
      <c r="T2473" s="12">
        <f t="shared" si="231"/>
        <v>40933.784629629627</v>
      </c>
      <c r="U2473">
        <f t="shared" si="232"/>
        <v>2011</v>
      </c>
      <c r="V2473">
        <f t="shared" si="233"/>
        <v>2012</v>
      </c>
    </row>
    <row r="2474" spans="1:22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 s="5">
        <f t="shared" si="229"/>
        <v>97.904038461538462</v>
      </c>
      <c r="Q2474" t="s">
        <v>8322</v>
      </c>
      <c r="R2474" t="s">
        <v>8326</v>
      </c>
      <c r="S2474" s="12">
        <f t="shared" si="230"/>
        <v>40353.907175925924</v>
      </c>
      <c r="T2474" s="12">
        <f t="shared" si="231"/>
        <v>40424.835416666661</v>
      </c>
      <c r="U2474">
        <f t="shared" si="232"/>
        <v>2010</v>
      </c>
      <c r="V2474">
        <f t="shared" si="233"/>
        <v>2010</v>
      </c>
    </row>
    <row r="2475" spans="1:22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5">
        <f t="shared" si="229"/>
        <v>42.553191489361701</v>
      </c>
      <c r="Q2475" t="s">
        <v>8322</v>
      </c>
      <c r="R2475" t="s">
        <v>8326</v>
      </c>
      <c r="S2475" s="12">
        <f t="shared" si="230"/>
        <v>41193.540150462963</v>
      </c>
      <c r="T2475" s="12">
        <f t="shared" si="231"/>
        <v>41223.581817129627</v>
      </c>
      <c r="U2475">
        <f t="shared" si="232"/>
        <v>2012</v>
      </c>
      <c r="V2475">
        <f t="shared" si="233"/>
        <v>2012</v>
      </c>
    </row>
    <row r="2476" spans="1:22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 s="5">
        <f t="shared" si="229"/>
        <v>131.58368421052631</v>
      </c>
      <c r="Q2476" t="s">
        <v>8322</v>
      </c>
      <c r="R2476" t="s">
        <v>8326</v>
      </c>
      <c r="S2476" s="12">
        <f t="shared" si="230"/>
        <v>40416.80296296296</v>
      </c>
      <c r="T2476" s="12">
        <f t="shared" si="231"/>
        <v>40461.80296296296</v>
      </c>
      <c r="U2476">
        <f t="shared" si="232"/>
        <v>2010</v>
      </c>
      <c r="V2476">
        <f t="shared" si="233"/>
        <v>2010</v>
      </c>
    </row>
    <row r="2477" spans="1:22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 s="5">
        <f t="shared" si="229"/>
        <v>32.320987654320987</v>
      </c>
      <c r="Q2477" t="s">
        <v>8322</v>
      </c>
      <c r="R2477" t="s">
        <v>8326</v>
      </c>
      <c r="S2477" s="12">
        <f t="shared" si="230"/>
        <v>40310.079340277771</v>
      </c>
      <c r="T2477" s="12">
        <f t="shared" si="231"/>
        <v>40369.708333333328</v>
      </c>
      <c r="U2477">
        <f t="shared" si="232"/>
        <v>2010</v>
      </c>
      <c r="V2477">
        <f t="shared" si="233"/>
        <v>2010</v>
      </c>
    </row>
    <row r="2478" spans="1:22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 s="5">
        <f t="shared" si="229"/>
        <v>61.103999999999999</v>
      </c>
      <c r="Q2478" t="s">
        <v>8322</v>
      </c>
      <c r="R2478" t="s">
        <v>8326</v>
      </c>
      <c r="S2478" s="12">
        <f t="shared" si="230"/>
        <v>41913.120023148142</v>
      </c>
      <c r="T2478" s="12">
        <f t="shared" si="231"/>
        <v>41946.161689814813</v>
      </c>
      <c r="U2478">
        <f t="shared" si="232"/>
        <v>2014</v>
      </c>
      <c r="V2478">
        <f t="shared" si="233"/>
        <v>2014</v>
      </c>
    </row>
    <row r="2479" spans="1:22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 s="5">
        <f t="shared" si="229"/>
        <v>31.341463414634145</v>
      </c>
      <c r="Q2479" t="s">
        <v>8322</v>
      </c>
      <c r="R2479" t="s">
        <v>8326</v>
      </c>
      <c r="S2479" s="12">
        <f t="shared" si="230"/>
        <v>41088.483159722222</v>
      </c>
      <c r="T2479" s="12">
        <f t="shared" si="231"/>
        <v>41133.483159722222</v>
      </c>
      <c r="U2479">
        <f t="shared" si="232"/>
        <v>2012</v>
      </c>
      <c r="V2479">
        <f t="shared" si="233"/>
        <v>2012</v>
      </c>
    </row>
    <row r="2480" spans="1:22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 s="5">
        <f t="shared" si="229"/>
        <v>129.1139240506329</v>
      </c>
      <c r="Q2480" t="s">
        <v>8322</v>
      </c>
      <c r="R2480" t="s">
        <v>8326</v>
      </c>
      <c r="S2480" s="12">
        <f t="shared" si="230"/>
        <v>41257.742048611108</v>
      </c>
      <c r="T2480" s="12">
        <f t="shared" si="231"/>
        <v>41287.742048611108</v>
      </c>
      <c r="U2480">
        <f t="shared" si="232"/>
        <v>2012</v>
      </c>
      <c r="V2480">
        <f t="shared" si="233"/>
        <v>2013</v>
      </c>
    </row>
    <row r="2481" spans="1:22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 s="5">
        <f t="shared" si="229"/>
        <v>25.020624999999999</v>
      </c>
      <c r="Q2481" t="s">
        <v>8322</v>
      </c>
      <c r="R2481" t="s">
        <v>8326</v>
      </c>
      <c r="S2481" s="12">
        <f t="shared" si="230"/>
        <v>41107.518449074072</v>
      </c>
      <c r="T2481" s="12">
        <f t="shared" si="231"/>
        <v>41117.875</v>
      </c>
      <c r="U2481">
        <f t="shared" si="232"/>
        <v>2012</v>
      </c>
      <c r="V2481">
        <f t="shared" si="233"/>
        <v>2012</v>
      </c>
    </row>
    <row r="2482" spans="1:22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5">
        <f t="shared" si="229"/>
        <v>250</v>
      </c>
      <c r="Q2482" t="s">
        <v>8322</v>
      </c>
      <c r="R2482" t="s">
        <v>8326</v>
      </c>
      <c r="S2482" s="12">
        <f t="shared" si="230"/>
        <v>42227.727824074071</v>
      </c>
      <c r="T2482" s="12">
        <f t="shared" si="231"/>
        <v>42287.727824074071</v>
      </c>
      <c r="U2482">
        <f t="shared" si="232"/>
        <v>2015</v>
      </c>
      <c r="V2482">
        <f t="shared" si="233"/>
        <v>2015</v>
      </c>
    </row>
    <row r="2483" spans="1:22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 s="5">
        <f t="shared" si="229"/>
        <v>47.541473684210523</v>
      </c>
      <c r="Q2483" t="s">
        <v>8322</v>
      </c>
      <c r="R2483" t="s">
        <v>8326</v>
      </c>
      <c r="S2483" s="12">
        <f t="shared" si="230"/>
        <v>40999.437592592592</v>
      </c>
      <c r="T2483" s="12">
        <f t="shared" si="231"/>
        <v>41029.437592592592</v>
      </c>
      <c r="U2483">
        <f t="shared" si="232"/>
        <v>2012</v>
      </c>
      <c r="V2483">
        <f t="shared" si="233"/>
        <v>2012</v>
      </c>
    </row>
    <row r="2484" spans="1:22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 s="5">
        <f t="shared" si="229"/>
        <v>40.04</v>
      </c>
      <c r="Q2484" t="s">
        <v>8322</v>
      </c>
      <c r="R2484" t="s">
        <v>8326</v>
      </c>
      <c r="S2484" s="12">
        <f t="shared" si="230"/>
        <v>40711.573877314811</v>
      </c>
      <c r="T2484" s="12">
        <f t="shared" si="231"/>
        <v>40756.573877314811</v>
      </c>
      <c r="U2484">
        <f t="shared" si="232"/>
        <v>2011</v>
      </c>
      <c r="V2484">
        <f t="shared" si="233"/>
        <v>2011</v>
      </c>
    </row>
    <row r="2485" spans="1:22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 s="5">
        <f t="shared" si="229"/>
        <v>65.84210526315789</v>
      </c>
      <c r="Q2485" t="s">
        <v>8322</v>
      </c>
      <c r="R2485" t="s">
        <v>8326</v>
      </c>
      <c r="S2485" s="12">
        <f t="shared" si="230"/>
        <v>40970.541701388887</v>
      </c>
      <c r="T2485" s="12">
        <f t="shared" si="231"/>
        <v>41030.500034722216</v>
      </c>
      <c r="U2485">
        <f t="shared" si="232"/>
        <v>2012</v>
      </c>
      <c r="V2485">
        <f t="shared" si="233"/>
        <v>2012</v>
      </c>
    </row>
    <row r="2486" spans="1:22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 s="5">
        <f t="shared" si="229"/>
        <v>46.401222222222216</v>
      </c>
      <c r="Q2486" t="s">
        <v>8322</v>
      </c>
      <c r="R2486" t="s">
        <v>8326</v>
      </c>
      <c r="S2486" s="12">
        <f t="shared" si="230"/>
        <v>40771.708368055552</v>
      </c>
      <c r="T2486" s="12">
        <f t="shared" si="231"/>
        <v>40801.708368055552</v>
      </c>
      <c r="U2486">
        <f t="shared" si="232"/>
        <v>2011</v>
      </c>
      <c r="V2486">
        <f t="shared" si="233"/>
        <v>2011</v>
      </c>
    </row>
    <row r="2487" spans="1:22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 s="5">
        <f t="shared" si="229"/>
        <v>50.365853658536587</v>
      </c>
      <c r="Q2487" t="s">
        <v>8322</v>
      </c>
      <c r="R2487" t="s">
        <v>8326</v>
      </c>
      <c r="S2487" s="12">
        <f t="shared" si="230"/>
        <v>40793.790266203701</v>
      </c>
      <c r="T2487" s="12">
        <f t="shared" si="231"/>
        <v>40828.790266203701</v>
      </c>
      <c r="U2487">
        <f t="shared" si="232"/>
        <v>2011</v>
      </c>
      <c r="V2487">
        <f t="shared" si="233"/>
        <v>2011</v>
      </c>
    </row>
    <row r="2488" spans="1:22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 s="5">
        <f t="shared" si="229"/>
        <v>26.566666666666666</v>
      </c>
      <c r="Q2488" t="s">
        <v>8322</v>
      </c>
      <c r="R2488" t="s">
        <v>8326</v>
      </c>
      <c r="S2488" s="12">
        <f t="shared" si="230"/>
        <v>40991.499722222223</v>
      </c>
      <c r="T2488" s="12">
        <f t="shared" si="231"/>
        <v>41021.499722222223</v>
      </c>
      <c r="U2488">
        <f t="shared" si="232"/>
        <v>2012</v>
      </c>
      <c r="V2488">
        <f t="shared" si="233"/>
        <v>2012</v>
      </c>
    </row>
    <row r="2489" spans="1:22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 s="5">
        <f t="shared" si="229"/>
        <v>39.493684210526318</v>
      </c>
      <c r="Q2489" t="s">
        <v>8322</v>
      </c>
      <c r="R2489" t="s">
        <v>8326</v>
      </c>
      <c r="S2489" s="12">
        <f t="shared" si="230"/>
        <v>41025.874965277777</v>
      </c>
      <c r="T2489" s="12">
        <f t="shared" si="231"/>
        <v>41055.874965277777</v>
      </c>
      <c r="U2489">
        <f t="shared" si="232"/>
        <v>2012</v>
      </c>
      <c r="V2489">
        <f t="shared" si="233"/>
        <v>2012</v>
      </c>
    </row>
    <row r="2490" spans="1:22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 s="5">
        <f t="shared" si="229"/>
        <v>49.246153846153845</v>
      </c>
      <c r="Q2490" t="s">
        <v>8322</v>
      </c>
      <c r="R2490" t="s">
        <v>8326</v>
      </c>
      <c r="S2490" s="12">
        <f t="shared" si="230"/>
        <v>40833.424861111111</v>
      </c>
      <c r="T2490" s="12">
        <f t="shared" si="231"/>
        <v>40863.466527777775</v>
      </c>
      <c r="U2490">
        <f t="shared" si="232"/>
        <v>2011</v>
      </c>
      <c r="V2490">
        <f t="shared" si="233"/>
        <v>2011</v>
      </c>
    </row>
    <row r="2491" spans="1:22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 s="5">
        <f t="shared" si="229"/>
        <v>62.38</v>
      </c>
      <c r="Q2491" t="s">
        <v>8322</v>
      </c>
      <c r="R2491" t="s">
        <v>8326</v>
      </c>
      <c r="S2491" s="12">
        <f t="shared" si="230"/>
        <v>41373.481932870367</v>
      </c>
      <c r="T2491" s="12">
        <f t="shared" si="231"/>
        <v>41403.481932870367</v>
      </c>
      <c r="U2491">
        <f t="shared" si="232"/>
        <v>2013</v>
      </c>
      <c r="V2491">
        <f t="shared" si="233"/>
        <v>2013</v>
      </c>
    </row>
    <row r="2492" spans="1:22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 s="5">
        <f t="shared" si="229"/>
        <v>37.9375</v>
      </c>
      <c r="Q2492" t="s">
        <v>8322</v>
      </c>
      <c r="R2492" t="s">
        <v>8326</v>
      </c>
      <c r="S2492" s="12">
        <f t="shared" si="230"/>
        <v>41023.01939814815</v>
      </c>
      <c r="T2492" s="12">
        <f t="shared" si="231"/>
        <v>41083.01939814815</v>
      </c>
      <c r="U2492">
        <f t="shared" si="232"/>
        <v>2012</v>
      </c>
      <c r="V2492">
        <f t="shared" si="233"/>
        <v>2012</v>
      </c>
    </row>
    <row r="2493" spans="1:22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 s="5">
        <f t="shared" si="229"/>
        <v>51.6</v>
      </c>
      <c r="Q2493" t="s">
        <v>8322</v>
      </c>
      <c r="R2493" t="s">
        <v>8326</v>
      </c>
      <c r="S2493" s="12">
        <f t="shared" si="230"/>
        <v>40542.630949074075</v>
      </c>
      <c r="T2493" s="12">
        <f t="shared" si="231"/>
        <v>40558.868750000001</v>
      </c>
      <c r="U2493">
        <f t="shared" si="232"/>
        <v>2010</v>
      </c>
      <c r="V2493">
        <f t="shared" si="233"/>
        <v>2011</v>
      </c>
    </row>
    <row r="2494" spans="1:22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5">
        <f t="shared" si="229"/>
        <v>27.777777777777779</v>
      </c>
      <c r="Q2494" t="s">
        <v>8322</v>
      </c>
      <c r="R2494" t="s">
        <v>8326</v>
      </c>
      <c r="S2494" s="12">
        <f t="shared" si="230"/>
        <v>41024.777638888889</v>
      </c>
      <c r="T2494" s="12">
        <f t="shared" si="231"/>
        <v>41076.207638888889</v>
      </c>
      <c r="U2494">
        <f t="shared" si="232"/>
        <v>2012</v>
      </c>
      <c r="V2494">
        <f t="shared" si="233"/>
        <v>2012</v>
      </c>
    </row>
    <row r="2495" spans="1:22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 s="5">
        <f t="shared" si="229"/>
        <v>99.382239382239376</v>
      </c>
      <c r="Q2495" t="s">
        <v>8322</v>
      </c>
      <c r="R2495" t="s">
        <v>8326</v>
      </c>
      <c r="S2495" s="12">
        <f t="shared" si="230"/>
        <v>41347.959953703699</v>
      </c>
      <c r="T2495" s="12">
        <f t="shared" si="231"/>
        <v>41392.959953703699</v>
      </c>
      <c r="U2495">
        <f t="shared" si="232"/>
        <v>2013</v>
      </c>
      <c r="V2495">
        <f t="shared" si="233"/>
        <v>2013</v>
      </c>
    </row>
    <row r="2496" spans="1:22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 s="5">
        <f t="shared" si="229"/>
        <v>38.848205128205123</v>
      </c>
      <c r="Q2496" t="s">
        <v>8322</v>
      </c>
      <c r="R2496" t="s">
        <v>8326</v>
      </c>
      <c r="S2496" s="12">
        <f t="shared" si="230"/>
        <v>41022.436851851853</v>
      </c>
      <c r="T2496" s="12">
        <f t="shared" si="231"/>
        <v>41052.436851851853</v>
      </c>
      <c r="U2496">
        <f t="shared" si="232"/>
        <v>2012</v>
      </c>
      <c r="V2496">
        <f t="shared" si="233"/>
        <v>2012</v>
      </c>
    </row>
    <row r="2497" spans="1:22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 s="5">
        <f t="shared" si="229"/>
        <v>45.548809523809524</v>
      </c>
      <c r="Q2497" t="s">
        <v>8322</v>
      </c>
      <c r="R2497" t="s">
        <v>8326</v>
      </c>
      <c r="S2497" s="12">
        <f t="shared" si="230"/>
        <v>41036.738136574073</v>
      </c>
      <c r="T2497" s="12">
        <f t="shared" si="231"/>
        <v>41066.738136574073</v>
      </c>
      <c r="U2497">
        <f t="shared" si="232"/>
        <v>2012</v>
      </c>
      <c r="V2497">
        <f t="shared" si="233"/>
        <v>2012</v>
      </c>
    </row>
    <row r="2498" spans="1:22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5">
        <f t="shared" si="229"/>
        <v>600</v>
      </c>
      <c r="Q2498" t="s">
        <v>8322</v>
      </c>
      <c r="R2498" t="s">
        <v>8326</v>
      </c>
      <c r="S2498" s="12">
        <f t="shared" si="230"/>
        <v>41327.788101851846</v>
      </c>
      <c r="T2498" s="12">
        <f t="shared" si="231"/>
        <v>41362.746435185181</v>
      </c>
      <c r="U2498">
        <f t="shared" si="232"/>
        <v>2013</v>
      </c>
      <c r="V2498">
        <f t="shared" si="233"/>
        <v>2013</v>
      </c>
    </row>
    <row r="2499" spans="1:22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(E2499/D2499)*100</f>
        <v>112.7715</v>
      </c>
      <c r="P2499" s="5">
        <f t="shared" ref="P2499:P2562" si="235">IF(E2499&gt;0, E2499/L2499, 0)</f>
        <v>80.551071428571419</v>
      </c>
      <c r="Q2499" t="s">
        <v>8322</v>
      </c>
      <c r="R2499" t="s">
        <v>8326</v>
      </c>
      <c r="S2499" s="12">
        <f t="shared" ref="S2499:S2562" si="236">(J2499/86400)+25569-(5/24)</f>
        <v>40730.670578703699</v>
      </c>
      <c r="T2499" s="12">
        <f t="shared" ref="T2499:T2562" si="237">(I2499/86400)+25569-5/24</f>
        <v>40760.670578703699</v>
      </c>
      <c r="U2499">
        <f t="shared" ref="U2499:U2562" si="238">YEAR(S2499)</f>
        <v>2011</v>
      </c>
      <c r="V2499">
        <f t="shared" ref="V2499:V2562" si="239">YEAR(T2499)</f>
        <v>2011</v>
      </c>
    </row>
    <row r="2500" spans="1:22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 s="5">
        <f t="shared" si="235"/>
        <v>52.8</v>
      </c>
      <c r="Q2500" t="s">
        <v>8322</v>
      </c>
      <c r="R2500" t="s">
        <v>8326</v>
      </c>
      <c r="S2500" s="12">
        <f t="shared" si="236"/>
        <v>42017.759108796294</v>
      </c>
      <c r="T2500" s="12">
        <f t="shared" si="237"/>
        <v>42031.759108796294</v>
      </c>
      <c r="U2500">
        <f t="shared" si="238"/>
        <v>2015</v>
      </c>
      <c r="V2500">
        <f t="shared" si="239"/>
        <v>2015</v>
      </c>
    </row>
    <row r="2501" spans="1:22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 s="5">
        <f t="shared" si="235"/>
        <v>47.676470588235297</v>
      </c>
      <c r="Q2501" t="s">
        <v>8322</v>
      </c>
      <c r="R2501" t="s">
        <v>8326</v>
      </c>
      <c r="S2501" s="12">
        <f t="shared" si="236"/>
        <v>41226.440243055556</v>
      </c>
      <c r="T2501" s="12">
        <f t="shared" si="237"/>
        <v>41274.541666666664</v>
      </c>
      <c r="U2501">
        <f t="shared" si="238"/>
        <v>2012</v>
      </c>
      <c r="V2501">
        <f t="shared" si="239"/>
        <v>2012</v>
      </c>
    </row>
    <row r="2502" spans="1:22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 s="5">
        <f t="shared" si="235"/>
        <v>23.448275862068964</v>
      </c>
      <c r="Q2502" t="s">
        <v>8322</v>
      </c>
      <c r="R2502" t="s">
        <v>8326</v>
      </c>
      <c r="S2502" s="12">
        <f t="shared" si="236"/>
        <v>41053.564525462956</v>
      </c>
      <c r="T2502" s="12">
        <f t="shared" si="237"/>
        <v>41083.564525462956</v>
      </c>
      <c r="U2502">
        <f t="shared" si="238"/>
        <v>2012</v>
      </c>
      <c r="V2502">
        <f t="shared" si="239"/>
        <v>2012</v>
      </c>
    </row>
    <row r="2503" spans="1:22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 s="5">
        <f t="shared" si="235"/>
        <v>40.142857142857146</v>
      </c>
      <c r="Q2503" t="s">
        <v>8333</v>
      </c>
      <c r="R2503" t="s">
        <v>8350</v>
      </c>
      <c r="S2503" s="12">
        <f t="shared" si="236"/>
        <v>42244.568333333336</v>
      </c>
      <c r="T2503" s="12">
        <f t="shared" si="237"/>
        <v>42274.568333333336</v>
      </c>
      <c r="U2503">
        <f t="shared" si="238"/>
        <v>2015</v>
      </c>
      <c r="V2503">
        <f t="shared" si="239"/>
        <v>2015</v>
      </c>
    </row>
    <row r="2504" spans="1:22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 s="5">
        <f t="shared" si="235"/>
        <v>17.2</v>
      </c>
      <c r="Q2504" t="s">
        <v>8333</v>
      </c>
      <c r="R2504" t="s">
        <v>8350</v>
      </c>
      <c r="S2504" s="12">
        <f t="shared" si="236"/>
        <v>41858.617106481477</v>
      </c>
      <c r="T2504" s="12">
        <f t="shared" si="237"/>
        <v>41903.617106481477</v>
      </c>
      <c r="U2504">
        <f t="shared" si="238"/>
        <v>2014</v>
      </c>
      <c r="V2504">
        <f t="shared" si="239"/>
        <v>2014</v>
      </c>
    </row>
    <row r="2505" spans="1:22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5">
        <f t="shared" si="235"/>
        <v>0</v>
      </c>
      <c r="Q2505" t="s">
        <v>8333</v>
      </c>
      <c r="R2505" t="s">
        <v>8350</v>
      </c>
      <c r="S2505" s="12">
        <f t="shared" si="236"/>
        <v>42498.691064814811</v>
      </c>
      <c r="T2505" s="12">
        <f t="shared" si="237"/>
        <v>42528.67083333333</v>
      </c>
      <c r="U2505">
        <f t="shared" si="238"/>
        <v>2016</v>
      </c>
      <c r="V2505">
        <f t="shared" si="239"/>
        <v>2016</v>
      </c>
    </row>
    <row r="2506" spans="1:22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5">
        <f t="shared" si="235"/>
        <v>0</v>
      </c>
      <c r="Q2506" t="s">
        <v>8333</v>
      </c>
      <c r="R2506" t="s">
        <v>8350</v>
      </c>
      <c r="S2506" s="12">
        <f t="shared" si="236"/>
        <v>41927.807106481479</v>
      </c>
      <c r="T2506" s="12">
        <f t="shared" si="237"/>
        <v>41957.848773148151</v>
      </c>
      <c r="U2506">
        <f t="shared" si="238"/>
        <v>2014</v>
      </c>
      <c r="V2506">
        <f t="shared" si="239"/>
        <v>2014</v>
      </c>
    </row>
    <row r="2507" spans="1:22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5">
        <f t="shared" si="235"/>
        <v>0</v>
      </c>
      <c r="Q2507" t="s">
        <v>8333</v>
      </c>
      <c r="R2507" t="s">
        <v>8350</v>
      </c>
      <c r="S2507" s="12">
        <f t="shared" si="236"/>
        <v>42046.847407407404</v>
      </c>
      <c r="T2507" s="12">
        <f t="shared" si="237"/>
        <v>42076.80574074074</v>
      </c>
      <c r="U2507">
        <f t="shared" si="238"/>
        <v>2015</v>
      </c>
      <c r="V2507">
        <f t="shared" si="239"/>
        <v>2015</v>
      </c>
    </row>
    <row r="2508" spans="1:22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 s="5">
        <f t="shared" si="235"/>
        <v>15</v>
      </c>
      <c r="Q2508" t="s">
        <v>8333</v>
      </c>
      <c r="R2508" t="s">
        <v>8350</v>
      </c>
      <c r="S2508" s="12">
        <f t="shared" si="236"/>
        <v>42258.088761574072</v>
      </c>
      <c r="T2508" s="12">
        <f t="shared" si="237"/>
        <v>42280.666666666664</v>
      </c>
      <c r="U2508">
        <f t="shared" si="238"/>
        <v>2015</v>
      </c>
      <c r="V2508">
        <f t="shared" si="239"/>
        <v>2015</v>
      </c>
    </row>
    <row r="2509" spans="1:22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5">
        <f t="shared" si="235"/>
        <v>0</v>
      </c>
      <c r="Q2509" t="s">
        <v>8333</v>
      </c>
      <c r="R2509" t="s">
        <v>8350</v>
      </c>
      <c r="S2509" s="12">
        <f t="shared" si="236"/>
        <v>42104.864629629628</v>
      </c>
      <c r="T2509" s="12">
        <f t="shared" si="237"/>
        <v>42134.864629629628</v>
      </c>
      <c r="U2509">
        <f t="shared" si="238"/>
        <v>2015</v>
      </c>
      <c r="V2509">
        <f t="shared" si="239"/>
        <v>2015</v>
      </c>
    </row>
    <row r="2510" spans="1:22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5">
        <f t="shared" si="235"/>
        <v>0</v>
      </c>
      <c r="Q2510" t="s">
        <v>8333</v>
      </c>
      <c r="R2510" t="s">
        <v>8350</v>
      </c>
      <c r="S2510" s="12">
        <f t="shared" si="236"/>
        <v>41835.743449074071</v>
      </c>
      <c r="T2510" s="12">
        <f t="shared" si="237"/>
        <v>41865.743449074071</v>
      </c>
      <c r="U2510">
        <f t="shared" si="238"/>
        <v>2014</v>
      </c>
      <c r="V2510">
        <f t="shared" si="239"/>
        <v>2014</v>
      </c>
    </row>
    <row r="2511" spans="1:22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 s="5">
        <f t="shared" si="235"/>
        <v>35.714285714285715</v>
      </c>
      <c r="Q2511" t="s">
        <v>8333</v>
      </c>
      <c r="R2511" t="s">
        <v>8350</v>
      </c>
      <c r="S2511" s="12">
        <f t="shared" si="236"/>
        <v>42058.601261574069</v>
      </c>
      <c r="T2511" s="12">
        <f t="shared" si="237"/>
        <v>42114.559594907405</v>
      </c>
      <c r="U2511">
        <f t="shared" si="238"/>
        <v>2015</v>
      </c>
      <c r="V2511">
        <f t="shared" si="239"/>
        <v>2015</v>
      </c>
    </row>
    <row r="2512" spans="1:22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 s="5">
        <f t="shared" si="235"/>
        <v>37.5</v>
      </c>
      <c r="Q2512" t="s">
        <v>8333</v>
      </c>
      <c r="R2512" t="s">
        <v>8350</v>
      </c>
      <c r="S2512" s="12">
        <f t="shared" si="236"/>
        <v>42078.789027777777</v>
      </c>
      <c r="T2512" s="12">
        <f t="shared" si="237"/>
        <v>42138.789027777777</v>
      </c>
      <c r="U2512">
        <f t="shared" si="238"/>
        <v>2015</v>
      </c>
      <c r="V2512">
        <f t="shared" si="239"/>
        <v>2015</v>
      </c>
    </row>
    <row r="2513" spans="1:22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5">
        <f t="shared" si="235"/>
        <v>0</v>
      </c>
      <c r="Q2513" t="s">
        <v>8333</v>
      </c>
      <c r="R2513" t="s">
        <v>8350</v>
      </c>
      <c r="S2513" s="12">
        <f t="shared" si="236"/>
        <v>42371.238576388881</v>
      </c>
      <c r="T2513" s="12">
        <f t="shared" si="237"/>
        <v>42401.238576388881</v>
      </c>
      <c r="U2513">
        <f t="shared" si="238"/>
        <v>2016</v>
      </c>
      <c r="V2513">
        <f t="shared" si="239"/>
        <v>2016</v>
      </c>
    </row>
    <row r="2514" spans="1:22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5">
        <f t="shared" si="235"/>
        <v>0</v>
      </c>
      <c r="Q2514" t="s">
        <v>8333</v>
      </c>
      <c r="R2514" t="s">
        <v>8350</v>
      </c>
      <c r="S2514" s="12">
        <f t="shared" si="236"/>
        <v>41971.668530092589</v>
      </c>
      <c r="T2514" s="12">
        <f t="shared" si="237"/>
        <v>41986.668530092589</v>
      </c>
      <c r="U2514">
        <f t="shared" si="238"/>
        <v>2014</v>
      </c>
      <c r="V2514">
        <f t="shared" si="239"/>
        <v>2014</v>
      </c>
    </row>
    <row r="2515" spans="1:22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5">
        <f t="shared" si="235"/>
        <v>0</v>
      </c>
      <c r="Q2515" t="s">
        <v>8333</v>
      </c>
      <c r="R2515" t="s">
        <v>8350</v>
      </c>
      <c r="S2515" s="12">
        <f t="shared" si="236"/>
        <v>42731.798483796294</v>
      </c>
      <c r="T2515" s="12">
        <f t="shared" si="237"/>
        <v>42791.798483796294</v>
      </c>
      <c r="U2515">
        <f t="shared" si="238"/>
        <v>2016</v>
      </c>
      <c r="V2515">
        <f t="shared" si="239"/>
        <v>2017</v>
      </c>
    </row>
    <row r="2516" spans="1:22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 s="5">
        <f t="shared" si="235"/>
        <v>52.5</v>
      </c>
      <c r="Q2516" t="s">
        <v>8333</v>
      </c>
      <c r="R2516" t="s">
        <v>8350</v>
      </c>
      <c r="S2516" s="12">
        <f t="shared" si="236"/>
        <v>41854.181446759256</v>
      </c>
      <c r="T2516" s="12">
        <f t="shared" si="237"/>
        <v>41871.181446759256</v>
      </c>
      <c r="U2516">
        <f t="shared" si="238"/>
        <v>2014</v>
      </c>
      <c r="V2516">
        <f t="shared" si="239"/>
        <v>2014</v>
      </c>
    </row>
    <row r="2517" spans="1:22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 s="5">
        <f t="shared" si="235"/>
        <v>77.5</v>
      </c>
      <c r="Q2517" t="s">
        <v>8333</v>
      </c>
      <c r="R2517" t="s">
        <v>8350</v>
      </c>
      <c r="S2517" s="12">
        <f t="shared" si="236"/>
        <v>42027.63140046296</v>
      </c>
      <c r="T2517" s="12">
        <f t="shared" si="237"/>
        <v>42057.63140046296</v>
      </c>
      <c r="U2517">
        <f t="shared" si="238"/>
        <v>2015</v>
      </c>
      <c r="V2517">
        <f t="shared" si="239"/>
        <v>2015</v>
      </c>
    </row>
    <row r="2518" spans="1:22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5">
        <f t="shared" si="235"/>
        <v>0</v>
      </c>
      <c r="Q2518" t="s">
        <v>8333</v>
      </c>
      <c r="R2518" t="s">
        <v>8350</v>
      </c>
      <c r="S2518" s="12">
        <f t="shared" si="236"/>
        <v>41942.445046296292</v>
      </c>
      <c r="T2518" s="12">
        <f t="shared" si="237"/>
        <v>41972.486712962964</v>
      </c>
      <c r="U2518">
        <f t="shared" si="238"/>
        <v>2014</v>
      </c>
      <c r="V2518">
        <f t="shared" si="239"/>
        <v>2014</v>
      </c>
    </row>
    <row r="2519" spans="1:22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 s="5">
        <f t="shared" si="235"/>
        <v>53.545454545454547</v>
      </c>
      <c r="Q2519" t="s">
        <v>8333</v>
      </c>
      <c r="R2519" t="s">
        <v>8350</v>
      </c>
      <c r="S2519" s="12">
        <f t="shared" si="236"/>
        <v>42052.594097222223</v>
      </c>
      <c r="T2519" s="12">
        <f t="shared" si="237"/>
        <v>42082.552430555552</v>
      </c>
      <c r="U2519">
        <f t="shared" si="238"/>
        <v>2015</v>
      </c>
      <c r="V2519">
        <f t="shared" si="239"/>
        <v>2015</v>
      </c>
    </row>
    <row r="2520" spans="1:22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5">
        <f t="shared" si="235"/>
        <v>0</v>
      </c>
      <c r="Q2520" t="s">
        <v>8333</v>
      </c>
      <c r="R2520" t="s">
        <v>8350</v>
      </c>
      <c r="S2520" s="12">
        <f t="shared" si="236"/>
        <v>41926.472546296296</v>
      </c>
      <c r="T2520" s="12">
        <f t="shared" si="237"/>
        <v>41956.51421296296</v>
      </c>
      <c r="U2520">
        <f t="shared" si="238"/>
        <v>2014</v>
      </c>
      <c r="V2520">
        <f t="shared" si="239"/>
        <v>2014</v>
      </c>
    </row>
    <row r="2521" spans="1:22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 s="5">
        <f t="shared" si="235"/>
        <v>16.25</v>
      </c>
      <c r="Q2521" t="s">
        <v>8333</v>
      </c>
      <c r="R2521" t="s">
        <v>8350</v>
      </c>
      <c r="S2521" s="12">
        <f t="shared" si="236"/>
        <v>41808.946805555555</v>
      </c>
      <c r="T2521" s="12">
        <f t="shared" si="237"/>
        <v>41838.946805555555</v>
      </c>
      <c r="U2521">
        <f t="shared" si="238"/>
        <v>2014</v>
      </c>
      <c r="V2521">
        <f t="shared" si="239"/>
        <v>2014</v>
      </c>
    </row>
    <row r="2522" spans="1:22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5">
        <f t="shared" si="235"/>
        <v>0</v>
      </c>
      <c r="Q2522" t="s">
        <v>8333</v>
      </c>
      <c r="R2522" t="s">
        <v>8350</v>
      </c>
      <c r="S2522" s="12">
        <f t="shared" si="236"/>
        <v>42612.392187500001</v>
      </c>
      <c r="T2522" s="12">
        <f t="shared" si="237"/>
        <v>42658.597916666666</v>
      </c>
      <c r="U2522">
        <f t="shared" si="238"/>
        <v>2016</v>
      </c>
      <c r="V2522">
        <f t="shared" si="239"/>
        <v>2016</v>
      </c>
    </row>
    <row r="2523" spans="1:22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 s="5">
        <f t="shared" si="235"/>
        <v>103.68174242424243</v>
      </c>
      <c r="Q2523" t="s">
        <v>8322</v>
      </c>
      <c r="R2523" t="s">
        <v>8351</v>
      </c>
      <c r="S2523" s="12">
        <f t="shared" si="236"/>
        <v>42269.75950231481</v>
      </c>
      <c r="T2523" s="12">
        <f t="shared" si="237"/>
        <v>42290.75950231481</v>
      </c>
      <c r="U2523">
        <f t="shared" si="238"/>
        <v>2015</v>
      </c>
      <c r="V2523">
        <f t="shared" si="239"/>
        <v>2015</v>
      </c>
    </row>
    <row r="2524" spans="1:22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5">
        <f t="shared" si="235"/>
        <v>185.18518518518519</v>
      </c>
      <c r="Q2524" t="s">
        <v>8322</v>
      </c>
      <c r="R2524" t="s">
        <v>8351</v>
      </c>
      <c r="S2524" s="12">
        <f t="shared" si="236"/>
        <v>42460.365277777775</v>
      </c>
      <c r="T2524" s="12">
        <f t="shared" si="237"/>
        <v>42482.411111111105</v>
      </c>
      <c r="U2524">
        <f t="shared" si="238"/>
        <v>2016</v>
      </c>
      <c r="V2524">
        <f t="shared" si="239"/>
        <v>2016</v>
      </c>
    </row>
    <row r="2525" spans="1:22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 s="5">
        <f t="shared" si="235"/>
        <v>54.153846153846153</v>
      </c>
      <c r="Q2525" t="s">
        <v>8322</v>
      </c>
      <c r="R2525" t="s">
        <v>8351</v>
      </c>
      <c r="S2525" s="12">
        <f t="shared" si="236"/>
        <v>41930.767268518517</v>
      </c>
      <c r="T2525" s="12">
        <f t="shared" si="237"/>
        <v>41960.808935185181</v>
      </c>
      <c r="U2525">
        <f t="shared" si="238"/>
        <v>2014</v>
      </c>
      <c r="V2525">
        <f t="shared" si="239"/>
        <v>2014</v>
      </c>
    </row>
    <row r="2526" spans="1:22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 s="5">
        <f t="shared" si="235"/>
        <v>177.2093023255814</v>
      </c>
      <c r="Q2526" t="s">
        <v>8322</v>
      </c>
      <c r="R2526" t="s">
        <v>8351</v>
      </c>
      <c r="S2526" s="12">
        <f t="shared" si="236"/>
        <v>41961.599039351851</v>
      </c>
      <c r="T2526" s="12">
        <f t="shared" si="237"/>
        <v>41993.979166666664</v>
      </c>
      <c r="U2526">
        <f t="shared" si="238"/>
        <v>2014</v>
      </c>
      <c r="V2526">
        <f t="shared" si="239"/>
        <v>2014</v>
      </c>
    </row>
    <row r="2527" spans="1:22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 s="5">
        <f t="shared" si="235"/>
        <v>100.325</v>
      </c>
      <c r="Q2527" t="s">
        <v>8322</v>
      </c>
      <c r="R2527" t="s">
        <v>8351</v>
      </c>
      <c r="S2527" s="12">
        <f t="shared" si="236"/>
        <v>41058.636238425919</v>
      </c>
      <c r="T2527" s="12">
        <f t="shared" si="237"/>
        <v>41088.636238425919</v>
      </c>
      <c r="U2527">
        <f t="shared" si="238"/>
        <v>2012</v>
      </c>
      <c r="V2527">
        <f t="shared" si="239"/>
        <v>2012</v>
      </c>
    </row>
    <row r="2528" spans="1:22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 s="5">
        <f t="shared" si="235"/>
        <v>136.90909090909091</v>
      </c>
      <c r="Q2528" t="s">
        <v>8322</v>
      </c>
      <c r="R2528" t="s">
        <v>8351</v>
      </c>
      <c r="S2528" s="12">
        <f t="shared" si="236"/>
        <v>41952.882800925923</v>
      </c>
      <c r="T2528" s="12">
        <f t="shared" si="237"/>
        <v>41980.999305555553</v>
      </c>
      <c r="U2528">
        <f t="shared" si="238"/>
        <v>2014</v>
      </c>
      <c r="V2528">
        <f t="shared" si="239"/>
        <v>2014</v>
      </c>
    </row>
    <row r="2529" spans="1:22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 s="5">
        <f t="shared" si="235"/>
        <v>57.535211267605632</v>
      </c>
      <c r="Q2529" t="s">
        <v>8322</v>
      </c>
      <c r="R2529" t="s">
        <v>8351</v>
      </c>
      <c r="S2529" s="12">
        <f t="shared" si="236"/>
        <v>41546.542719907404</v>
      </c>
      <c r="T2529" s="12">
        <f t="shared" si="237"/>
        <v>41564.957638888889</v>
      </c>
      <c r="U2529">
        <f t="shared" si="238"/>
        <v>2013</v>
      </c>
      <c r="V2529">
        <f t="shared" si="239"/>
        <v>2013</v>
      </c>
    </row>
    <row r="2530" spans="1:22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 s="5">
        <f t="shared" si="235"/>
        <v>52.962839506172834</v>
      </c>
      <c r="Q2530" t="s">
        <v>8322</v>
      </c>
      <c r="R2530" t="s">
        <v>8351</v>
      </c>
      <c r="S2530" s="12">
        <f t="shared" si="236"/>
        <v>42217.626192129632</v>
      </c>
      <c r="T2530" s="12">
        <f t="shared" si="237"/>
        <v>42236.249999999993</v>
      </c>
      <c r="U2530">
        <f t="shared" si="238"/>
        <v>2015</v>
      </c>
      <c r="V2530">
        <f t="shared" si="239"/>
        <v>2015</v>
      </c>
    </row>
    <row r="2531" spans="1:22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 s="5">
        <f t="shared" si="235"/>
        <v>82.328947368421055</v>
      </c>
      <c r="Q2531" t="s">
        <v>8322</v>
      </c>
      <c r="R2531" t="s">
        <v>8351</v>
      </c>
      <c r="S2531" s="12">
        <f t="shared" si="236"/>
        <v>40947.872395833328</v>
      </c>
      <c r="T2531" s="12">
        <f t="shared" si="237"/>
        <v>40992.830729166664</v>
      </c>
      <c r="U2531">
        <f t="shared" si="238"/>
        <v>2012</v>
      </c>
      <c r="V2531">
        <f t="shared" si="239"/>
        <v>2012</v>
      </c>
    </row>
    <row r="2532" spans="1:22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5">
        <f t="shared" si="235"/>
        <v>135.41666666666666</v>
      </c>
      <c r="Q2532" t="s">
        <v>8322</v>
      </c>
      <c r="R2532" t="s">
        <v>8351</v>
      </c>
      <c r="S2532" s="12">
        <f t="shared" si="236"/>
        <v>42081.656307870369</v>
      </c>
      <c r="T2532" s="12">
        <f t="shared" si="237"/>
        <v>42113.993055555555</v>
      </c>
      <c r="U2532">
        <f t="shared" si="238"/>
        <v>2015</v>
      </c>
      <c r="V2532">
        <f t="shared" si="239"/>
        <v>2015</v>
      </c>
    </row>
    <row r="2533" spans="1:22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 s="5">
        <f t="shared" si="235"/>
        <v>74.06557377049181</v>
      </c>
      <c r="Q2533" t="s">
        <v>8322</v>
      </c>
      <c r="R2533" t="s">
        <v>8351</v>
      </c>
      <c r="S2533" s="12">
        <f t="shared" si="236"/>
        <v>42208.471689814811</v>
      </c>
      <c r="T2533" s="12">
        <f t="shared" si="237"/>
        <v>42230.957638888889</v>
      </c>
      <c r="U2533">
        <f t="shared" si="238"/>
        <v>2015</v>
      </c>
      <c r="V2533">
        <f t="shared" si="239"/>
        <v>2015</v>
      </c>
    </row>
    <row r="2534" spans="1:22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 s="5">
        <f t="shared" si="235"/>
        <v>84.083333333333329</v>
      </c>
      <c r="Q2534" t="s">
        <v>8322</v>
      </c>
      <c r="R2534" t="s">
        <v>8351</v>
      </c>
      <c r="S2534" s="12">
        <f t="shared" si="236"/>
        <v>41107.640810185185</v>
      </c>
      <c r="T2534" s="12">
        <f t="shared" si="237"/>
        <v>41137.640810185185</v>
      </c>
      <c r="U2534">
        <f t="shared" si="238"/>
        <v>2012</v>
      </c>
      <c r="V2534">
        <f t="shared" si="239"/>
        <v>2012</v>
      </c>
    </row>
    <row r="2535" spans="1:22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 s="5">
        <f t="shared" si="235"/>
        <v>61.029411764705884</v>
      </c>
      <c r="Q2535" t="s">
        <v>8322</v>
      </c>
      <c r="R2535" t="s">
        <v>8351</v>
      </c>
      <c r="S2535" s="12">
        <f t="shared" si="236"/>
        <v>41304.542951388888</v>
      </c>
      <c r="T2535" s="12">
        <f t="shared" si="237"/>
        <v>41334.542453703703</v>
      </c>
      <c r="U2535">
        <f t="shared" si="238"/>
        <v>2013</v>
      </c>
      <c r="V2535">
        <f t="shared" si="239"/>
        <v>2013</v>
      </c>
    </row>
    <row r="2536" spans="1:22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5">
        <f t="shared" si="235"/>
        <v>150</v>
      </c>
      <c r="Q2536" t="s">
        <v>8322</v>
      </c>
      <c r="R2536" t="s">
        <v>8351</v>
      </c>
      <c r="S2536" s="12">
        <f t="shared" si="236"/>
        <v>40127.492037037031</v>
      </c>
      <c r="T2536" s="12">
        <f t="shared" si="237"/>
        <v>40179.041666666664</v>
      </c>
      <c r="U2536">
        <f t="shared" si="238"/>
        <v>2009</v>
      </c>
      <c r="V2536">
        <f t="shared" si="239"/>
        <v>2010</v>
      </c>
    </row>
    <row r="2537" spans="1:22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 s="5">
        <f t="shared" si="235"/>
        <v>266.08974358974359</v>
      </c>
      <c r="Q2537" t="s">
        <v>8322</v>
      </c>
      <c r="R2537" t="s">
        <v>8351</v>
      </c>
      <c r="S2537" s="12">
        <f t="shared" si="236"/>
        <v>41943.582696759258</v>
      </c>
      <c r="T2537" s="12">
        <f t="shared" si="237"/>
        <v>41974.624363425923</v>
      </c>
      <c r="U2537">
        <f t="shared" si="238"/>
        <v>2014</v>
      </c>
      <c r="V2537">
        <f t="shared" si="239"/>
        <v>2014</v>
      </c>
    </row>
    <row r="2538" spans="1:22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 s="5">
        <f t="shared" si="235"/>
        <v>7.25</v>
      </c>
      <c r="Q2538" t="s">
        <v>8322</v>
      </c>
      <c r="R2538" t="s">
        <v>8351</v>
      </c>
      <c r="S2538" s="12">
        <f t="shared" si="236"/>
        <v>41463.89775462963</v>
      </c>
      <c r="T2538" s="12">
        <f t="shared" si="237"/>
        <v>41484.89775462963</v>
      </c>
      <c r="U2538">
        <f t="shared" si="238"/>
        <v>2013</v>
      </c>
      <c r="V2538">
        <f t="shared" si="239"/>
        <v>2013</v>
      </c>
    </row>
    <row r="2539" spans="1:22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 s="5">
        <f t="shared" si="235"/>
        <v>100</v>
      </c>
      <c r="Q2539" t="s">
        <v>8322</v>
      </c>
      <c r="R2539" t="s">
        <v>8351</v>
      </c>
      <c r="S2539" s="12">
        <f t="shared" si="236"/>
        <v>40696.440451388888</v>
      </c>
      <c r="T2539" s="12">
        <f t="shared" si="237"/>
        <v>40756.440451388888</v>
      </c>
      <c r="U2539">
        <f t="shared" si="238"/>
        <v>2011</v>
      </c>
      <c r="V2539">
        <f t="shared" si="239"/>
        <v>2011</v>
      </c>
    </row>
    <row r="2540" spans="1:22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 s="5">
        <f t="shared" si="235"/>
        <v>109.96308108108107</v>
      </c>
      <c r="Q2540" t="s">
        <v>8322</v>
      </c>
      <c r="R2540" t="s">
        <v>8351</v>
      </c>
      <c r="S2540" s="12">
        <f t="shared" si="236"/>
        <v>41298.301631944443</v>
      </c>
      <c r="T2540" s="12">
        <f t="shared" si="237"/>
        <v>41328.999305555553</v>
      </c>
      <c r="U2540">
        <f t="shared" si="238"/>
        <v>2013</v>
      </c>
      <c r="V2540">
        <f t="shared" si="239"/>
        <v>2013</v>
      </c>
    </row>
    <row r="2541" spans="1:22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 s="5">
        <f t="shared" si="235"/>
        <v>169.91525423728814</v>
      </c>
      <c r="Q2541" t="s">
        <v>8322</v>
      </c>
      <c r="R2541" t="s">
        <v>8351</v>
      </c>
      <c r="S2541" s="12">
        <f t="shared" si="236"/>
        <v>41977.693888888891</v>
      </c>
      <c r="T2541" s="12">
        <f t="shared" si="237"/>
        <v>42037.693888888891</v>
      </c>
      <c r="U2541">
        <f t="shared" si="238"/>
        <v>2014</v>
      </c>
      <c r="V2541">
        <f t="shared" si="239"/>
        <v>2015</v>
      </c>
    </row>
    <row r="2542" spans="1:22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 s="5">
        <f t="shared" si="235"/>
        <v>95.740740740740748</v>
      </c>
      <c r="Q2542" t="s">
        <v>8322</v>
      </c>
      <c r="R2542" t="s">
        <v>8351</v>
      </c>
      <c r="S2542" s="12">
        <f t="shared" si="236"/>
        <v>40785.466678240737</v>
      </c>
      <c r="T2542" s="12">
        <f t="shared" si="237"/>
        <v>40845.466678240737</v>
      </c>
      <c r="U2542">
        <f t="shared" si="238"/>
        <v>2011</v>
      </c>
      <c r="V2542">
        <f t="shared" si="239"/>
        <v>2011</v>
      </c>
    </row>
    <row r="2543" spans="1:22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 s="5">
        <f t="shared" si="235"/>
        <v>59.460317460317462</v>
      </c>
      <c r="Q2543" t="s">
        <v>8322</v>
      </c>
      <c r="R2543" t="s">
        <v>8351</v>
      </c>
      <c r="S2543" s="12">
        <f t="shared" si="236"/>
        <v>41483.240949074076</v>
      </c>
      <c r="T2543" s="12">
        <f t="shared" si="237"/>
        <v>41543.240949074076</v>
      </c>
      <c r="U2543">
        <f t="shared" si="238"/>
        <v>2013</v>
      </c>
      <c r="V2543">
        <f t="shared" si="239"/>
        <v>2013</v>
      </c>
    </row>
    <row r="2544" spans="1:22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 s="5">
        <f t="shared" si="235"/>
        <v>55.769230769230766</v>
      </c>
      <c r="Q2544" t="s">
        <v>8322</v>
      </c>
      <c r="R2544" t="s">
        <v>8351</v>
      </c>
      <c r="S2544" s="12">
        <f t="shared" si="236"/>
        <v>41509.218252314815</v>
      </c>
      <c r="T2544" s="12">
        <f t="shared" si="237"/>
        <v>41547.957638888889</v>
      </c>
      <c r="U2544">
        <f t="shared" si="238"/>
        <v>2013</v>
      </c>
      <c r="V2544">
        <f t="shared" si="239"/>
        <v>2013</v>
      </c>
    </row>
    <row r="2545" spans="1:22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 s="5">
        <f t="shared" si="235"/>
        <v>30.076923076923077</v>
      </c>
      <c r="Q2545" t="s">
        <v>8322</v>
      </c>
      <c r="R2545" t="s">
        <v>8351</v>
      </c>
      <c r="S2545" s="12">
        <f t="shared" si="236"/>
        <v>40513.899282407401</v>
      </c>
      <c r="T2545" s="12">
        <f t="shared" si="237"/>
        <v>40544.916666666664</v>
      </c>
      <c r="U2545">
        <f t="shared" si="238"/>
        <v>2010</v>
      </c>
      <c r="V2545">
        <f t="shared" si="239"/>
        <v>2011</v>
      </c>
    </row>
    <row r="2546" spans="1:22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 s="5">
        <f t="shared" si="235"/>
        <v>88.438596491228068</v>
      </c>
      <c r="Q2546" t="s">
        <v>8322</v>
      </c>
      <c r="R2546" t="s">
        <v>8351</v>
      </c>
      <c r="S2546" s="12">
        <f t="shared" si="236"/>
        <v>41068.3121412037</v>
      </c>
      <c r="T2546" s="12">
        <f t="shared" si="237"/>
        <v>41098.3121412037</v>
      </c>
      <c r="U2546">
        <f t="shared" si="238"/>
        <v>2012</v>
      </c>
      <c r="V2546">
        <f t="shared" si="239"/>
        <v>2012</v>
      </c>
    </row>
    <row r="2547" spans="1:22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 s="5">
        <f t="shared" si="235"/>
        <v>64.032786885245898</v>
      </c>
      <c r="Q2547" t="s">
        <v>8322</v>
      </c>
      <c r="R2547" t="s">
        <v>8351</v>
      </c>
      <c r="S2547" s="12">
        <f t="shared" si="236"/>
        <v>42026.929837962962</v>
      </c>
      <c r="T2547" s="12">
        <f t="shared" si="237"/>
        <v>42061.812499999993</v>
      </c>
      <c r="U2547">
        <f t="shared" si="238"/>
        <v>2015</v>
      </c>
      <c r="V2547">
        <f t="shared" si="239"/>
        <v>2015</v>
      </c>
    </row>
    <row r="2548" spans="1:22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 s="5">
        <f t="shared" si="235"/>
        <v>60.153846153846153</v>
      </c>
      <c r="Q2548" t="s">
        <v>8322</v>
      </c>
      <c r="R2548" t="s">
        <v>8351</v>
      </c>
      <c r="S2548" s="12">
        <f t="shared" si="236"/>
        <v>41524.650219907409</v>
      </c>
      <c r="T2548" s="12">
        <f t="shared" si="237"/>
        <v>41552</v>
      </c>
      <c r="U2548">
        <f t="shared" si="238"/>
        <v>2013</v>
      </c>
      <c r="V2548">
        <f t="shared" si="239"/>
        <v>2013</v>
      </c>
    </row>
    <row r="2549" spans="1:22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 s="5">
        <f t="shared" si="235"/>
        <v>49.194029850746269</v>
      </c>
      <c r="Q2549" t="s">
        <v>8322</v>
      </c>
      <c r="R2549" t="s">
        <v>8351</v>
      </c>
      <c r="S2549" s="12">
        <f t="shared" si="236"/>
        <v>40973.564849537033</v>
      </c>
      <c r="T2549" s="12">
        <f t="shared" si="237"/>
        <v>41003.523182870369</v>
      </c>
      <c r="U2549">
        <f t="shared" si="238"/>
        <v>2012</v>
      </c>
      <c r="V2549">
        <f t="shared" si="239"/>
        <v>2012</v>
      </c>
    </row>
    <row r="2550" spans="1:22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 s="5">
        <f t="shared" si="235"/>
        <v>165.16216216216216</v>
      </c>
      <c r="Q2550" t="s">
        <v>8322</v>
      </c>
      <c r="R2550" t="s">
        <v>8351</v>
      </c>
      <c r="S2550" s="12">
        <f t="shared" si="236"/>
        <v>42618.417094907403</v>
      </c>
      <c r="T2550" s="12">
        <f t="shared" si="237"/>
        <v>42642.977083333331</v>
      </c>
      <c r="U2550">
        <f t="shared" si="238"/>
        <v>2016</v>
      </c>
      <c r="V2550">
        <f t="shared" si="239"/>
        <v>2016</v>
      </c>
    </row>
    <row r="2551" spans="1:22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 s="5">
        <f t="shared" si="235"/>
        <v>43.621621621621621</v>
      </c>
      <c r="Q2551" t="s">
        <v>8322</v>
      </c>
      <c r="R2551" t="s">
        <v>8351</v>
      </c>
      <c r="S2551" s="12">
        <f t="shared" si="236"/>
        <v>41390.549421296295</v>
      </c>
      <c r="T2551" s="12">
        <f t="shared" si="237"/>
        <v>41425.5</v>
      </c>
      <c r="U2551">
        <f t="shared" si="238"/>
        <v>2013</v>
      </c>
      <c r="V2551">
        <f t="shared" si="239"/>
        <v>2013</v>
      </c>
    </row>
    <row r="2552" spans="1:22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 s="5">
        <f t="shared" si="235"/>
        <v>43.7</v>
      </c>
      <c r="Q2552" t="s">
        <v>8322</v>
      </c>
      <c r="R2552" t="s">
        <v>8351</v>
      </c>
      <c r="S2552" s="12">
        <f t="shared" si="236"/>
        <v>42228.425995370366</v>
      </c>
      <c r="T2552" s="12">
        <f t="shared" si="237"/>
        <v>42284.957638888889</v>
      </c>
      <c r="U2552">
        <f t="shared" si="238"/>
        <v>2015</v>
      </c>
      <c r="V2552">
        <f t="shared" si="239"/>
        <v>2015</v>
      </c>
    </row>
    <row r="2553" spans="1:22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 s="5">
        <f t="shared" si="235"/>
        <v>67.419642857142861</v>
      </c>
      <c r="Q2553" t="s">
        <v>8322</v>
      </c>
      <c r="R2553" t="s">
        <v>8351</v>
      </c>
      <c r="S2553" s="12">
        <f t="shared" si="236"/>
        <v>40961.043807870366</v>
      </c>
      <c r="T2553" s="12">
        <f t="shared" si="237"/>
        <v>40989.658333333333</v>
      </c>
      <c r="U2553">
        <f t="shared" si="238"/>
        <v>2012</v>
      </c>
      <c r="V2553">
        <f t="shared" si="239"/>
        <v>2012</v>
      </c>
    </row>
    <row r="2554" spans="1:22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 s="5">
        <f t="shared" si="235"/>
        <v>177.5</v>
      </c>
      <c r="Q2554" t="s">
        <v>8322</v>
      </c>
      <c r="R2554" t="s">
        <v>8351</v>
      </c>
      <c r="S2554" s="12">
        <f t="shared" si="236"/>
        <v>42769.601631944439</v>
      </c>
      <c r="T2554" s="12">
        <f t="shared" si="237"/>
        <v>42799.601631944439</v>
      </c>
      <c r="U2554">
        <f t="shared" si="238"/>
        <v>2017</v>
      </c>
      <c r="V2554">
        <f t="shared" si="239"/>
        <v>2017</v>
      </c>
    </row>
    <row r="2555" spans="1:22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 s="5">
        <f t="shared" si="235"/>
        <v>38.883333333333333</v>
      </c>
      <c r="Q2555" t="s">
        <v>8322</v>
      </c>
      <c r="R2555" t="s">
        <v>8351</v>
      </c>
      <c r="S2555" s="12">
        <f t="shared" si="236"/>
        <v>41112.990821759253</v>
      </c>
      <c r="T2555" s="12">
        <f t="shared" si="237"/>
        <v>41172.990821759253</v>
      </c>
      <c r="U2555">
        <f t="shared" si="238"/>
        <v>2012</v>
      </c>
      <c r="V2555">
        <f t="shared" si="239"/>
        <v>2012</v>
      </c>
    </row>
    <row r="2556" spans="1:22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 s="5">
        <f t="shared" si="235"/>
        <v>54.985074626865675</v>
      </c>
      <c r="Q2556" t="s">
        <v>8322</v>
      </c>
      <c r="R2556" t="s">
        <v>8351</v>
      </c>
      <c r="S2556" s="12">
        <f t="shared" si="236"/>
        <v>42124.869942129626</v>
      </c>
      <c r="T2556" s="12">
        <f t="shared" si="237"/>
        <v>42155.957638888889</v>
      </c>
      <c r="U2556">
        <f t="shared" si="238"/>
        <v>2015</v>
      </c>
      <c r="V2556">
        <f t="shared" si="239"/>
        <v>2015</v>
      </c>
    </row>
    <row r="2557" spans="1:22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 s="5">
        <f t="shared" si="235"/>
        <v>61.342857142857142</v>
      </c>
      <c r="Q2557" t="s">
        <v>8322</v>
      </c>
      <c r="R2557" t="s">
        <v>8351</v>
      </c>
      <c r="S2557" s="12">
        <f t="shared" si="236"/>
        <v>41026.44667824074</v>
      </c>
      <c r="T2557" s="12">
        <f t="shared" si="237"/>
        <v>41057.44667824074</v>
      </c>
      <c r="U2557">
        <f t="shared" si="238"/>
        <v>2012</v>
      </c>
      <c r="V2557">
        <f t="shared" si="239"/>
        <v>2012</v>
      </c>
    </row>
    <row r="2558" spans="1:22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 s="5">
        <f t="shared" si="235"/>
        <v>23.117647058823529</v>
      </c>
      <c r="Q2558" t="s">
        <v>8322</v>
      </c>
      <c r="R2558" t="s">
        <v>8351</v>
      </c>
      <c r="S2558" s="12">
        <f t="shared" si="236"/>
        <v>41222.783067129625</v>
      </c>
      <c r="T2558" s="12">
        <f t="shared" si="237"/>
        <v>41267.783067129625</v>
      </c>
      <c r="U2558">
        <f t="shared" si="238"/>
        <v>2012</v>
      </c>
      <c r="V2558">
        <f t="shared" si="239"/>
        <v>2012</v>
      </c>
    </row>
    <row r="2559" spans="1:22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 s="5">
        <f t="shared" si="235"/>
        <v>29.611111111111111</v>
      </c>
      <c r="Q2559" t="s">
        <v>8322</v>
      </c>
      <c r="R2559" t="s">
        <v>8351</v>
      </c>
      <c r="S2559" s="12">
        <f t="shared" si="236"/>
        <v>41744.536874999998</v>
      </c>
      <c r="T2559" s="12">
        <f t="shared" si="237"/>
        <v>41774.536874999998</v>
      </c>
      <c r="U2559">
        <f t="shared" si="238"/>
        <v>2014</v>
      </c>
      <c r="V2559">
        <f t="shared" si="239"/>
        <v>2014</v>
      </c>
    </row>
    <row r="2560" spans="1:22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 s="5">
        <f t="shared" si="235"/>
        <v>75.611111111111114</v>
      </c>
      <c r="Q2560" t="s">
        <v>8322</v>
      </c>
      <c r="R2560" t="s">
        <v>8351</v>
      </c>
      <c r="S2560" s="12">
        <f t="shared" si="236"/>
        <v>42093.651689814811</v>
      </c>
      <c r="T2560" s="12">
        <f t="shared" si="237"/>
        <v>42125.374305555553</v>
      </c>
      <c r="U2560">
        <f t="shared" si="238"/>
        <v>2015</v>
      </c>
      <c r="V2560">
        <f t="shared" si="239"/>
        <v>2015</v>
      </c>
    </row>
    <row r="2561" spans="1:22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 s="5">
        <f t="shared" si="235"/>
        <v>35.6</v>
      </c>
      <c r="Q2561" t="s">
        <v>8322</v>
      </c>
      <c r="R2561" t="s">
        <v>8351</v>
      </c>
      <c r="S2561" s="12">
        <f t="shared" si="236"/>
        <v>40829.665324074071</v>
      </c>
      <c r="T2561" s="12">
        <f t="shared" si="237"/>
        <v>40862.609027777777</v>
      </c>
      <c r="U2561">
        <f t="shared" si="238"/>
        <v>2011</v>
      </c>
      <c r="V2561">
        <f t="shared" si="239"/>
        <v>2011</v>
      </c>
    </row>
    <row r="2562" spans="1:22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100.1</v>
      </c>
      <c r="P2562" s="5">
        <f t="shared" si="235"/>
        <v>143</v>
      </c>
      <c r="Q2562" t="s">
        <v>8322</v>
      </c>
      <c r="R2562" t="s">
        <v>8351</v>
      </c>
      <c r="S2562" s="12">
        <f t="shared" si="236"/>
        <v>42039.742754629631</v>
      </c>
      <c r="T2562" s="12">
        <f t="shared" si="237"/>
        <v>42069.742754629631</v>
      </c>
      <c r="U2562">
        <f t="shared" si="238"/>
        <v>2015</v>
      </c>
      <c r="V2562">
        <f t="shared" si="239"/>
        <v>2015</v>
      </c>
    </row>
    <row r="2563" spans="1:22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(E2563/D2563)*100</f>
        <v>0</v>
      </c>
      <c r="P2563" s="5">
        <f t="shared" ref="P2563:P2626" si="241">IF(E2563&gt;0, E2563/L2563, 0)</f>
        <v>0</v>
      </c>
      <c r="Q2563" t="s">
        <v>8333</v>
      </c>
      <c r="R2563" t="s">
        <v>8334</v>
      </c>
      <c r="S2563" s="12">
        <f t="shared" ref="S2563:S2626" si="242">(J2563/86400)+25569-(5/24)</f>
        <v>42260.320474537039</v>
      </c>
      <c r="T2563" s="12">
        <f t="shared" ref="T2563:T2626" si="243">(I2563/86400)+25569-5/24</f>
        <v>42290.320474537039</v>
      </c>
      <c r="U2563">
        <f t="shared" ref="U2563:U2626" si="244">YEAR(S2563)</f>
        <v>2015</v>
      </c>
      <c r="V2563">
        <f t="shared" ref="V2563:V2626" si="245">YEAR(T2563)</f>
        <v>2015</v>
      </c>
    </row>
    <row r="2564" spans="1:22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 s="5">
        <f t="shared" si="241"/>
        <v>25</v>
      </c>
      <c r="Q2564" t="s">
        <v>8333</v>
      </c>
      <c r="R2564" t="s">
        <v>8334</v>
      </c>
      <c r="S2564" s="12">
        <f t="shared" si="242"/>
        <v>42594.316423611112</v>
      </c>
      <c r="T2564" s="12">
        <f t="shared" si="243"/>
        <v>42654.316423611112</v>
      </c>
      <c r="U2564">
        <f t="shared" si="244"/>
        <v>2016</v>
      </c>
      <c r="V2564">
        <f t="shared" si="245"/>
        <v>2016</v>
      </c>
    </row>
    <row r="2565" spans="1:22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5">
        <f t="shared" si="241"/>
        <v>0</v>
      </c>
      <c r="Q2565" t="s">
        <v>8333</v>
      </c>
      <c r="R2565" t="s">
        <v>8334</v>
      </c>
      <c r="S2565" s="12">
        <f t="shared" si="242"/>
        <v>42154.931145833332</v>
      </c>
      <c r="T2565" s="12">
        <f t="shared" si="243"/>
        <v>42214.931145833332</v>
      </c>
      <c r="U2565">
        <f t="shared" si="244"/>
        <v>2015</v>
      </c>
      <c r="V2565">
        <f t="shared" si="245"/>
        <v>2015</v>
      </c>
    </row>
    <row r="2566" spans="1:22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5">
        <f t="shared" si="241"/>
        <v>0</v>
      </c>
      <c r="Q2566" t="s">
        <v>8333</v>
      </c>
      <c r="R2566" t="s">
        <v>8334</v>
      </c>
      <c r="S2566" s="12">
        <f t="shared" si="242"/>
        <v>41821.83216435185</v>
      </c>
      <c r="T2566" s="12">
        <f t="shared" si="243"/>
        <v>41851.83216435185</v>
      </c>
      <c r="U2566">
        <f t="shared" si="244"/>
        <v>2014</v>
      </c>
      <c r="V2566">
        <f t="shared" si="245"/>
        <v>2014</v>
      </c>
    </row>
    <row r="2567" spans="1:22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5">
        <f t="shared" si="241"/>
        <v>100</v>
      </c>
      <c r="Q2567" t="s">
        <v>8333</v>
      </c>
      <c r="R2567" t="s">
        <v>8334</v>
      </c>
      <c r="S2567" s="12">
        <f t="shared" si="242"/>
        <v>42440.442002314812</v>
      </c>
      <c r="T2567" s="12">
        <f t="shared" si="243"/>
        <v>42499.659722222219</v>
      </c>
      <c r="U2567">
        <f t="shared" si="244"/>
        <v>2016</v>
      </c>
      <c r="V2567">
        <f t="shared" si="245"/>
        <v>2016</v>
      </c>
    </row>
    <row r="2568" spans="1:22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5">
        <f t="shared" si="241"/>
        <v>0</v>
      </c>
      <c r="Q2568" t="s">
        <v>8333</v>
      </c>
      <c r="R2568" t="s">
        <v>8334</v>
      </c>
      <c r="S2568" s="12">
        <f t="shared" si="242"/>
        <v>41842.772546296292</v>
      </c>
      <c r="T2568" s="12">
        <f t="shared" si="243"/>
        <v>41872.772546296292</v>
      </c>
      <c r="U2568">
        <f t="shared" si="244"/>
        <v>2014</v>
      </c>
      <c r="V2568">
        <f t="shared" si="245"/>
        <v>2014</v>
      </c>
    </row>
    <row r="2569" spans="1:22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 s="5">
        <f t="shared" si="241"/>
        <v>60</v>
      </c>
      <c r="Q2569" t="s">
        <v>8333</v>
      </c>
      <c r="R2569" t="s">
        <v>8334</v>
      </c>
      <c r="S2569" s="12">
        <f t="shared" si="242"/>
        <v>42087.670578703699</v>
      </c>
      <c r="T2569" s="12">
        <f t="shared" si="243"/>
        <v>42117.670578703699</v>
      </c>
      <c r="U2569">
        <f t="shared" si="244"/>
        <v>2015</v>
      </c>
      <c r="V2569">
        <f t="shared" si="245"/>
        <v>2015</v>
      </c>
    </row>
    <row r="2570" spans="1:22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 s="5">
        <f t="shared" si="241"/>
        <v>50</v>
      </c>
      <c r="Q2570" t="s">
        <v>8333</v>
      </c>
      <c r="R2570" t="s">
        <v>8334</v>
      </c>
      <c r="S2570" s="12">
        <f t="shared" si="242"/>
        <v>42584.45826388889</v>
      </c>
      <c r="T2570" s="12">
        <f t="shared" si="243"/>
        <v>42614.45826388889</v>
      </c>
      <c r="U2570">
        <f t="shared" si="244"/>
        <v>2016</v>
      </c>
      <c r="V2570">
        <f t="shared" si="245"/>
        <v>2016</v>
      </c>
    </row>
    <row r="2571" spans="1:22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 s="5">
        <f t="shared" si="241"/>
        <v>72.5</v>
      </c>
      <c r="Q2571" t="s">
        <v>8333</v>
      </c>
      <c r="R2571" t="s">
        <v>8334</v>
      </c>
      <c r="S2571" s="12">
        <f t="shared" si="242"/>
        <v>42233.897129629629</v>
      </c>
      <c r="T2571" s="12">
        <f t="shared" si="243"/>
        <v>42263.897129629629</v>
      </c>
      <c r="U2571">
        <f t="shared" si="244"/>
        <v>2015</v>
      </c>
      <c r="V2571">
        <f t="shared" si="245"/>
        <v>2015</v>
      </c>
    </row>
    <row r="2572" spans="1:22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 s="5">
        <f t="shared" si="241"/>
        <v>29.5</v>
      </c>
      <c r="Q2572" t="s">
        <v>8333</v>
      </c>
      <c r="R2572" t="s">
        <v>8334</v>
      </c>
      <c r="S2572" s="12">
        <f t="shared" si="242"/>
        <v>42744.694849537038</v>
      </c>
      <c r="T2572" s="12">
        <f t="shared" si="243"/>
        <v>42774.694849537038</v>
      </c>
      <c r="U2572">
        <f t="shared" si="244"/>
        <v>2017</v>
      </c>
      <c r="V2572">
        <f t="shared" si="245"/>
        <v>2017</v>
      </c>
    </row>
    <row r="2573" spans="1:22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 s="5">
        <f t="shared" si="241"/>
        <v>62.5</v>
      </c>
      <c r="Q2573" t="s">
        <v>8333</v>
      </c>
      <c r="R2573" t="s">
        <v>8334</v>
      </c>
      <c r="S2573" s="12">
        <f t="shared" si="242"/>
        <v>42449.133344907408</v>
      </c>
      <c r="T2573" s="12">
        <f t="shared" si="243"/>
        <v>42509.133344907408</v>
      </c>
      <c r="U2573">
        <f t="shared" si="244"/>
        <v>2016</v>
      </c>
      <c r="V2573">
        <f t="shared" si="245"/>
        <v>2016</v>
      </c>
    </row>
    <row r="2574" spans="1:22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5">
        <f t="shared" si="241"/>
        <v>0</v>
      </c>
      <c r="Q2574" t="s">
        <v>8333</v>
      </c>
      <c r="R2574" t="s">
        <v>8334</v>
      </c>
      <c r="S2574" s="12">
        <f t="shared" si="242"/>
        <v>42076.911076388882</v>
      </c>
      <c r="T2574" s="12">
        <f t="shared" si="243"/>
        <v>42106.911076388882</v>
      </c>
      <c r="U2574">
        <f t="shared" si="244"/>
        <v>2015</v>
      </c>
      <c r="V2574">
        <f t="shared" si="245"/>
        <v>2015</v>
      </c>
    </row>
    <row r="2575" spans="1:22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5">
        <f t="shared" si="241"/>
        <v>0</v>
      </c>
      <c r="Q2575" t="s">
        <v>8333</v>
      </c>
      <c r="R2575" t="s">
        <v>8334</v>
      </c>
      <c r="S2575" s="12">
        <f t="shared" si="242"/>
        <v>41829.383668981478</v>
      </c>
      <c r="T2575" s="12">
        <f t="shared" si="243"/>
        <v>41874.383668981478</v>
      </c>
      <c r="U2575">
        <f t="shared" si="244"/>
        <v>2014</v>
      </c>
      <c r="V2575">
        <f t="shared" si="245"/>
        <v>2014</v>
      </c>
    </row>
    <row r="2576" spans="1:22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5">
        <f t="shared" si="241"/>
        <v>0</v>
      </c>
      <c r="Q2576" t="s">
        <v>8333</v>
      </c>
      <c r="R2576" t="s">
        <v>8334</v>
      </c>
      <c r="S2576" s="12">
        <f t="shared" si="242"/>
        <v>42487.617418981477</v>
      </c>
      <c r="T2576" s="12">
        <f t="shared" si="243"/>
        <v>42508.617418981477</v>
      </c>
      <c r="U2576">
        <f t="shared" si="244"/>
        <v>2016</v>
      </c>
      <c r="V2576">
        <f t="shared" si="245"/>
        <v>2016</v>
      </c>
    </row>
    <row r="2577" spans="1:22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5">
        <f t="shared" si="241"/>
        <v>0</v>
      </c>
      <c r="Q2577" t="s">
        <v>8333</v>
      </c>
      <c r="R2577" t="s">
        <v>8334</v>
      </c>
      <c r="S2577" s="12">
        <f t="shared" si="242"/>
        <v>41985.900393518517</v>
      </c>
      <c r="T2577" s="12">
        <f t="shared" si="243"/>
        <v>42015.900393518517</v>
      </c>
      <c r="U2577">
        <f t="shared" si="244"/>
        <v>2014</v>
      </c>
      <c r="V2577">
        <f t="shared" si="245"/>
        <v>2015</v>
      </c>
    </row>
    <row r="2578" spans="1:22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5">
        <f t="shared" si="241"/>
        <v>0</v>
      </c>
      <c r="Q2578" t="s">
        <v>8333</v>
      </c>
      <c r="R2578" t="s">
        <v>8334</v>
      </c>
      <c r="S2578" s="12">
        <f t="shared" si="242"/>
        <v>42059.801469907405</v>
      </c>
      <c r="T2578" s="12">
        <f t="shared" si="243"/>
        <v>42104.759803240733</v>
      </c>
      <c r="U2578">
        <f t="shared" si="244"/>
        <v>2015</v>
      </c>
      <c r="V2578">
        <f t="shared" si="245"/>
        <v>2015</v>
      </c>
    </row>
    <row r="2579" spans="1:22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5">
        <f t="shared" si="241"/>
        <v>0</v>
      </c>
      <c r="Q2579" t="s">
        <v>8333</v>
      </c>
      <c r="R2579" t="s">
        <v>8334</v>
      </c>
      <c r="S2579" s="12">
        <f t="shared" si="242"/>
        <v>41830.612233796295</v>
      </c>
      <c r="T2579" s="12">
        <f t="shared" si="243"/>
        <v>41855.612233796295</v>
      </c>
      <c r="U2579">
        <f t="shared" si="244"/>
        <v>2014</v>
      </c>
      <c r="V2579">
        <f t="shared" si="245"/>
        <v>2014</v>
      </c>
    </row>
    <row r="2580" spans="1:22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5">
        <f t="shared" si="241"/>
        <v>0</v>
      </c>
      <c r="Q2580" t="s">
        <v>8333</v>
      </c>
      <c r="R2580" t="s">
        <v>8334</v>
      </c>
      <c r="S2580" s="12">
        <f t="shared" si="242"/>
        <v>42237.814571759256</v>
      </c>
      <c r="T2580" s="12">
        <f t="shared" si="243"/>
        <v>42286.499999999993</v>
      </c>
      <c r="U2580">
        <f t="shared" si="244"/>
        <v>2015</v>
      </c>
      <c r="V2580">
        <f t="shared" si="245"/>
        <v>2015</v>
      </c>
    </row>
    <row r="2581" spans="1:22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 s="5">
        <f t="shared" si="241"/>
        <v>23.083333333333332</v>
      </c>
      <c r="Q2581" t="s">
        <v>8333</v>
      </c>
      <c r="R2581" t="s">
        <v>8334</v>
      </c>
      <c r="S2581" s="12">
        <f t="shared" si="242"/>
        <v>41837.621562499997</v>
      </c>
      <c r="T2581" s="12">
        <f t="shared" si="243"/>
        <v>41897.621562499997</v>
      </c>
      <c r="U2581">
        <f t="shared" si="244"/>
        <v>2014</v>
      </c>
      <c r="V2581">
        <f t="shared" si="245"/>
        <v>2014</v>
      </c>
    </row>
    <row r="2582" spans="1:22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 s="5">
        <f t="shared" si="241"/>
        <v>25.5</v>
      </c>
      <c r="Q2582" t="s">
        <v>8333</v>
      </c>
      <c r="R2582" t="s">
        <v>8334</v>
      </c>
      <c r="S2582" s="12">
        <f t="shared" si="242"/>
        <v>42110.118090277778</v>
      </c>
      <c r="T2582" s="12">
        <f t="shared" si="243"/>
        <v>42139.916666666664</v>
      </c>
      <c r="U2582">
        <f t="shared" si="244"/>
        <v>2015</v>
      </c>
      <c r="V2582">
        <f t="shared" si="245"/>
        <v>2015</v>
      </c>
    </row>
    <row r="2583" spans="1:22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 s="5">
        <f t="shared" si="241"/>
        <v>48.18181818181818</v>
      </c>
      <c r="Q2583" t="s">
        <v>8333</v>
      </c>
      <c r="R2583" t="s">
        <v>8334</v>
      </c>
      <c r="S2583" s="12">
        <f t="shared" si="242"/>
        <v>42294.420115740737</v>
      </c>
      <c r="T2583" s="12">
        <f t="shared" si="243"/>
        <v>42324.461782407401</v>
      </c>
      <c r="U2583">
        <f t="shared" si="244"/>
        <v>2015</v>
      </c>
      <c r="V2583">
        <f t="shared" si="245"/>
        <v>2015</v>
      </c>
    </row>
    <row r="2584" spans="1:22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 s="5">
        <f t="shared" si="241"/>
        <v>1</v>
      </c>
      <c r="Q2584" t="s">
        <v>8333</v>
      </c>
      <c r="R2584" t="s">
        <v>8334</v>
      </c>
      <c r="S2584" s="12">
        <f t="shared" si="242"/>
        <v>42642.780486111107</v>
      </c>
      <c r="T2584" s="12">
        <f t="shared" si="243"/>
        <v>42672.780486111107</v>
      </c>
      <c r="U2584">
        <f t="shared" si="244"/>
        <v>2016</v>
      </c>
      <c r="V2584">
        <f t="shared" si="245"/>
        <v>2016</v>
      </c>
    </row>
    <row r="2585" spans="1:22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 s="5">
        <f t="shared" si="241"/>
        <v>1</v>
      </c>
      <c r="Q2585" t="s">
        <v>8333</v>
      </c>
      <c r="R2585" t="s">
        <v>8334</v>
      </c>
      <c r="S2585" s="12">
        <f t="shared" si="242"/>
        <v>42019.561111111114</v>
      </c>
      <c r="T2585" s="12">
        <f t="shared" si="243"/>
        <v>42079.519444444442</v>
      </c>
      <c r="U2585">
        <f t="shared" si="244"/>
        <v>2015</v>
      </c>
      <c r="V2585">
        <f t="shared" si="245"/>
        <v>2015</v>
      </c>
    </row>
    <row r="2586" spans="1:22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5">
        <f t="shared" si="241"/>
        <v>0</v>
      </c>
      <c r="Q2586" t="s">
        <v>8333</v>
      </c>
      <c r="R2586" t="s">
        <v>8334</v>
      </c>
      <c r="S2586" s="12">
        <f t="shared" si="242"/>
        <v>42139.964918981474</v>
      </c>
      <c r="T2586" s="12">
        <f t="shared" si="243"/>
        <v>42169.964918981474</v>
      </c>
      <c r="U2586">
        <f t="shared" si="244"/>
        <v>2015</v>
      </c>
      <c r="V2586">
        <f t="shared" si="245"/>
        <v>2015</v>
      </c>
    </row>
    <row r="2587" spans="1:22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 s="5">
        <f t="shared" si="241"/>
        <v>50</v>
      </c>
      <c r="Q2587" t="s">
        <v>8333</v>
      </c>
      <c r="R2587" t="s">
        <v>8334</v>
      </c>
      <c r="S2587" s="12">
        <f t="shared" si="242"/>
        <v>41795.754999999997</v>
      </c>
      <c r="T2587" s="12">
        <f t="shared" si="243"/>
        <v>41825.754999999997</v>
      </c>
      <c r="U2587">
        <f t="shared" si="244"/>
        <v>2014</v>
      </c>
      <c r="V2587">
        <f t="shared" si="245"/>
        <v>2014</v>
      </c>
    </row>
    <row r="2588" spans="1:22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 s="5">
        <f t="shared" si="241"/>
        <v>5</v>
      </c>
      <c r="Q2588" t="s">
        <v>8333</v>
      </c>
      <c r="R2588" t="s">
        <v>8334</v>
      </c>
      <c r="S2588" s="12">
        <f t="shared" si="242"/>
        <v>42333.121944444443</v>
      </c>
      <c r="T2588" s="12">
        <f t="shared" si="243"/>
        <v>42363.121944444443</v>
      </c>
      <c r="U2588">
        <f t="shared" si="244"/>
        <v>2015</v>
      </c>
      <c r="V2588">
        <f t="shared" si="245"/>
        <v>2015</v>
      </c>
    </row>
    <row r="2589" spans="1:22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 s="5">
        <f t="shared" si="241"/>
        <v>202.83333333333334</v>
      </c>
      <c r="Q2589" t="s">
        <v>8333</v>
      </c>
      <c r="R2589" t="s">
        <v>8334</v>
      </c>
      <c r="S2589" s="12">
        <f t="shared" si="242"/>
        <v>42338.467048611106</v>
      </c>
      <c r="T2589" s="12">
        <f t="shared" si="243"/>
        <v>42368.467048611106</v>
      </c>
      <c r="U2589">
        <f t="shared" si="244"/>
        <v>2015</v>
      </c>
      <c r="V2589">
        <f t="shared" si="245"/>
        <v>2015</v>
      </c>
    </row>
    <row r="2590" spans="1:22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 s="5">
        <f t="shared" si="241"/>
        <v>29.125</v>
      </c>
      <c r="Q2590" t="s">
        <v>8333</v>
      </c>
      <c r="R2590" t="s">
        <v>8334</v>
      </c>
      <c r="S2590" s="12">
        <f t="shared" si="242"/>
        <v>42042.467893518515</v>
      </c>
      <c r="T2590" s="12">
        <f t="shared" si="243"/>
        <v>42094.343055555553</v>
      </c>
      <c r="U2590">
        <f t="shared" si="244"/>
        <v>2015</v>
      </c>
      <c r="V2590">
        <f t="shared" si="245"/>
        <v>2015</v>
      </c>
    </row>
    <row r="2591" spans="1:22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 s="5">
        <f t="shared" si="241"/>
        <v>5</v>
      </c>
      <c r="Q2591" t="s">
        <v>8333</v>
      </c>
      <c r="R2591" t="s">
        <v>8334</v>
      </c>
      <c r="S2591" s="12">
        <f t="shared" si="242"/>
        <v>42422.327858796292</v>
      </c>
      <c r="T2591" s="12">
        <f t="shared" si="243"/>
        <v>42452.286192129628</v>
      </c>
      <c r="U2591">
        <f t="shared" si="244"/>
        <v>2016</v>
      </c>
      <c r="V2591">
        <f t="shared" si="245"/>
        <v>2016</v>
      </c>
    </row>
    <row r="2592" spans="1:22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5">
        <f t="shared" si="241"/>
        <v>0</v>
      </c>
      <c r="Q2592" t="s">
        <v>8333</v>
      </c>
      <c r="R2592" t="s">
        <v>8334</v>
      </c>
      <c r="S2592" s="12">
        <f t="shared" si="242"/>
        <v>42388.380752314813</v>
      </c>
      <c r="T2592" s="12">
        <f t="shared" si="243"/>
        <v>42395.380752314813</v>
      </c>
      <c r="U2592">
        <f t="shared" si="244"/>
        <v>2016</v>
      </c>
      <c r="V2592">
        <f t="shared" si="245"/>
        <v>2016</v>
      </c>
    </row>
    <row r="2593" spans="1:22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 s="5">
        <f t="shared" si="241"/>
        <v>13</v>
      </c>
      <c r="Q2593" t="s">
        <v>8333</v>
      </c>
      <c r="R2593" t="s">
        <v>8334</v>
      </c>
      <c r="S2593" s="12">
        <f t="shared" si="242"/>
        <v>42382.698194444441</v>
      </c>
      <c r="T2593" s="12">
        <f t="shared" si="243"/>
        <v>42442.656527777777</v>
      </c>
      <c r="U2593">
        <f t="shared" si="244"/>
        <v>2016</v>
      </c>
      <c r="V2593">
        <f t="shared" si="245"/>
        <v>2016</v>
      </c>
    </row>
    <row r="2594" spans="1:22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 s="5">
        <f t="shared" si="241"/>
        <v>50</v>
      </c>
      <c r="Q2594" t="s">
        <v>8333</v>
      </c>
      <c r="R2594" t="s">
        <v>8334</v>
      </c>
      <c r="S2594" s="12">
        <f t="shared" si="242"/>
        <v>41887.592835648145</v>
      </c>
      <c r="T2594" s="12">
        <f t="shared" si="243"/>
        <v>41917.592835648145</v>
      </c>
      <c r="U2594">
        <f t="shared" si="244"/>
        <v>2014</v>
      </c>
      <c r="V2594">
        <f t="shared" si="245"/>
        <v>2014</v>
      </c>
    </row>
    <row r="2595" spans="1:22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5">
        <f t="shared" si="241"/>
        <v>0</v>
      </c>
      <c r="Q2595" t="s">
        <v>8333</v>
      </c>
      <c r="R2595" t="s">
        <v>8334</v>
      </c>
      <c r="S2595" s="12">
        <f t="shared" si="242"/>
        <v>42089.636874999997</v>
      </c>
      <c r="T2595" s="12">
        <f t="shared" si="243"/>
        <v>42119.636874999997</v>
      </c>
      <c r="U2595">
        <f t="shared" si="244"/>
        <v>2015</v>
      </c>
      <c r="V2595">
        <f t="shared" si="245"/>
        <v>2015</v>
      </c>
    </row>
    <row r="2596" spans="1:22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 s="5">
        <f t="shared" si="241"/>
        <v>1</v>
      </c>
      <c r="Q2596" t="s">
        <v>8333</v>
      </c>
      <c r="R2596" t="s">
        <v>8334</v>
      </c>
      <c r="S2596" s="12">
        <f t="shared" si="242"/>
        <v>41828.759583333333</v>
      </c>
      <c r="T2596" s="12">
        <f t="shared" si="243"/>
        <v>41858.759583333333</v>
      </c>
      <c r="U2596">
        <f t="shared" si="244"/>
        <v>2014</v>
      </c>
      <c r="V2596">
        <f t="shared" si="245"/>
        <v>2014</v>
      </c>
    </row>
    <row r="2597" spans="1:22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 s="5">
        <f t="shared" si="241"/>
        <v>96.05263157894737</v>
      </c>
      <c r="Q2597" t="s">
        <v>8333</v>
      </c>
      <c r="R2597" t="s">
        <v>8334</v>
      </c>
      <c r="S2597" s="12">
        <f t="shared" si="242"/>
        <v>42760.035879629628</v>
      </c>
      <c r="T2597" s="12">
        <f t="shared" si="243"/>
        <v>42790.035879629628</v>
      </c>
      <c r="U2597">
        <f t="shared" si="244"/>
        <v>2017</v>
      </c>
      <c r="V2597">
        <f t="shared" si="245"/>
        <v>2017</v>
      </c>
    </row>
    <row r="2598" spans="1:22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 s="5">
        <f t="shared" si="241"/>
        <v>305.77777777777777</v>
      </c>
      <c r="Q2598" t="s">
        <v>8333</v>
      </c>
      <c r="R2598" t="s">
        <v>8334</v>
      </c>
      <c r="S2598" s="12">
        <f t="shared" si="242"/>
        <v>41828.45612268518</v>
      </c>
      <c r="T2598" s="12">
        <f t="shared" si="243"/>
        <v>41858.45612268518</v>
      </c>
      <c r="U2598">
        <f t="shared" si="244"/>
        <v>2014</v>
      </c>
      <c r="V2598">
        <f t="shared" si="245"/>
        <v>2014</v>
      </c>
    </row>
    <row r="2599" spans="1:22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 s="5">
        <f t="shared" si="241"/>
        <v>12.142857142857142</v>
      </c>
      <c r="Q2599" t="s">
        <v>8333</v>
      </c>
      <c r="R2599" t="s">
        <v>8334</v>
      </c>
      <c r="S2599" s="12">
        <f t="shared" si="242"/>
        <v>42510.133298611108</v>
      </c>
      <c r="T2599" s="12">
        <f t="shared" si="243"/>
        <v>42540.133298611108</v>
      </c>
      <c r="U2599">
        <f t="shared" si="244"/>
        <v>2016</v>
      </c>
      <c r="V2599">
        <f t="shared" si="245"/>
        <v>2016</v>
      </c>
    </row>
    <row r="2600" spans="1:22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5">
        <f t="shared" si="241"/>
        <v>83.571428571428569</v>
      </c>
      <c r="Q2600" t="s">
        <v>8333</v>
      </c>
      <c r="R2600" t="s">
        <v>8334</v>
      </c>
      <c r="S2600" s="12">
        <f t="shared" si="242"/>
        <v>42240.631956018515</v>
      </c>
      <c r="T2600" s="12">
        <f t="shared" si="243"/>
        <v>42270.631956018515</v>
      </c>
      <c r="U2600">
        <f t="shared" si="244"/>
        <v>2015</v>
      </c>
      <c r="V2600">
        <f t="shared" si="245"/>
        <v>2015</v>
      </c>
    </row>
    <row r="2601" spans="1:22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 s="5">
        <f t="shared" si="241"/>
        <v>18</v>
      </c>
      <c r="Q2601" t="s">
        <v>8333</v>
      </c>
      <c r="R2601" t="s">
        <v>8334</v>
      </c>
      <c r="S2601" s="12">
        <f t="shared" si="242"/>
        <v>41809.545682870368</v>
      </c>
      <c r="T2601" s="12">
        <f t="shared" si="243"/>
        <v>41854.545682870368</v>
      </c>
      <c r="U2601">
        <f t="shared" si="244"/>
        <v>2014</v>
      </c>
      <c r="V2601">
        <f t="shared" si="245"/>
        <v>2014</v>
      </c>
    </row>
    <row r="2602" spans="1:22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 s="5">
        <f t="shared" si="241"/>
        <v>115.53333333333333</v>
      </c>
      <c r="Q2602" t="s">
        <v>8333</v>
      </c>
      <c r="R2602" t="s">
        <v>8334</v>
      </c>
      <c r="S2602" s="12">
        <f t="shared" si="242"/>
        <v>42394.692129629628</v>
      </c>
      <c r="T2602" s="12">
        <f t="shared" si="243"/>
        <v>42454.650462962956</v>
      </c>
      <c r="U2602">
        <f t="shared" si="244"/>
        <v>2016</v>
      </c>
      <c r="V2602">
        <f t="shared" si="245"/>
        <v>2016</v>
      </c>
    </row>
    <row r="2603" spans="1:22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 s="5">
        <f t="shared" si="241"/>
        <v>21.900662251655628</v>
      </c>
      <c r="Q2603" t="s">
        <v>8316</v>
      </c>
      <c r="R2603" t="s">
        <v>8352</v>
      </c>
      <c r="S2603" s="12">
        <f t="shared" si="242"/>
        <v>41150.693854166668</v>
      </c>
      <c r="T2603" s="12">
        <f t="shared" si="243"/>
        <v>41164.957638888889</v>
      </c>
      <c r="U2603">
        <f t="shared" si="244"/>
        <v>2012</v>
      </c>
      <c r="V2603">
        <f t="shared" si="245"/>
        <v>2012</v>
      </c>
    </row>
    <row r="2604" spans="1:22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 s="5">
        <f t="shared" si="241"/>
        <v>80.022494887525568</v>
      </c>
      <c r="Q2604" t="s">
        <v>8316</v>
      </c>
      <c r="R2604" t="s">
        <v>8352</v>
      </c>
      <c r="S2604" s="12">
        <f t="shared" si="242"/>
        <v>41915.538981481477</v>
      </c>
      <c r="T2604" s="12">
        <f t="shared" si="243"/>
        <v>41955.680555555555</v>
      </c>
      <c r="U2604">
        <f t="shared" si="244"/>
        <v>2014</v>
      </c>
      <c r="V2604">
        <f t="shared" si="245"/>
        <v>2014</v>
      </c>
    </row>
    <row r="2605" spans="1:22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 s="5">
        <f t="shared" si="241"/>
        <v>35.520000000000003</v>
      </c>
      <c r="Q2605" t="s">
        <v>8316</v>
      </c>
      <c r="R2605" t="s">
        <v>8352</v>
      </c>
      <c r="S2605" s="12">
        <f t="shared" si="242"/>
        <v>41617.704328703701</v>
      </c>
      <c r="T2605" s="12">
        <f t="shared" si="243"/>
        <v>41631.704328703701</v>
      </c>
      <c r="U2605">
        <f t="shared" si="244"/>
        <v>2013</v>
      </c>
      <c r="V2605">
        <f t="shared" si="245"/>
        <v>2013</v>
      </c>
    </row>
    <row r="2606" spans="1:22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 s="5">
        <f t="shared" si="241"/>
        <v>64.933333333333323</v>
      </c>
      <c r="Q2606" t="s">
        <v>8316</v>
      </c>
      <c r="R2606" t="s">
        <v>8352</v>
      </c>
      <c r="S2606" s="12">
        <f t="shared" si="242"/>
        <v>40997.842858796292</v>
      </c>
      <c r="T2606" s="12">
        <f t="shared" si="243"/>
        <v>41027.842858796292</v>
      </c>
      <c r="U2606">
        <f t="shared" si="244"/>
        <v>2012</v>
      </c>
      <c r="V2606">
        <f t="shared" si="245"/>
        <v>2012</v>
      </c>
    </row>
    <row r="2607" spans="1:22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 s="5">
        <f t="shared" si="241"/>
        <v>60.965703745743475</v>
      </c>
      <c r="Q2607" t="s">
        <v>8316</v>
      </c>
      <c r="R2607" t="s">
        <v>8352</v>
      </c>
      <c r="S2607" s="12">
        <f t="shared" si="242"/>
        <v>42508.33321759259</v>
      </c>
      <c r="T2607" s="12">
        <f t="shared" si="243"/>
        <v>42538.33321759259</v>
      </c>
      <c r="U2607">
        <f t="shared" si="244"/>
        <v>2016</v>
      </c>
      <c r="V2607">
        <f t="shared" si="245"/>
        <v>2016</v>
      </c>
    </row>
    <row r="2608" spans="1:22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 s="5">
        <f t="shared" si="241"/>
        <v>31.444155844155844</v>
      </c>
      <c r="Q2608" t="s">
        <v>8316</v>
      </c>
      <c r="R2608" t="s">
        <v>8352</v>
      </c>
      <c r="S2608" s="12">
        <f t="shared" si="242"/>
        <v>41726.504421296289</v>
      </c>
      <c r="T2608" s="12">
        <f t="shared" si="243"/>
        <v>41758.504421296289</v>
      </c>
      <c r="U2608">
        <f t="shared" si="244"/>
        <v>2014</v>
      </c>
      <c r="V2608">
        <f t="shared" si="245"/>
        <v>2014</v>
      </c>
    </row>
    <row r="2609" spans="1:22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 s="5">
        <f t="shared" si="241"/>
        <v>81.949748743718587</v>
      </c>
      <c r="Q2609" t="s">
        <v>8316</v>
      </c>
      <c r="R2609" t="s">
        <v>8352</v>
      </c>
      <c r="S2609" s="12">
        <f t="shared" si="242"/>
        <v>42184.666342592587</v>
      </c>
      <c r="T2609" s="12">
        <f t="shared" si="243"/>
        <v>42227.874999999993</v>
      </c>
      <c r="U2609">
        <f t="shared" si="244"/>
        <v>2015</v>
      </c>
      <c r="V2609">
        <f t="shared" si="245"/>
        <v>2015</v>
      </c>
    </row>
    <row r="2610" spans="1:22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 s="5">
        <f t="shared" si="241"/>
        <v>58.92763157894737</v>
      </c>
      <c r="Q2610" t="s">
        <v>8316</v>
      </c>
      <c r="R2610" t="s">
        <v>8352</v>
      </c>
      <c r="S2610" s="12">
        <f t="shared" si="242"/>
        <v>42767.593379629623</v>
      </c>
      <c r="T2610" s="12">
        <f t="shared" si="243"/>
        <v>42808.791666666664</v>
      </c>
      <c r="U2610">
        <f t="shared" si="244"/>
        <v>2017</v>
      </c>
      <c r="V2610">
        <f t="shared" si="245"/>
        <v>2017</v>
      </c>
    </row>
    <row r="2611" spans="1:22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 s="5">
        <f t="shared" si="241"/>
        <v>157.29347633136095</v>
      </c>
      <c r="Q2611" t="s">
        <v>8316</v>
      </c>
      <c r="R2611" t="s">
        <v>8352</v>
      </c>
      <c r="S2611" s="12">
        <f t="shared" si="242"/>
        <v>41075.02952546296</v>
      </c>
      <c r="T2611" s="12">
        <f t="shared" si="243"/>
        <v>41105.02952546296</v>
      </c>
      <c r="U2611">
        <f t="shared" si="244"/>
        <v>2012</v>
      </c>
      <c r="V2611">
        <f t="shared" si="245"/>
        <v>2012</v>
      </c>
    </row>
    <row r="2612" spans="1:22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 s="5">
        <f t="shared" si="241"/>
        <v>55.758509532062391</v>
      </c>
      <c r="Q2612" t="s">
        <v>8316</v>
      </c>
      <c r="R2612" t="s">
        <v>8352</v>
      </c>
      <c r="S2612" s="12">
        <f t="shared" si="242"/>
        <v>42564.672743055555</v>
      </c>
      <c r="T2612" s="12">
        <f t="shared" si="243"/>
        <v>42604.082638888889</v>
      </c>
      <c r="U2612">
        <f t="shared" si="244"/>
        <v>2016</v>
      </c>
      <c r="V2612">
        <f t="shared" si="245"/>
        <v>2016</v>
      </c>
    </row>
    <row r="2613" spans="1:22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 s="5">
        <f t="shared" si="241"/>
        <v>83.802893802893806</v>
      </c>
      <c r="Q2613" t="s">
        <v>8316</v>
      </c>
      <c r="R2613" t="s">
        <v>8352</v>
      </c>
      <c r="S2613" s="12">
        <f t="shared" si="242"/>
        <v>42704.127476851849</v>
      </c>
      <c r="T2613" s="12">
        <f t="shared" si="243"/>
        <v>42737.749305555553</v>
      </c>
      <c r="U2613">
        <f t="shared" si="244"/>
        <v>2016</v>
      </c>
      <c r="V2613">
        <f t="shared" si="245"/>
        <v>2017</v>
      </c>
    </row>
    <row r="2614" spans="1:22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 s="5">
        <f t="shared" si="241"/>
        <v>58.422210884353746</v>
      </c>
      <c r="Q2614" t="s">
        <v>8316</v>
      </c>
      <c r="R2614" t="s">
        <v>8352</v>
      </c>
      <c r="S2614" s="12">
        <f t="shared" si="242"/>
        <v>41981.934837962959</v>
      </c>
      <c r="T2614" s="12">
        <f t="shared" si="243"/>
        <v>42012.934837962959</v>
      </c>
      <c r="U2614">
        <f t="shared" si="244"/>
        <v>2014</v>
      </c>
      <c r="V2614">
        <f t="shared" si="245"/>
        <v>2015</v>
      </c>
    </row>
    <row r="2615" spans="1:22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 s="5">
        <f t="shared" si="241"/>
        <v>270.57142857142856</v>
      </c>
      <c r="Q2615" t="s">
        <v>8316</v>
      </c>
      <c r="R2615" t="s">
        <v>8352</v>
      </c>
      <c r="S2615" s="12">
        <f t="shared" si="242"/>
        <v>41143.609884259255</v>
      </c>
      <c r="T2615" s="12">
        <f t="shared" si="243"/>
        <v>41173.609884259255</v>
      </c>
      <c r="U2615">
        <f t="shared" si="244"/>
        <v>2012</v>
      </c>
      <c r="V2615">
        <f t="shared" si="245"/>
        <v>2012</v>
      </c>
    </row>
    <row r="2616" spans="1:22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5">
        <f t="shared" si="241"/>
        <v>107.1</v>
      </c>
      <c r="Q2616" t="s">
        <v>8316</v>
      </c>
      <c r="R2616" t="s">
        <v>8352</v>
      </c>
      <c r="S2616" s="12">
        <f t="shared" si="242"/>
        <v>41730.500138888885</v>
      </c>
      <c r="T2616" s="12">
        <f t="shared" si="243"/>
        <v>41759</v>
      </c>
      <c r="U2616">
        <f t="shared" si="244"/>
        <v>2014</v>
      </c>
      <c r="V2616">
        <f t="shared" si="245"/>
        <v>2014</v>
      </c>
    </row>
    <row r="2617" spans="1:22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 s="5">
        <f t="shared" si="241"/>
        <v>47.180555555555557</v>
      </c>
      <c r="Q2617" t="s">
        <v>8316</v>
      </c>
      <c r="R2617" t="s">
        <v>8352</v>
      </c>
      <c r="S2617" s="12">
        <f t="shared" si="242"/>
        <v>42453.288935185185</v>
      </c>
      <c r="T2617" s="12">
        <f t="shared" si="243"/>
        <v>42490.291666666664</v>
      </c>
      <c r="U2617">
        <f t="shared" si="244"/>
        <v>2016</v>
      </c>
      <c r="V2617">
        <f t="shared" si="245"/>
        <v>2016</v>
      </c>
    </row>
    <row r="2618" spans="1:22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 s="5">
        <f t="shared" si="241"/>
        <v>120.30882352941177</v>
      </c>
      <c r="Q2618" t="s">
        <v>8316</v>
      </c>
      <c r="R2618" t="s">
        <v>8352</v>
      </c>
      <c r="S2618" s="12">
        <f t="shared" si="242"/>
        <v>42211.786215277774</v>
      </c>
      <c r="T2618" s="12">
        <f t="shared" si="243"/>
        <v>42241.786215277774</v>
      </c>
      <c r="U2618">
        <f t="shared" si="244"/>
        <v>2015</v>
      </c>
      <c r="V2618">
        <f t="shared" si="245"/>
        <v>2015</v>
      </c>
    </row>
    <row r="2619" spans="1:22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 s="5">
        <f t="shared" si="241"/>
        <v>27.59748427672956</v>
      </c>
      <c r="Q2619" t="s">
        <v>8316</v>
      </c>
      <c r="R2619" t="s">
        <v>8352</v>
      </c>
      <c r="S2619" s="12">
        <f t="shared" si="242"/>
        <v>41902.666099537033</v>
      </c>
      <c r="T2619" s="12">
        <f t="shared" si="243"/>
        <v>41932.666099537033</v>
      </c>
      <c r="U2619">
        <f t="shared" si="244"/>
        <v>2014</v>
      </c>
      <c r="V2619">
        <f t="shared" si="245"/>
        <v>2014</v>
      </c>
    </row>
    <row r="2620" spans="1:22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 s="5">
        <f t="shared" si="241"/>
        <v>205.2987012987013</v>
      </c>
      <c r="Q2620" t="s">
        <v>8316</v>
      </c>
      <c r="R2620" t="s">
        <v>8352</v>
      </c>
      <c r="S2620" s="12">
        <f t="shared" si="242"/>
        <v>42279.584039351852</v>
      </c>
      <c r="T2620" s="12">
        <f t="shared" si="243"/>
        <v>42339.625706018516</v>
      </c>
      <c r="U2620">
        <f t="shared" si="244"/>
        <v>2015</v>
      </c>
      <c r="V2620">
        <f t="shared" si="245"/>
        <v>2015</v>
      </c>
    </row>
    <row r="2621" spans="1:22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 s="5">
        <f t="shared" si="241"/>
        <v>35.547169811320757</v>
      </c>
      <c r="Q2621" t="s">
        <v>8316</v>
      </c>
      <c r="R2621" t="s">
        <v>8352</v>
      </c>
      <c r="S2621" s="12">
        <f t="shared" si="242"/>
        <v>42273.67597222222</v>
      </c>
      <c r="T2621" s="12">
        <f t="shared" si="243"/>
        <v>42300.249999999993</v>
      </c>
      <c r="U2621">
        <f t="shared" si="244"/>
        <v>2015</v>
      </c>
      <c r="V2621">
        <f t="shared" si="245"/>
        <v>2015</v>
      </c>
    </row>
    <row r="2622" spans="1:22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 s="5">
        <f t="shared" si="241"/>
        <v>74.639488409272587</v>
      </c>
      <c r="Q2622" t="s">
        <v>8316</v>
      </c>
      <c r="R2622" t="s">
        <v>8352</v>
      </c>
      <c r="S2622" s="12">
        <f t="shared" si="242"/>
        <v>42250.958819444444</v>
      </c>
      <c r="T2622" s="12">
        <f t="shared" si="243"/>
        <v>42287.833333333336</v>
      </c>
      <c r="U2622">
        <f t="shared" si="244"/>
        <v>2015</v>
      </c>
      <c r="V2622">
        <f t="shared" si="245"/>
        <v>2015</v>
      </c>
    </row>
    <row r="2623" spans="1:22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 s="5">
        <f t="shared" si="241"/>
        <v>47.058064516129029</v>
      </c>
      <c r="Q2623" t="s">
        <v>8316</v>
      </c>
      <c r="R2623" t="s">
        <v>8352</v>
      </c>
      <c r="S2623" s="12">
        <f t="shared" si="242"/>
        <v>42115.539212962962</v>
      </c>
      <c r="T2623" s="12">
        <f t="shared" si="243"/>
        <v>42145.539212962962</v>
      </c>
      <c r="U2623">
        <f t="shared" si="244"/>
        <v>2015</v>
      </c>
      <c r="V2623">
        <f t="shared" si="245"/>
        <v>2015</v>
      </c>
    </row>
    <row r="2624" spans="1:22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 s="5">
        <f t="shared" si="241"/>
        <v>26.591351351351353</v>
      </c>
      <c r="Q2624" t="s">
        <v>8316</v>
      </c>
      <c r="R2624" t="s">
        <v>8352</v>
      </c>
      <c r="S2624" s="12">
        <f t="shared" si="242"/>
        <v>42689.534907407404</v>
      </c>
      <c r="T2624" s="12">
        <f t="shared" si="243"/>
        <v>42734.534907407404</v>
      </c>
      <c r="U2624">
        <f t="shared" si="244"/>
        <v>2016</v>
      </c>
      <c r="V2624">
        <f t="shared" si="245"/>
        <v>2016</v>
      </c>
    </row>
    <row r="2625" spans="1:22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 s="5">
        <f t="shared" si="241"/>
        <v>36.774193548387096</v>
      </c>
      <c r="Q2625" t="s">
        <v>8316</v>
      </c>
      <c r="R2625" t="s">
        <v>8352</v>
      </c>
      <c r="S2625" s="12">
        <f t="shared" si="242"/>
        <v>42692.048217592594</v>
      </c>
      <c r="T2625" s="12">
        <f t="shared" si="243"/>
        <v>42706.048217592594</v>
      </c>
      <c r="U2625">
        <f t="shared" si="244"/>
        <v>2016</v>
      </c>
      <c r="V2625">
        <f t="shared" si="245"/>
        <v>2016</v>
      </c>
    </row>
    <row r="2626" spans="1:22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1379.4206249999997</v>
      </c>
      <c r="P2626" s="5">
        <f t="shared" si="241"/>
        <v>31.820544982698959</v>
      </c>
      <c r="Q2626" t="s">
        <v>8316</v>
      </c>
      <c r="R2626" t="s">
        <v>8352</v>
      </c>
      <c r="S2626" s="12">
        <f t="shared" si="242"/>
        <v>41144.213217592587</v>
      </c>
      <c r="T2626" s="12">
        <f t="shared" si="243"/>
        <v>41165.213217592587</v>
      </c>
      <c r="U2626">
        <f t="shared" si="244"/>
        <v>2012</v>
      </c>
      <c r="V2626">
        <f t="shared" si="245"/>
        <v>2012</v>
      </c>
    </row>
    <row r="2627" spans="1:22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(E2627/D2627)*100</f>
        <v>956</v>
      </c>
      <c r="P2627" s="5">
        <f t="shared" ref="P2627:P2690" si="247">IF(E2627&gt;0, E2627/L2627, 0)</f>
        <v>27.576923076923077</v>
      </c>
      <c r="Q2627" t="s">
        <v>8316</v>
      </c>
      <c r="R2627" t="s">
        <v>8352</v>
      </c>
      <c r="S2627" s="12">
        <f t="shared" ref="S2627:S2690" si="248">(J2627/86400)+25569-(5/24)</f>
        <v>42658.601944444446</v>
      </c>
      <c r="T2627" s="12">
        <f t="shared" ref="T2627:T2690" si="249">(I2627/86400)+25569-5/24</f>
        <v>42683.643611111103</v>
      </c>
      <c r="U2627">
        <f t="shared" ref="U2627:U2690" si="250">YEAR(S2627)</f>
        <v>2016</v>
      </c>
      <c r="V2627">
        <f t="shared" ref="V2627:V2690" si="251">YEAR(T2627)</f>
        <v>2016</v>
      </c>
    </row>
    <row r="2628" spans="1:22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 s="5">
        <f t="shared" si="247"/>
        <v>56</v>
      </c>
      <c r="Q2628" t="s">
        <v>8316</v>
      </c>
      <c r="R2628" t="s">
        <v>8352</v>
      </c>
      <c r="S2628" s="12">
        <f t="shared" si="248"/>
        <v>42128.41978009259</v>
      </c>
      <c r="T2628" s="12">
        <f t="shared" si="249"/>
        <v>42158.41978009259</v>
      </c>
      <c r="U2628">
        <f t="shared" si="250"/>
        <v>2015</v>
      </c>
      <c r="V2628">
        <f t="shared" si="251"/>
        <v>2015</v>
      </c>
    </row>
    <row r="2629" spans="1:22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 s="5">
        <f t="shared" si="247"/>
        <v>21.555555555555557</v>
      </c>
      <c r="Q2629" t="s">
        <v>8316</v>
      </c>
      <c r="R2629" t="s">
        <v>8352</v>
      </c>
      <c r="S2629" s="12">
        <f t="shared" si="248"/>
        <v>42304.621076388888</v>
      </c>
      <c r="T2629" s="12">
        <f t="shared" si="249"/>
        <v>42334.662743055553</v>
      </c>
      <c r="U2629">
        <f t="shared" si="250"/>
        <v>2015</v>
      </c>
      <c r="V2629">
        <f t="shared" si="251"/>
        <v>2015</v>
      </c>
    </row>
    <row r="2630" spans="1:22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 s="5">
        <f t="shared" si="247"/>
        <v>44.095238095238095</v>
      </c>
      <c r="Q2630" t="s">
        <v>8316</v>
      </c>
      <c r="R2630" t="s">
        <v>8352</v>
      </c>
      <c r="S2630" s="12">
        <f t="shared" si="248"/>
        <v>41953.757719907408</v>
      </c>
      <c r="T2630" s="12">
        <f t="shared" si="249"/>
        <v>41973.757719907408</v>
      </c>
      <c r="U2630">
        <f t="shared" si="250"/>
        <v>2014</v>
      </c>
      <c r="V2630">
        <f t="shared" si="251"/>
        <v>2014</v>
      </c>
    </row>
    <row r="2631" spans="1:22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 s="5">
        <f t="shared" si="247"/>
        <v>63.87</v>
      </c>
      <c r="Q2631" t="s">
        <v>8316</v>
      </c>
      <c r="R2631" t="s">
        <v>8352</v>
      </c>
      <c r="S2631" s="12">
        <f t="shared" si="248"/>
        <v>42108.330115740733</v>
      </c>
      <c r="T2631" s="12">
        <f t="shared" si="249"/>
        <v>42138.330115740733</v>
      </c>
      <c r="U2631">
        <f t="shared" si="250"/>
        <v>2015</v>
      </c>
      <c r="V2631">
        <f t="shared" si="251"/>
        <v>2015</v>
      </c>
    </row>
    <row r="2632" spans="1:22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 s="5">
        <f t="shared" si="247"/>
        <v>38.987654320987652</v>
      </c>
      <c r="Q2632" t="s">
        <v>8316</v>
      </c>
      <c r="R2632" t="s">
        <v>8352</v>
      </c>
      <c r="S2632" s="12">
        <f t="shared" si="248"/>
        <v>42523.897129629629</v>
      </c>
      <c r="T2632" s="12">
        <f t="shared" si="249"/>
        <v>42551.208333333336</v>
      </c>
      <c r="U2632">
        <f t="shared" si="250"/>
        <v>2016</v>
      </c>
      <c r="V2632">
        <f t="shared" si="251"/>
        <v>2016</v>
      </c>
    </row>
    <row r="2633" spans="1:22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 s="5">
        <f t="shared" si="247"/>
        <v>80.185489510489504</v>
      </c>
      <c r="Q2633" t="s">
        <v>8316</v>
      </c>
      <c r="R2633" t="s">
        <v>8352</v>
      </c>
      <c r="S2633" s="12">
        <f t="shared" si="248"/>
        <v>42217.960960648146</v>
      </c>
      <c r="T2633" s="12">
        <f t="shared" si="249"/>
        <v>42245.960960648146</v>
      </c>
      <c r="U2633">
        <f t="shared" si="250"/>
        <v>2015</v>
      </c>
      <c r="V2633">
        <f t="shared" si="251"/>
        <v>2015</v>
      </c>
    </row>
    <row r="2634" spans="1:22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 s="5">
        <f t="shared" si="247"/>
        <v>34.904761904761905</v>
      </c>
      <c r="Q2634" t="s">
        <v>8316</v>
      </c>
      <c r="R2634" t="s">
        <v>8352</v>
      </c>
      <c r="S2634" s="12">
        <f t="shared" si="248"/>
        <v>42493.853460648148</v>
      </c>
      <c r="T2634" s="12">
        <f t="shared" si="249"/>
        <v>42518.853460648148</v>
      </c>
      <c r="U2634">
        <f t="shared" si="250"/>
        <v>2016</v>
      </c>
      <c r="V2634">
        <f t="shared" si="251"/>
        <v>2016</v>
      </c>
    </row>
    <row r="2635" spans="1:22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 s="5">
        <f t="shared" si="247"/>
        <v>89.100502512562812</v>
      </c>
      <c r="Q2635" t="s">
        <v>8316</v>
      </c>
      <c r="R2635" t="s">
        <v>8352</v>
      </c>
      <c r="S2635" s="12">
        <f t="shared" si="248"/>
        <v>41667.614953703705</v>
      </c>
      <c r="T2635" s="12">
        <f t="shared" si="249"/>
        <v>41697.75</v>
      </c>
      <c r="U2635">
        <f t="shared" si="250"/>
        <v>2014</v>
      </c>
      <c r="V2635">
        <f t="shared" si="251"/>
        <v>2014</v>
      </c>
    </row>
    <row r="2636" spans="1:22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 s="5">
        <f t="shared" si="247"/>
        <v>39.44</v>
      </c>
      <c r="Q2636" t="s">
        <v>8316</v>
      </c>
      <c r="R2636" t="s">
        <v>8352</v>
      </c>
      <c r="S2636" s="12">
        <f t="shared" si="248"/>
        <v>42612.448159722218</v>
      </c>
      <c r="T2636" s="12">
        <f t="shared" si="249"/>
        <v>42642.448159722218</v>
      </c>
      <c r="U2636">
        <f t="shared" si="250"/>
        <v>2016</v>
      </c>
      <c r="V2636">
        <f t="shared" si="251"/>
        <v>2016</v>
      </c>
    </row>
    <row r="2637" spans="1:22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5">
        <f t="shared" si="247"/>
        <v>136.9047619047619</v>
      </c>
      <c r="Q2637" t="s">
        <v>8316</v>
      </c>
      <c r="R2637" t="s">
        <v>8352</v>
      </c>
      <c r="S2637" s="12">
        <f t="shared" si="248"/>
        <v>42037.742604166669</v>
      </c>
      <c r="T2637" s="12">
        <f t="shared" si="249"/>
        <v>42072.700937499998</v>
      </c>
      <c r="U2637">
        <f t="shared" si="250"/>
        <v>2015</v>
      </c>
      <c r="V2637">
        <f t="shared" si="251"/>
        <v>2015</v>
      </c>
    </row>
    <row r="2638" spans="1:22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 s="5">
        <f t="shared" si="247"/>
        <v>37.46</v>
      </c>
      <c r="Q2638" t="s">
        <v>8316</v>
      </c>
      <c r="R2638" t="s">
        <v>8352</v>
      </c>
      <c r="S2638" s="12">
        <f t="shared" si="248"/>
        <v>42636.406412037039</v>
      </c>
      <c r="T2638" s="12">
        <f t="shared" si="249"/>
        <v>42658.833333333336</v>
      </c>
      <c r="U2638">
        <f t="shared" si="250"/>
        <v>2016</v>
      </c>
      <c r="V2638">
        <f t="shared" si="251"/>
        <v>2016</v>
      </c>
    </row>
    <row r="2639" spans="1:22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 s="5">
        <f t="shared" si="247"/>
        <v>31.96153846153846</v>
      </c>
      <c r="Q2639" t="s">
        <v>8316</v>
      </c>
      <c r="R2639" t="s">
        <v>8352</v>
      </c>
      <c r="S2639" s="12">
        <f t="shared" si="248"/>
        <v>42639.341145833336</v>
      </c>
      <c r="T2639" s="12">
        <f t="shared" si="249"/>
        <v>42655.341145833336</v>
      </c>
      <c r="U2639">
        <f t="shared" si="250"/>
        <v>2016</v>
      </c>
      <c r="V2639">
        <f t="shared" si="251"/>
        <v>2016</v>
      </c>
    </row>
    <row r="2640" spans="1:22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 s="5">
        <f t="shared" si="247"/>
        <v>25.214285714285715</v>
      </c>
      <c r="Q2640" t="s">
        <v>8316</v>
      </c>
      <c r="R2640" t="s">
        <v>8352</v>
      </c>
      <c r="S2640" s="12">
        <f t="shared" si="248"/>
        <v>41989.70480324074</v>
      </c>
      <c r="T2640" s="12">
        <f t="shared" si="249"/>
        <v>42019.70480324074</v>
      </c>
      <c r="U2640">
        <f t="shared" si="250"/>
        <v>2014</v>
      </c>
      <c r="V2640">
        <f t="shared" si="251"/>
        <v>2015</v>
      </c>
    </row>
    <row r="2641" spans="1:22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5">
        <f t="shared" si="247"/>
        <v>10.040816326530612</v>
      </c>
      <c r="Q2641" t="s">
        <v>8316</v>
      </c>
      <c r="R2641" t="s">
        <v>8352</v>
      </c>
      <c r="S2641" s="12">
        <f t="shared" si="248"/>
        <v>42024.656805555554</v>
      </c>
      <c r="T2641" s="12">
        <f t="shared" si="249"/>
        <v>42054.656805555554</v>
      </c>
      <c r="U2641">
        <f t="shared" si="250"/>
        <v>2015</v>
      </c>
      <c r="V2641">
        <f t="shared" si="251"/>
        <v>2015</v>
      </c>
    </row>
    <row r="2642" spans="1:22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 s="5">
        <f t="shared" si="247"/>
        <v>45.94202898550725</v>
      </c>
      <c r="Q2642" t="s">
        <v>8316</v>
      </c>
      <c r="R2642" t="s">
        <v>8352</v>
      </c>
      <c r="S2642" s="12">
        <f t="shared" si="248"/>
        <v>42102.952245370368</v>
      </c>
      <c r="T2642" s="12">
        <f t="shared" si="249"/>
        <v>42162.952245370368</v>
      </c>
      <c r="U2642">
        <f t="shared" si="250"/>
        <v>2015</v>
      </c>
      <c r="V2642">
        <f t="shared" si="251"/>
        <v>2015</v>
      </c>
    </row>
    <row r="2643" spans="1:22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5">
        <f t="shared" si="247"/>
        <v>15</v>
      </c>
      <c r="Q2643" t="s">
        <v>8316</v>
      </c>
      <c r="R2643" t="s">
        <v>8352</v>
      </c>
      <c r="S2643" s="12">
        <f t="shared" si="248"/>
        <v>41880.618784722217</v>
      </c>
      <c r="T2643" s="12">
        <f t="shared" si="249"/>
        <v>41897.631249999999</v>
      </c>
      <c r="U2643">
        <f t="shared" si="250"/>
        <v>2014</v>
      </c>
      <c r="V2643">
        <f t="shared" si="251"/>
        <v>2014</v>
      </c>
    </row>
    <row r="2644" spans="1:22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5">
        <f t="shared" si="247"/>
        <v>0</v>
      </c>
      <c r="Q2644" t="s">
        <v>8316</v>
      </c>
      <c r="R2644" t="s">
        <v>8352</v>
      </c>
      <c r="S2644" s="12">
        <f t="shared" si="248"/>
        <v>42536.03828703703</v>
      </c>
      <c r="T2644" s="12">
        <f t="shared" si="249"/>
        <v>42566.081249999996</v>
      </c>
      <c r="U2644">
        <f t="shared" si="250"/>
        <v>2016</v>
      </c>
      <c r="V2644">
        <f t="shared" si="251"/>
        <v>2016</v>
      </c>
    </row>
    <row r="2645" spans="1:22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 s="5">
        <f t="shared" si="247"/>
        <v>223.58248500999335</v>
      </c>
      <c r="Q2645" t="s">
        <v>8316</v>
      </c>
      <c r="R2645" t="s">
        <v>8352</v>
      </c>
      <c r="S2645" s="12">
        <f t="shared" si="248"/>
        <v>42689.374016203707</v>
      </c>
      <c r="T2645" s="12">
        <f t="shared" si="249"/>
        <v>42725.124305555553</v>
      </c>
      <c r="U2645">
        <f t="shared" si="250"/>
        <v>2016</v>
      </c>
      <c r="V2645">
        <f t="shared" si="251"/>
        <v>2016</v>
      </c>
    </row>
    <row r="2646" spans="1:22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 s="5">
        <f t="shared" si="247"/>
        <v>39.480769230769234</v>
      </c>
      <c r="Q2646" t="s">
        <v>8316</v>
      </c>
      <c r="R2646" t="s">
        <v>8352</v>
      </c>
      <c r="S2646" s="12">
        <f t="shared" si="248"/>
        <v>42774.583738425928</v>
      </c>
      <c r="T2646" s="12">
        <f t="shared" si="249"/>
        <v>42804.583738425928</v>
      </c>
      <c r="U2646">
        <f t="shared" si="250"/>
        <v>2017</v>
      </c>
      <c r="V2646">
        <f t="shared" si="251"/>
        <v>2017</v>
      </c>
    </row>
    <row r="2647" spans="1:22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 s="5">
        <f t="shared" si="247"/>
        <v>91.304347826086953</v>
      </c>
      <c r="Q2647" t="s">
        <v>8316</v>
      </c>
      <c r="R2647" t="s">
        <v>8352</v>
      </c>
      <c r="S2647" s="12">
        <f t="shared" si="248"/>
        <v>41921.634293981479</v>
      </c>
      <c r="T2647" s="12">
        <f t="shared" si="249"/>
        <v>41951.675960648143</v>
      </c>
      <c r="U2647">
        <f t="shared" si="250"/>
        <v>2014</v>
      </c>
      <c r="V2647">
        <f t="shared" si="251"/>
        <v>2014</v>
      </c>
    </row>
    <row r="2648" spans="1:22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 s="5">
        <f t="shared" si="247"/>
        <v>78.666205607476627</v>
      </c>
      <c r="Q2648" t="s">
        <v>8316</v>
      </c>
      <c r="R2648" t="s">
        <v>8352</v>
      </c>
      <c r="S2648" s="12">
        <f t="shared" si="248"/>
        <v>42226.10496527778</v>
      </c>
      <c r="T2648" s="12">
        <f t="shared" si="249"/>
        <v>42256.10496527778</v>
      </c>
      <c r="U2648">
        <f t="shared" si="250"/>
        <v>2015</v>
      </c>
      <c r="V2648">
        <f t="shared" si="251"/>
        <v>2015</v>
      </c>
    </row>
    <row r="2649" spans="1:22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 s="5">
        <f t="shared" si="247"/>
        <v>12</v>
      </c>
      <c r="Q2649" t="s">
        <v>8316</v>
      </c>
      <c r="R2649" t="s">
        <v>8352</v>
      </c>
      <c r="S2649" s="12">
        <f t="shared" si="248"/>
        <v>42200.053460648145</v>
      </c>
      <c r="T2649" s="12">
        <f t="shared" si="249"/>
        <v>42230.053460648145</v>
      </c>
      <c r="U2649">
        <f t="shared" si="250"/>
        <v>2015</v>
      </c>
      <c r="V2649">
        <f t="shared" si="251"/>
        <v>2015</v>
      </c>
    </row>
    <row r="2650" spans="1:22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 s="5">
        <f t="shared" si="247"/>
        <v>17.666666666666668</v>
      </c>
      <c r="Q2650" t="s">
        <v>8316</v>
      </c>
      <c r="R2650" t="s">
        <v>8352</v>
      </c>
      <c r="S2650" s="12">
        <f t="shared" si="248"/>
        <v>42408.506481481476</v>
      </c>
      <c r="T2650" s="12">
        <f t="shared" si="249"/>
        <v>42438.506481481476</v>
      </c>
      <c r="U2650">
        <f t="shared" si="250"/>
        <v>2016</v>
      </c>
      <c r="V2650">
        <f t="shared" si="251"/>
        <v>2016</v>
      </c>
    </row>
    <row r="2651" spans="1:22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 s="5">
        <f t="shared" si="247"/>
        <v>41.333333333333336</v>
      </c>
      <c r="Q2651" t="s">
        <v>8316</v>
      </c>
      <c r="R2651" t="s">
        <v>8352</v>
      </c>
      <c r="S2651" s="12">
        <f t="shared" si="248"/>
        <v>42341.788668981484</v>
      </c>
      <c r="T2651" s="12">
        <f t="shared" si="249"/>
        <v>42401.788668981484</v>
      </c>
      <c r="U2651">
        <f t="shared" si="250"/>
        <v>2015</v>
      </c>
      <c r="V2651">
        <f t="shared" si="251"/>
        <v>2016</v>
      </c>
    </row>
    <row r="2652" spans="1:22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 s="5">
        <f t="shared" si="247"/>
        <v>71.599999999999994</v>
      </c>
      <c r="Q2652" t="s">
        <v>8316</v>
      </c>
      <c r="R2652" t="s">
        <v>8352</v>
      </c>
      <c r="S2652" s="12">
        <f t="shared" si="248"/>
        <v>42695.416006944441</v>
      </c>
      <c r="T2652" s="12">
        <f t="shared" si="249"/>
        <v>42725.416006944441</v>
      </c>
      <c r="U2652">
        <f t="shared" si="250"/>
        <v>2016</v>
      </c>
      <c r="V2652">
        <f t="shared" si="251"/>
        <v>2016</v>
      </c>
    </row>
    <row r="2653" spans="1:22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 s="5">
        <f t="shared" si="247"/>
        <v>307.8235294117647</v>
      </c>
      <c r="Q2653" t="s">
        <v>8316</v>
      </c>
      <c r="R2653" t="s">
        <v>8352</v>
      </c>
      <c r="S2653" s="12">
        <f t="shared" si="248"/>
        <v>42327.597326388888</v>
      </c>
      <c r="T2653" s="12">
        <f t="shared" si="249"/>
        <v>42355.597326388888</v>
      </c>
      <c r="U2653">
        <f t="shared" si="250"/>
        <v>2015</v>
      </c>
      <c r="V2653">
        <f t="shared" si="251"/>
        <v>2015</v>
      </c>
    </row>
    <row r="2654" spans="1:22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 s="5">
        <f t="shared" si="247"/>
        <v>80.454545454545453</v>
      </c>
      <c r="Q2654" t="s">
        <v>8316</v>
      </c>
      <c r="R2654" t="s">
        <v>8352</v>
      </c>
      <c r="S2654" s="12">
        <f t="shared" si="248"/>
        <v>41952.950520833336</v>
      </c>
      <c r="T2654" s="12">
        <f t="shared" si="249"/>
        <v>41982.950520833336</v>
      </c>
      <c r="U2654">
        <f t="shared" si="250"/>
        <v>2014</v>
      </c>
      <c r="V2654">
        <f t="shared" si="251"/>
        <v>2014</v>
      </c>
    </row>
    <row r="2655" spans="1:22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 s="5">
        <f t="shared" si="247"/>
        <v>83.942857142857136</v>
      </c>
      <c r="Q2655" t="s">
        <v>8316</v>
      </c>
      <c r="R2655" t="s">
        <v>8352</v>
      </c>
      <c r="S2655" s="12">
        <f t="shared" si="248"/>
        <v>41771.443599537037</v>
      </c>
      <c r="T2655" s="12">
        <f t="shared" si="249"/>
        <v>41802.958333333328</v>
      </c>
      <c r="U2655">
        <f t="shared" si="250"/>
        <v>2014</v>
      </c>
      <c r="V2655">
        <f t="shared" si="251"/>
        <v>2014</v>
      </c>
    </row>
    <row r="2656" spans="1:22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 s="5">
        <f t="shared" si="247"/>
        <v>8.5</v>
      </c>
      <c r="Q2656" t="s">
        <v>8316</v>
      </c>
      <c r="R2656" t="s">
        <v>8352</v>
      </c>
      <c r="S2656" s="12">
        <f t="shared" si="248"/>
        <v>42055.392662037033</v>
      </c>
      <c r="T2656" s="12">
        <f t="shared" si="249"/>
        <v>42115.350995370369</v>
      </c>
      <c r="U2656">
        <f t="shared" si="250"/>
        <v>2015</v>
      </c>
      <c r="V2656">
        <f t="shared" si="251"/>
        <v>2015</v>
      </c>
    </row>
    <row r="2657" spans="1:22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 s="5">
        <f t="shared" si="247"/>
        <v>73.372093023255815</v>
      </c>
      <c r="Q2657" t="s">
        <v>8316</v>
      </c>
      <c r="R2657" t="s">
        <v>8352</v>
      </c>
      <c r="S2657" s="12">
        <f t="shared" si="248"/>
        <v>42381.657951388886</v>
      </c>
      <c r="T2657" s="12">
        <f t="shared" si="249"/>
        <v>42409.624999999993</v>
      </c>
      <c r="U2657">
        <f t="shared" si="250"/>
        <v>2016</v>
      </c>
      <c r="V2657">
        <f t="shared" si="251"/>
        <v>2016</v>
      </c>
    </row>
    <row r="2658" spans="1:22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 s="5">
        <f t="shared" si="247"/>
        <v>112.86184210526316</v>
      </c>
      <c r="Q2658" t="s">
        <v>8316</v>
      </c>
      <c r="R2658" t="s">
        <v>8352</v>
      </c>
      <c r="S2658" s="12">
        <f t="shared" si="248"/>
        <v>42767.480185185188</v>
      </c>
      <c r="T2658" s="12">
        <f t="shared" si="249"/>
        <v>42806.583333333336</v>
      </c>
      <c r="U2658">
        <f t="shared" si="250"/>
        <v>2017</v>
      </c>
      <c r="V2658">
        <f t="shared" si="251"/>
        <v>2017</v>
      </c>
    </row>
    <row r="2659" spans="1:22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 s="5">
        <f t="shared" si="247"/>
        <v>95.277627118644077</v>
      </c>
      <c r="Q2659" t="s">
        <v>8316</v>
      </c>
      <c r="R2659" t="s">
        <v>8352</v>
      </c>
      <c r="S2659" s="12">
        <f t="shared" si="248"/>
        <v>42551.720520833333</v>
      </c>
      <c r="T2659" s="12">
        <f t="shared" si="249"/>
        <v>42584.854166666664</v>
      </c>
      <c r="U2659">
        <f t="shared" si="250"/>
        <v>2016</v>
      </c>
      <c r="V2659">
        <f t="shared" si="251"/>
        <v>2016</v>
      </c>
    </row>
    <row r="2660" spans="1:22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 s="5">
        <f t="shared" si="247"/>
        <v>22.75</v>
      </c>
      <c r="Q2660" t="s">
        <v>8316</v>
      </c>
      <c r="R2660" t="s">
        <v>8352</v>
      </c>
      <c r="S2660" s="12">
        <f t="shared" si="248"/>
        <v>42551.675856481474</v>
      </c>
      <c r="T2660" s="12">
        <f t="shared" si="249"/>
        <v>42581.675856481474</v>
      </c>
      <c r="U2660">
        <f t="shared" si="250"/>
        <v>2016</v>
      </c>
      <c r="V2660">
        <f t="shared" si="251"/>
        <v>2016</v>
      </c>
    </row>
    <row r="2661" spans="1:22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 s="5">
        <f t="shared" si="247"/>
        <v>133.30000000000001</v>
      </c>
      <c r="Q2661" t="s">
        <v>8316</v>
      </c>
      <c r="R2661" t="s">
        <v>8352</v>
      </c>
      <c r="S2661" s="12">
        <f t="shared" si="248"/>
        <v>42081.861226851848</v>
      </c>
      <c r="T2661" s="12">
        <f t="shared" si="249"/>
        <v>42111.861226851848</v>
      </c>
      <c r="U2661">
        <f t="shared" si="250"/>
        <v>2015</v>
      </c>
      <c r="V2661">
        <f t="shared" si="251"/>
        <v>2015</v>
      </c>
    </row>
    <row r="2662" spans="1:22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 s="5">
        <f t="shared" si="247"/>
        <v>3.8</v>
      </c>
      <c r="Q2662" t="s">
        <v>8316</v>
      </c>
      <c r="R2662" t="s">
        <v>8352</v>
      </c>
      <c r="S2662" s="12">
        <f t="shared" si="248"/>
        <v>42272.504837962959</v>
      </c>
      <c r="T2662" s="12">
        <f t="shared" si="249"/>
        <v>42332.546504629623</v>
      </c>
      <c r="U2662">
        <f t="shared" si="250"/>
        <v>2015</v>
      </c>
      <c r="V2662">
        <f t="shared" si="251"/>
        <v>2015</v>
      </c>
    </row>
    <row r="2663" spans="1:22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 s="5">
        <f t="shared" si="247"/>
        <v>85.75</v>
      </c>
      <c r="Q2663" t="s">
        <v>8316</v>
      </c>
      <c r="R2663" t="s">
        <v>8353</v>
      </c>
      <c r="S2663" s="12">
        <f t="shared" si="248"/>
        <v>41542.750115740739</v>
      </c>
      <c r="T2663" s="12">
        <f t="shared" si="249"/>
        <v>41572.750115740739</v>
      </c>
      <c r="U2663">
        <f t="shared" si="250"/>
        <v>2013</v>
      </c>
      <c r="V2663">
        <f t="shared" si="251"/>
        <v>2013</v>
      </c>
    </row>
    <row r="2664" spans="1:22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 s="5">
        <f t="shared" si="247"/>
        <v>267</v>
      </c>
      <c r="Q2664" t="s">
        <v>8316</v>
      </c>
      <c r="R2664" t="s">
        <v>8353</v>
      </c>
      <c r="S2664" s="12">
        <f t="shared" si="248"/>
        <v>42207.538344907407</v>
      </c>
      <c r="T2664" s="12">
        <f t="shared" si="249"/>
        <v>42237.538344907407</v>
      </c>
      <c r="U2664">
        <f t="shared" si="250"/>
        <v>2015</v>
      </c>
      <c r="V2664">
        <f t="shared" si="251"/>
        <v>2015</v>
      </c>
    </row>
    <row r="2665" spans="1:22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 s="5">
        <f t="shared" si="247"/>
        <v>373.55803571428572</v>
      </c>
      <c r="Q2665" t="s">
        <v>8316</v>
      </c>
      <c r="R2665" t="s">
        <v>8353</v>
      </c>
      <c r="S2665" s="12">
        <f t="shared" si="248"/>
        <v>42222.41443287037</v>
      </c>
      <c r="T2665" s="12">
        <f t="shared" si="249"/>
        <v>42251.416666666664</v>
      </c>
      <c r="U2665">
        <f t="shared" si="250"/>
        <v>2015</v>
      </c>
      <c r="V2665">
        <f t="shared" si="251"/>
        <v>2015</v>
      </c>
    </row>
    <row r="2666" spans="1:22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 s="5">
        <f t="shared" si="247"/>
        <v>174.03846153846155</v>
      </c>
      <c r="Q2666" t="s">
        <v>8316</v>
      </c>
      <c r="R2666" t="s">
        <v>8353</v>
      </c>
      <c r="S2666" s="12">
        <f t="shared" si="248"/>
        <v>42312.817094907405</v>
      </c>
      <c r="T2666" s="12">
        <f t="shared" si="249"/>
        <v>42347.082638888889</v>
      </c>
      <c r="U2666">
        <f t="shared" si="250"/>
        <v>2015</v>
      </c>
      <c r="V2666">
        <f t="shared" si="251"/>
        <v>2015</v>
      </c>
    </row>
    <row r="2667" spans="1:22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 s="5">
        <f t="shared" si="247"/>
        <v>93.695652173913047</v>
      </c>
      <c r="Q2667" t="s">
        <v>8316</v>
      </c>
      <c r="R2667" t="s">
        <v>8353</v>
      </c>
      <c r="S2667" s="12">
        <f t="shared" si="248"/>
        <v>42083.687199074069</v>
      </c>
      <c r="T2667" s="12">
        <f t="shared" si="249"/>
        <v>42128.687199074069</v>
      </c>
      <c r="U2667">
        <f t="shared" si="250"/>
        <v>2015</v>
      </c>
      <c r="V2667">
        <f t="shared" si="251"/>
        <v>2015</v>
      </c>
    </row>
    <row r="2668" spans="1:22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 s="5">
        <f t="shared" si="247"/>
        <v>77.327718446601949</v>
      </c>
      <c r="Q2668" t="s">
        <v>8316</v>
      </c>
      <c r="R2668" t="s">
        <v>8353</v>
      </c>
      <c r="S2668" s="12">
        <f t="shared" si="248"/>
        <v>42235.55600694444</v>
      </c>
      <c r="T2668" s="12">
        <f t="shared" si="249"/>
        <v>42272.666666666664</v>
      </c>
      <c r="U2668">
        <f t="shared" si="250"/>
        <v>2015</v>
      </c>
      <c r="V2668">
        <f t="shared" si="251"/>
        <v>2015</v>
      </c>
    </row>
    <row r="2669" spans="1:22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 s="5">
        <f t="shared" si="247"/>
        <v>92.222222222222229</v>
      </c>
      <c r="Q2669" t="s">
        <v>8316</v>
      </c>
      <c r="R2669" t="s">
        <v>8353</v>
      </c>
      <c r="S2669" s="12">
        <f t="shared" si="248"/>
        <v>42380.717777777776</v>
      </c>
      <c r="T2669" s="12">
        <f t="shared" si="249"/>
        <v>42410.717777777776</v>
      </c>
      <c r="U2669">
        <f t="shared" si="250"/>
        <v>2016</v>
      </c>
      <c r="V2669">
        <f t="shared" si="251"/>
        <v>2016</v>
      </c>
    </row>
    <row r="2670" spans="1:22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 s="5">
        <f t="shared" si="247"/>
        <v>60.964285714285715</v>
      </c>
      <c r="Q2670" t="s">
        <v>8316</v>
      </c>
      <c r="R2670" t="s">
        <v>8353</v>
      </c>
      <c r="S2670" s="12">
        <f t="shared" si="248"/>
        <v>42275.380381944444</v>
      </c>
      <c r="T2670" s="12">
        <f t="shared" si="249"/>
        <v>42317.397222222215</v>
      </c>
      <c r="U2670">
        <f t="shared" si="250"/>
        <v>2015</v>
      </c>
      <c r="V2670">
        <f t="shared" si="251"/>
        <v>2015</v>
      </c>
    </row>
    <row r="2671" spans="1:22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 s="5">
        <f t="shared" si="247"/>
        <v>91</v>
      </c>
      <c r="Q2671" t="s">
        <v>8316</v>
      </c>
      <c r="R2671" t="s">
        <v>8353</v>
      </c>
      <c r="S2671" s="12">
        <f t="shared" si="248"/>
        <v>42318.827499999992</v>
      </c>
      <c r="T2671" s="12">
        <f t="shared" si="249"/>
        <v>42378.827499999992</v>
      </c>
      <c r="U2671">
        <f t="shared" si="250"/>
        <v>2015</v>
      </c>
      <c r="V2671">
        <f t="shared" si="251"/>
        <v>2016</v>
      </c>
    </row>
    <row r="2672" spans="1:22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 s="5">
        <f t="shared" si="247"/>
        <v>41.583333333333336</v>
      </c>
      <c r="Q2672" t="s">
        <v>8316</v>
      </c>
      <c r="R2672" t="s">
        <v>8353</v>
      </c>
      <c r="S2672" s="12">
        <f t="shared" si="248"/>
        <v>41820.812268518515</v>
      </c>
      <c r="T2672" s="12">
        <f t="shared" si="249"/>
        <v>41848.812268518515</v>
      </c>
      <c r="U2672">
        <f t="shared" si="250"/>
        <v>2014</v>
      </c>
      <c r="V2672">
        <f t="shared" si="251"/>
        <v>2014</v>
      </c>
    </row>
    <row r="2673" spans="1:22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 s="5">
        <f t="shared" si="247"/>
        <v>33.761904761904759</v>
      </c>
      <c r="Q2673" t="s">
        <v>8316</v>
      </c>
      <c r="R2673" t="s">
        <v>8353</v>
      </c>
      <c r="S2673" s="12">
        <f t="shared" si="248"/>
        <v>41962.54069444444</v>
      </c>
      <c r="T2673" s="12">
        <f t="shared" si="249"/>
        <v>41992.609722222223</v>
      </c>
      <c r="U2673">
        <f t="shared" si="250"/>
        <v>2014</v>
      </c>
      <c r="V2673">
        <f t="shared" si="251"/>
        <v>2014</v>
      </c>
    </row>
    <row r="2674" spans="1:22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 s="5">
        <f t="shared" si="247"/>
        <v>70.61702127659575</v>
      </c>
      <c r="Q2674" t="s">
        <v>8316</v>
      </c>
      <c r="R2674" t="s">
        <v>8353</v>
      </c>
      <c r="S2674" s="12">
        <f t="shared" si="248"/>
        <v>42344.675810185181</v>
      </c>
      <c r="T2674" s="12">
        <f t="shared" si="249"/>
        <v>42366.041666666664</v>
      </c>
      <c r="U2674">
        <f t="shared" si="250"/>
        <v>2015</v>
      </c>
      <c r="V2674">
        <f t="shared" si="251"/>
        <v>2015</v>
      </c>
    </row>
    <row r="2675" spans="1:22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 s="5">
        <f t="shared" si="247"/>
        <v>167.15151515151516</v>
      </c>
      <c r="Q2675" t="s">
        <v>8316</v>
      </c>
      <c r="R2675" t="s">
        <v>8353</v>
      </c>
      <c r="S2675" s="12">
        <f t="shared" si="248"/>
        <v>41912.333321759259</v>
      </c>
      <c r="T2675" s="12">
        <f t="shared" si="249"/>
        <v>41941.739583333328</v>
      </c>
      <c r="U2675">
        <f t="shared" si="250"/>
        <v>2014</v>
      </c>
      <c r="V2675">
        <f t="shared" si="251"/>
        <v>2014</v>
      </c>
    </row>
    <row r="2676" spans="1:22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 s="5">
        <f t="shared" si="247"/>
        <v>128.61988304093566</v>
      </c>
      <c r="Q2676" t="s">
        <v>8316</v>
      </c>
      <c r="R2676" t="s">
        <v>8353</v>
      </c>
      <c r="S2676" s="12">
        <f t="shared" si="248"/>
        <v>42529.424421296295</v>
      </c>
      <c r="T2676" s="12">
        <f t="shared" si="249"/>
        <v>42555.999305555553</v>
      </c>
      <c r="U2676">
        <f t="shared" si="250"/>
        <v>2016</v>
      </c>
      <c r="V2676">
        <f t="shared" si="251"/>
        <v>2016</v>
      </c>
    </row>
    <row r="2677" spans="1:22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 s="5">
        <f t="shared" si="247"/>
        <v>65.41379310344827</v>
      </c>
      <c r="Q2677" t="s">
        <v>8316</v>
      </c>
      <c r="R2677" t="s">
        <v>8353</v>
      </c>
      <c r="S2677" s="12">
        <f t="shared" si="248"/>
        <v>41923.649178240739</v>
      </c>
      <c r="T2677" s="12">
        <f t="shared" si="249"/>
        <v>41953.690844907404</v>
      </c>
      <c r="U2677">
        <f t="shared" si="250"/>
        <v>2014</v>
      </c>
      <c r="V2677">
        <f t="shared" si="251"/>
        <v>2014</v>
      </c>
    </row>
    <row r="2678" spans="1:22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 s="5">
        <f t="shared" si="247"/>
        <v>117.55555555555556</v>
      </c>
      <c r="Q2678" t="s">
        <v>8316</v>
      </c>
      <c r="R2678" t="s">
        <v>8353</v>
      </c>
      <c r="S2678" s="12">
        <f t="shared" si="248"/>
        <v>42482.416365740741</v>
      </c>
      <c r="T2678" s="12">
        <f t="shared" si="249"/>
        <v>42512.416365740741</v>
      </c>
      <c r="U2678">
        <f t="shared" si="250"/>
        <v>2016</v>
      </c>
      <c r="V2678">
        <f t="shared" si="251"/>
        <v>2016</v>
      </c>
    </row>
    <row r="2679" spans="1:22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 s="5">
        <f t="shared" si="247"/>
        <v>126.48148148148148</v>
      </c>
      <c r="Q2679" t="s">
        <v>8316</v>
      </c>
      <c r="R2679" t="s">
        <v>8353</v>
      </c>
      <c r="S2679" s="12">
        <f t="shared" si="248"/>
        <v>41792.821099537039</v>
      </c>
      <c r="T2679" s="12">
        <f t="shared" si="249"/>
        <v>41822.821099537039</v>
      </c>
      <c r="U2679">
        <f t="shared" si="250"/>
        <v>2014</v>
      </c>
      <c r="V2679">
        <f t="shared" si="251"/>
        <v>2014</v>
      </c>
    </row>
    <row r="2680" spans="1:22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 s="5">
        <f t="shared" si="247"/>
        <v>550</v>
      </c>
      <c r="Q2680" t="s">
        <v>8316</v>
      </c>
      <c r="R2680" t="s">
        <v>8353</v>
      </c>
      <c r="S2680" s="12">
        <f t="shared" si="248"/>
        <v>42241.589872685181</v>
      </c>
      <c r="T2680" s="12">
        <f t="shared" si="249"/>
        <v>42271.589872685181</v>
      </c>
      <c r="U2680">
        <f t="shared" si="250"/>
        <v>2015</v>
      </c>
      <c r="V2680">
        <f t="shared" si="251"/>
        <v>2015</v>
      </c>
    </row>
    <row r="2681" spans="1:22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 s="5">
        <f t="shared" si="247"/>
        <v>44</v>
      </c>
      <c r="Q2681" t="s">
        <v>8316</v>
      </c>
      <c r="R2681" t="s">
        <v>8353</v>
      </c>
      <c r="S2681" s="12">
        <f t="shared" si="248"/>
        <v>42032.792754629627</v>
      </c>
      <c r="T2681" s="12">
        <f t="shared" si="249"/>
        <v>42062.792754629627</v>
      </c>
      <c r="U2681">
        <f t="shared" si="250"/>
        <v>2015</v>
      </c>
      <c r="V2681">
        <f t="shared" si="251"/>
        <v>2015</v>
      </c>
    </row>
    <row r="2682" spans="1:22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 s="5">
        <f t="shared" si="247"/>
        <v>69</v>
      </c>
      <c r="Q2682" t="s">
        <v>8316</v>
      </c>
      <c r="R2682" t="s">
        <v>8353</v>
      </c>
      <c r="S2682" s="12">
        <f t="shared" si="248"/>
        <v>42436.003368055557</v>
      </c>
      <c r="T2682" s="12">
        <f t="shared" si="249"/>
        <v>42465.961701388886</v>
      </c>
      <c r="U2682">
        <f t="shared" si="250"/>
        <v>2016</v>
      </c>
      <c r="V2682">
        <f t="shared" si="251"/>
        <v>2016</v>
      </c>
    </row>
    <row r="2683" spans="1:22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 s="5">
        <f t="shared" si="247"/>
        <v>27.5</v>
      </c>
      <c r="Q2683" t="s">
        <v>8333</v>
      </c>
      <c r="R2683" t="s">
        <v>8334</v>
      </c>
      <c r="S2683" s="12">
        <f t="shared" si="248"/>
        <v>41805.686921296292</v>
      </c>
      <c r="T2683" s="12">
        <f t="shared" si="249"/>
        <v>41830.686921296292</v>
      </c>
      <c r="U2683">
        <f t="shared" si="250"/>
        <v>2014</v>
      </c>
      <c r="V2683">
        <f t="shared" si="251"/>
        <v>2014</v>
      </c>
    </row>
    <row r="2684" spans="1:22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 s="5">
        <f t="shared" si="247"/>
        <v>84.9</v>
      </c>
      <c r="Q2684" t="s">
        <v>8333</v>
      </c>
      <c r="R2684" t="s">
        <v>8334</v>
      </c>
      <c r="S2684" s="12">
        <f t="shared" si="248"/>
        <v>41932.663657407407</v>
      </c>
      <c r="T2684" s="12">
        <f t="shared" si="249"/>
        <v>41965.040972222218</v>
      </c>
      <c r="U2684">
        <f t="shared" si="250"/>
        <v>2014</v>
      </c>
      <c r="V2684">
        <f t="shared" si="251"/>
        <v>2014</v>
      </c>
    </row>
    <row r="2685" spans="1:22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 s="5">
        <f t="shared" si="247"/>
        <v>12</v>
      </c>
      <c r="Q2685" t="s">
        <v>8333</v>
      </c>
      <c r="R2685" t="s">
        <v>8334</v>
      </c>
      <c r="S2685" s="12">
        <f t="shared" si="248"/>
        <v>42034.546759259254</v>
      </c>
      <c r="T2685" s="12">
        <f t="shared" si="249"/>
        <v>42064.546759259254</v>
      </c>
      <c r="U2685">
        <f t="shared" si="250"/>
        <v>2015</v>
      </c>
      <c r="V2685">
        <f t="shared" si="251"/>
        <v>2015</v>
      </c>
    </row>
    <row r="2686" spans="1:22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 s="5">
        <f t="shared" si="247"/>
        <v>200</v>
      </c>
      <c r="Q2686" t="s">
        <v>8333</v>
      </c>
      <c r="R2686" t="s">
        <v>8334</v>
      </c>
      <c r="S2686" s="12">
        <f t="shared" si="248"/>
        <v>41820.706307870372</v>
      </c>
      <c r="T2686" s="12">
        <f t="shared" si="249"/>
        <v>41860.706307870372</v>
      </c>
      <c r="U2686">
        <f t="shared" si="250"/>
        <v>2014</v>
      </c>
      <c r="V2686">
        <f t="shared" si="251"/>
        <v>2014</v>
      </c>
    </row>
    <row r="2687" spans="1:22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 s="5">
        <f t="shared" si="247"/>
        <v>10</v>
      </c>
      <c r="Q2687" t="s">
        <v>8333</v>
      </c>
      <c r="R2687" t="s">
        <v>8334</v>
      </c>
      <c r="S2687" s="12">
        <f t="shared" si="248"/>
        <v>42061.487615740734</v>
      </c>
      <c r="T2687" s="12">
        <f t="shared" si="249"/>
        <v>42121.44594907407</v>
      </c>
      <c r="U2687">
        <f t="shared" si="250"/>
        <v>2015</v>
      </c>
      <c r="V2687">
        <f t="shared" si="251"/>
        <v>2015</v>
      </c>
    </row>
    <row r="2688" spans="1:22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5">
        <f t="shared" si="247"/>
        <v>0</v>
      </c>
      <c r="Q2688" t="s">
        <v>8333</v>
      </c>
      <c r="R2688" t="s">
        <v>8334</v>
      </c>
      <c r="S2688" s="12">
        <f t="shared" si="248"/>
        <v>41892.766469907401</v>
      </c>
      <c r="T2688" s="12">
        <f t="shared" si="249"/>
        <v>41912.766469907401</v>
      </c>
      <c r="U2688">
        <f t="shared" si="250"/>
        <v>2014</v>
      </c>
      <c r="V2688">
        <f t="shared" si="251"/>
        <v>2014</v>
      </c>
    </row>
    <row r="2689" spans="1:22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5">
        <f t="shared" si="247"/>
        <v>0</v>
      </c>
      <c r="Q2689" t="s">
        <v>8333</v>
      </c>
      <c r="R2689" t="s">
        <v>8334</v>
      </c>
      <c r="S2689" s="12">
        <f t="shared" si="248"/>
        <v>42154.431921296295</v>
      </c>
      <c r="T2689" s="12">
        <f t="shared" si="249"/>
        <v>42184.431921296295</v>
      </c>
      <c r="U2689">
        <f t="shared" si="250"/>
        <v>2015</v>
      </c>
      <c r="V2689">
        <f t="shared" si="251"/>
        <v>2015</v>
      </c>
    </row>
    <row r="2690" spans="1:22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0.14799999999999999</v>
      </c>
      <c r="P2690" s="5">
        <f t="shared" si="247"/>
        <v>5.2857142857142856</v>
      </c>
      <c r="Q2690" t="s">
        <v>8333</v>
      </c>
      <c r="R2690" t="s">
        <v>8334</v>
      </c>
      <c r="S2690" s="12">
        <f t="shared" si="248"/>
        <v>42027.910532407404</v>
      </c>
      <c r="T2690" s="12">
        <f t="shared" si="249"/>
        <v>42058.916666666664</v>
      </c>
      <c r="U2690">
        <f t="shared" si="250"/>
        <v>2015</v>
      </c>
      <c r="V2690">
        <f t="shared" si="251"/>
        <v>2015</v>
      </c>
    </row>
    <row r="2691" spans="1:22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(E2691/D2691)*100</f>
        <v>2.8571428571428571E-3</v>
      </c>
      <c r="P2691" s="5">
        <f t="shared" ref="P2691:P2754" si="253">IF(E2691&gt;0, E2691/L2691, 0)</f>
        <v>1</v>
      </c>
      <c r="Q2691" t="s">
        <v>8333</v>
      </c>
      <c r="R2691" t="s">
        <v>8334</v>
      </c>
      <c r="S2691" s="12">
        <f t="shared" ref="S2691:S2754" si="254">(J2691/86400)+25569-(5/24)</f>
        <v>42551.75335648148</v>
      </c>
      <c r="T2691" s="12">
        <f t="shared" ref="T2691:T2754" si="255">(I2691/86400)+25569-5/24</f>
        <v>42581.75335648148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 s="5">
        <f t="shared" si="253"/>
        <v>72.762711864406782</v>
      </c>
      <c r="Q2692" t="s">
        <v>8333</v>
      </c>
      <c r="R2692" t="s">
        <v>8334</v>
      </c>
      <c r="S2692" s="12">
        <f t="shared" si="254"/>
        <v>42112.89671296296</v>
      </c>
      <c r="T2692" s="12">
        <f t="shared" si="255"/>
        <v>42157.89671296296</v>
      </c>
      <c r="U2692">
        <f t="shared" si="256"/>
        <v>2015</v>
      </c>
      <c r="V2692">
        <f t="shared" si="257"/>
        <v>2015</v>
      </c>
    </row>
    <row r="2693" spans="1:22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 s="5">
        <f t="shared" si="253"/>
        <v>17.5</v>
      </c>
      <c r="Q2693" t="s">
        <v>8333</v>
      </c>
      <c r="R2693" t="s">
        <v>8334</v>
      </c>
      <c r="S2693" s="12">
        <f t="shared" si="254"/>
        <v>42089.515706018516</v>
      </c>
      <c r="T2693" s="12">
        <f t="shared" si="255"/>
        <v>42134.515706018516</v>
      </c>
      <c r="U2693">
        <f t="shared" si="256"/>
        <v>2015</v>
      </c>
      <c r="V2693">
        <f t="shared" si="257"/>
        <v>2015</v>
      </c>
    </row>
    <row r="2694" spans="1:22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 s="5">
        <f t="shared" si="253"/>
        <v>25</v>
      </c>
      <c r="Q2694" t="s">
        <v>8333</v>
      </c>
      <c r="R2694" t="s">
        <v>8334</v>
      </c>
      <c r="S2694" s="12">
        <f t="shared" si="254"/>
        <v>42058.125694444439</v>
      </c>
      <c r="T2694" s="12">
        <f t="shared" si="255"/>
        <v>42088.084027777775</v>
      </c>
      <c r="U2694">
        <f t="shared" si="256"/>
        <v>2015</v>
      </c>
      <c r="V2694">
        <f t="shared" si="257"/>
        <v>2015</v>
      </c>
    </row>
    <row r="2695" spans="1:22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 s="5">
        <f t="shared" si="253"/>
        <v>13.333333333333334</v>
      </c>
      <c r="Q2695" t="s">
        <v>8333</v>
      </c>
      <c r="R2695" t="s">
        <v>8334</v>
      </c>
      <c r="S2695" s="12">
        <f t="shared" si="254"/>
        <v>41833.930162037032</v>
      </c>
      <c r="T2695" s="12">
        <f t="shared" si="255"/>
        <v>41863.930162037032</v>
      </c>
      <c r="U2695">
        <f t="shared" si="256"/>
        <v>2014</v>
      </c>
      <c r="V2695">
        <f t="shared" si="257"/>
        <v>2014</v>
      </c>
    </row>
    <row r="2696" spans="1:22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 s="5">
        <f t="shared" si="253"/>
        <v>1</v>
      </c>
      <c r="Q2696" t="s">
        <v>8333</v>
      </c>
      <c r="R2696" t="s">
        <v>8334</v>
      </c>
      <c r="S2696" s="12">
        <f t="shared" si="254"/>
        <v>41877.932164351849</v>
      </c>
      <c r="T2696" s="12">
        <f t="shared" si="255"/>
        <v>41907.932164351849</v>
      </c>
      <c r="U2696">
        <f t="shared" si="256"/>
        <v>2014</v>
      </c>
      <c r="V2696">
        <f t="shared" si="257"/>
        <v>2014</v>
      </c>
    </row>
    <row r="2697" spans="1:22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 s="5">
        <f t="shared" si="253"/>
        <v>23.666666666666668</v>
      </c>
      <c r="Q2697" t="s">
        <v>8333</v>
      </c>
      <c r="R2697" t="s">
        <v>8334</v>
      </c>
      <c r="S2697" s="12">
        <f t="shared" si="254"/>
        <v>42047.973587962959</v>
      </c>
      <c r="T2697" s="12">
        <f t="shared" si="255"/>
        <v>42107.931921296295</v>
      </c>
      <c r="U2697">
        <f t="shared" si="256"/>
        <v>2015</v>
      </c>
      <c r="V2697">
        <f t="shared" si="257"/>
        <v>2015</v>
      </c>
    </row>
    <row r="2698" spans="1:22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 s="5">
        <f t="shared" si="253"/>
        <v>89.21052631578948</v>
      </c>
      <c r="Q2698" t="s">
        <v>8333</v>
      </c>
      <c r="R2698" t="s">
        <v>8334</v>
      </c>
      <c r="S2698" s="12">
        <f t="shared" si="254"/>
        <v>41964.636111111111</v>
      </c>
      <c r="T2698" s="12">
        <f t="shared" si="255"/>
        <v>41998.636111111111</v>
      </c>
      <c r="U2698">
        <f t="shared" si="256"/>
        <v>2014</v>
      </c>
      <c r="V2698">
        <f t="shared" si="257"/>
        <v>2014</v>
      </c>
    </row>
    <row r="2699" spans="1:22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 s="5">
        <f t="shared" si="253"/>
        <v>116.55769230769231</v>
      </c>
      <c r="Q2699" t="s">
        <v>8333</v>
      </c>
      <c r="R2699" t="s">
        <v>8334</v>
      </c>
      <c r="S2699" s="12">
        <f t="shared" si="254"/>
        <v>42187.731747685182</v>
      </c>
      <c r="T2699" s="12">
        <f t="shared" si="255"/>
        <v>42218.708333333336</v>
      </c>
      <c r="U2699">
        <f t="shared" si="256"/>
        <v>2015</v>
      </c>
      <c r="V2699">
        <f t="shared" si="257"/>
        <v>2015</v>
      </c>
    </row>
    <row r="2700" spans="1:22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 s="5">
        <f t="shared" si="253"/>
        <v>13.005000000000001</v>
      </c>
      <c r="Q2700" t="s">
        <v>8333</v>
      </c>
      <c r="R2700" t="s">
        <v>8334</v>
      </c>
      <c r="S2700" s="12">
        <f t="shared" si="254"/>
        <v>41787.689907407403</v>
      </c>
      <c r="T2700" s="12">
        <f t="shared" si="255"/>
        <v>41817.689907407403</v>
      </c>
      <c r="U2700">
        <f t="shared" si="256"/>
        <v>2014</v>
      </c>
      <c r="V2700">
        <f t="shared" si="257"/>
        <v>2014</v>
      </c>
    </row>
    <row r="2701" spans="1:22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5">
        <f t="shared" si="253"/>
        <v>0</v>
      </c>
      <c r="Q2701" t="s">
        <v>8333</v>
      </c>
      <c r="R2701" t="s">
        <v>8334</v>
      </c>
      <c r="S2701" s="12">
        <f t="shared" si="254"/>
        <v>41829.688229166662</v>
      </c>
      <c r="T2701" s="12">
        <f t="shared" si="255"/>
        <v>41859.688229166662</v>
      </c>
      <c r="U2701">
        <f t="shared" si="256"/>
        <v>2014</v>
      </c>
      <c r="V2701">
        <f t="shared" si="257"/>
        <v>2014</v>
      </c>
    </row>
    <row r="2702" spans="1:22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 s="5">
        <f t="shared" si="253"/>
        <v>17.5</v>
      </c>
      <c r="Q2702" t="s">
        <v>8333</v>
      </c>
      <c r="R2702" t="s">
        <v>8334</v>
      </c>
      <c r="S2702" s="12">
        <f t="shared" si="254"/>
        <v>41870.666342592587</v>
      </c>
      <c r="T2702" s="12">
        <f t="shared" si="255"/>
        <v>41900.666342592587</v>
      </c>
      <c r="U2702">
        <f t="shared" si="256"/>
        <v>2014</v>
      </c>
      <c r="V2702">
        <f t="shared" si="257"/>
        <v>2014</v>
      </c>
    </row>
    <row r="2703" spans="1:22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 s="5">
        <f t="shared" si="253"/>
        <v>34.130434782608695</v>
      </c>
      <c r="Q2703" t="s">
        <v>8314</v>
      </c>
      <c r="R2703" t="s">
        <v>8354</v>
      </c>
      <c r="S2703" s="12">
        <f t="shared" si="254"/>
        <v>42801.566365740735</v>
      </c>
      <c r="T2703" s="12">
        <f t="shared" si="255"/>
        <v>42832.524699074071</v>
      </c>
      <c r="U2703">
        <f t="shared" si="256"/>
        <v>2017</v>
      </c>
      <c r="V2703">
        <f t="shared" si="257"/>
        <v>2017</v>
      </c>
    </row>
    <row r="2704" spans="1:22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 s="5">
        <f t="shared" si="253"/>
        <v>132.34615384615384</v>
      </c>
      <c r="Q2704" t="s">
        <v>8314</v>
      </c>
      <c r="R2704" t="s">
        <v>8354</v>
      </c>
      <c r="S2704" s="12">
        <f t="shared" si="254"/>
        <v>42800.593483796292</v>
      </c>
      <c r="T2704" s="12">
        <f t="shared" si="255"/>
        <v>42830.551817129628</v>
      </c>
      <c r="U2704">
        <f t="shared" si="256"/>
        <v>2017</v>
      </c>
      <c r="V2704">
        <f t="shared" si="257"/>
        <v>2017</v>
      </c>
    </row>
    <row r="2705" spans="1:22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 s="5">
        <f t="shared" si="253"/>
        <v>922.22222222222217</v>
      </c>
      <c r="Q2705" t="s">
        <v>8314</v>
      </c>
      <c r="R2705" t="s">
        <v>8354</v>
      </c>
      <c r="S2705" s="12">
        <f t="shared" si="254"/>
        <v>42756.481828703698</v>
      </c>
      <c r="T2705" s="12">
        <f t="shared" si="255"/>
        <v>42816.440162037034</v>
      </c>
      <c r="U2705">
        <f t="shared" si="256"/>
        <v>2017</v>
      </c>
      <c r="V2705">
        <f t="shared" si="257"/>
        <v>2017</v>
      </c>
    </row>
    <row r="2706" spans="1:22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 s="5">
        <f t="shared" si="253"/>
        <v>163.57142857142858</v>
      </c>
      <c r="Q2706" t="s">
        <v>8314</v>
      </c>
      <c r="R2706" t="s">
        <v>8354</v>
      </c>
      <c r="S2706" s="12">
        <f t="shared" si="254"/>
        <v>42787.654097222221</v>
      </c>
      <c r="T2706" s="12">
        <f t="shared" si="255"/>
        <v>42830.61243055555</v>
      </c>
      <c r="U2706">
        <f t="shared" si="256"/>
        <v>2017</v>
      </c>
      <c r="V2706">
        <f t="shared" si="257"/>
        <v>2017</v>
      </c>
    </row>
    <row r="2707" spans="1:22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 s="5">
        <f t="shared" si="253"/>
        <v>217.375</v>
      </c>
      <c r="Q2707" t="s">
        <v>8314</v>
      </c>
      <c r="R2707" t="s">
        <v>8354</v>
      </c>
      <c r="S2707" s="12">
        <f t="shared" si="254"/>
        <v>42773.70784722222</v>
      </c>
      <c r="T2707" s="12">
        <f t="shared" si="255"/>
        <v>42818.666180555556</v>
      </c>
      <c r="U2707">
        <f t="shared" si="256"/>
        <v>2017</v>
      </c>
      <c r="V2707">
        <f t="shared" si="257"/>
        <v>2017</v>
      </c>
    </row>
    <row r="2708" spans="1:22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 s="5">
        <f t="shared" si="253"/>
        <v>149.44486692015209</v>
      </c>
      <c r="Q2708" t="s">
        <v>8314</v>
      </c>
      <c r="R2708" t="s">
        <v>8354</v>
      </c>
      <c r="S2708" s="12">
        <f t="shared" si="254"/>
        <v>41899.086608796293</v>
      </c>
      <c r="T2708" s="12">
        <f t="shared" si="255"/>
        <v>41928.082638888889</v>
      </c>
      <c r="U2708">
        <f t="shared" si="256"/>
        <v>2014</v>
      </c>
      <c r="V2708">
        <f t="shared" si="257"/>
        <v>2014</v>
      </c>
    </row>
    <row r="2709" spans="1:22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 s="5">
        <f t="shared" si="253"/>
        <v>71.237487309644663</v>
      </c>
      <c r="Q2709" t="s">
        <v>8314</v>
      </c>
      <c r="R2709" t="s">
        <v>8354</v>
      </c>
      <c r="S2709" s="12">
        <f t="shared" si="254"/>
        <v>41391.574571759258</v>
      </c>
      <c r="T2709" s="12">
        <f t="shared" si="255"/>
        <v>41421.082638888889</v>
      </c>
      <c r="U2709">
        <f t="shared" si="256"/>
        <v>2013</v>
      </c>
      <c r="V2709">
        <f t="shared" si="257"/>
        <v>2013</v>
      </c>
    </row>
    <row r="2710" spans="1:22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 s="5">
        <f t="shared" si="253"/>
        <v>44.464318398474738</v>
      </c>
      <c r="Q2710" t="s">
        <v>8314</v>
      </c>
      <c r="R2710" t="s">
        <v>8354</v>
      </c>
      <c r="S2710" s="12">
        <f t="shared" si="254"/>
        <v>42512.489884259259</v>
      </c>
      <c r="T2710" s="12">
        <f t="shared" si="255"/>
        <v>42572.489884259259</v>
      </c>
      <c r="U2710">
        <f t="shared" si="256"/>
        <v>2016</v>
      </c>
      <c r="V2710">
        <f t="shared" si="257"/>
        <v>2016</v>
      </c>
    </row>
    <row r="2711" spans="1:22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 s="5">
        <f t="shared" si="253"/>
        <v>164.94480519480518</v>
      </c>
      <c r="Q2711" t="s">
        <v>8314</v>
      </c>
      <c r="R2711" t="s">
        <v>8354</v>
      </c>
      <c r="S2711" s="12">
        <f t="shared" si="254"/>
        <v>42611.941446759258</v>
      </c>
      <c r="T2711" s="12">
        <f t="shared" si="255"/>
        <v>42646.957638888889</v>
      </c>
      <c r="U2711">
        <f t="shared" si="256"/>
        <v>2016</v>
      </c>
      <c r="V2711">
        <f t="shared" si="257"/>
        <v>2016</v>
      </c>
    </row>
    <row r="2712" spans="1:22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 s="5">
        <f t="shared" si="253"/>
        <v>84.871516544117654</v>
      </c>
      <c r="Q2712" t="s">
        <v>8314</v>
      </c>
      <c r="R2712" t="s">
        <v>8354</v>
      </c>
      <c r="S2712" s="12">
        <f t="shared" si="254"/>
        <v>41828.021157407406</v>
      </c>
      <c r="T2712" s="12">
        <f t="shared" si="255"/>
        <v>41859.875</v>
      </c>
      <c r="U2712">
        <f t="shared" si="256"/>
        <v>2014</v>
      </c>
      <c r="V2712">
        <f t="shared" si="257"/>
        <v>2014</v>
      </c>
    </row>
    <row r="2713" spans="1:22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 s="5">
        <f t="shared" si="253"/>
        <v>53.945205479452056</v>
      </c>
      <c r="Q2713" t="s">
        <v>8314</v>
      </c>
      <c r="R2713" t="s">
        <v>8354</v>
      </c>
      <c r="S2713" s="12">
        <f t="shared" si="254"/>
        <v>41780.536921296291</v>
      </c>
      <c r="T2713" s="12">
        <f t="shared" si="255"/>
        <v>41810.709027777775</v>
      </c>
      <c r="U2713">
        <f t="shared" si="256"/>
        <v>2014</v>
      </c>
      <c r="V2713">
        <f t="shared" si="257"/>
        <v>2014</v>
      </c>
    </row>
    <row r="2714" spans="1:22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 s="5">
        <f t="shared" si="253"/>
        <v>50.531468531468533</v>
      </c>
      <c r="Q2714" t="s">
        <v>8314</v>
      </c>
      <c r="R2714" t="s">
        <v>8354</v>
      </c>
      <c r="S2714" s="12">
        <f t="shared" si="254"/>
        <v>41431.853703703702</v>
      </c>
      <c r="T2714" s="12">
        <f t="shared" si="255"/>
        <v>41468.541666666664</v>
      </c>
      <c r="U2714">
        <f t="shared" si="256"/>
        <v>2013</v>
      </c>
      <c r="V2714">
        <f t="shared" si="257"/>
        <v>2013</v>
      </c>
    </row>
    <row r="2715" spans="1:22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 s="5">
        <f t="shared" si="253"/>
        <v>108.00140845070422</v>
      </c>
      <c r="Q2715" t="s">
        <v>8314</v>
      </c>
      <c r="R2715" t="s">
        <v>8354</v>
      </c>
      <c r="S2715" s="12">
        <f t="shared" si="254"/>
        <v>42322.445416666662</v>
      </c>
      <c r="T2715" s="12">
        <f t="shared" si="255"/>
        <v>42362.445416666662</v>
      </c>
      <c r="U2715">
        <f t="shared" si="256"/>
        <v>2015</v>
      </c>
      <c r="V2715">
        <f t="shared" si="257"/>
        <v>2015</v>
      </c>
    </row>
    <row r="2716" spans="1:22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 s="5">
        <f t="shared" si="253"/>
        <v>95.373770491803285</v>
      </c>
      <c r="Q2716" t="s">
        <v>8314</v>
      </c>
      <c r="R2716" t="s">
        <v>8354</v>
      </c>
      <c r="S2716" s="12">
        <f t="shared" si="254"/>
        <v>42629.446712962956</v>
      </c>
      <c r="T2716" s="12">
        <f t="shared" si="255"/>
        <v>42657.749999999993</v>
      </c>
      <c r="U2716">
        <f t="shared" si="256"/>
        <v>2016</v>
      </c>
      <c r="V2716">
        <f t="shared" si="257"/>
        <v>2016</v>
      </c>
    </row>
    <row r="2717" spans="1:22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 s="5">
        <f t="shared" si="253"/>
        <v>57.631016333938291</v>
      </c>
      <c r="Q2717" t="s">
        <v>8314</v>
      </c>
      <c r="R2717" t="s">
        <v>8354</v>
      </c>
      <c r="S2717" s="12">
        <f t="shared" si="254"/>
        <v>42387.190138888887</v>
      </c>
      <c r="T2717" s="12">
        <f t="shared" si="255"/>
        <v>42421.190138888887</v>
      </c>
      <c r="U2717">
        <f t="shared" si="256"/>
        <v>2016</v>
      </c>
      <c r="V2717">
        <f t="shared" si="257"/>
        <v>2016</v>
      </c>
    </row>
    <row r="2718" spans="1:22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 s="5">
        <f t="shared" si="253"/>
        <v>64.160481283422456</v>
      </c>
      <c r="Q2718" t="s">
        <v>8314</v>
      </c>
      <c r="R2718" t="s">
        <v>8354</v>
      </c>
      <c r="S2718" s="12">
        <f t="shared" si="254"/>
        <v>42255.124918981477</v>
      </c>
      <c r="T2718" s="12">
        <f t="shared" si="255"/>
        <v>42285.124918981477</v>
      </c>
      <c r="U2718">
        <f t="shared" si="256"/>
        <v>2015</v>
      </c>
      <c r="V2718">
        <f t="shared" si="257"/>
        <v>2015</v>
      </c>
    </row>
    <row r="2719" spans="1:22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 s="5">
        <f t="shared" si="253"/>
        <v>92.387692307692305</v>
      </c>
      <c r="Q2719" t="s">
        <v>8314</v>
      </c>
      <c r="R2719" t="s">
        <v>8354</v>
      </c>
      <c r="S2719" s="12">
        <f t="shared" si="254"/>
        <v>41934.706585648142</v>
      </c>
      <c r="T2719" s="12">
        <f t="shared" si="255"/>
        <v>41979.748252314814</v>
      </c>
      <c r="U2719">
        <f t="shared" si="256"/>
        <v>2014</v>
      </c>
      <c r="V2719">
        <f t="shared" si="257"/>
        <v>2014</v>
      </c>
    </row>
    <row r="2720" spans="1:22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 s="5">
        <f t="shared" si="253"/>
        <v>125.97972972972973</v>
      </c>
      <c r="Q2720" t="s">
        <v>8314</v>
      </c>
      <c r="R2720" t="s">
        <v>8354</v>
      </c>
      <c r="S2720" s="12">
        <f t="shared" si="254"/>
        <v>42465.388252314813</v>
      </c>
      <c r="T2720" s="12">
        <f t="shared" si="255"/>
        <v>42493.749999999993</v>
      </c>
      <c r="U2720">
        <f t="shared" si="256"/>
        <v>2016</v>
      </c>
      <c r="V2720">
        <f t="shared" si="257"/>
        <v>2016</v>
      </c>
    </row>
    <row r="2721" spans="1:22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 s="5">
        <f t="shared" si="253"/>
        <v>94.637681159420296</v>
      </c>
      <c r="Q2721" t="s">
        <v>8314</v>
      </c>
      <c r="R2721" t="s">
        <v>8354</v>
      </c>
      <c r="S2721" s="12">
        <f t="shared" si="254"/>
        <v>42417.822847222218</v>
      </c>
      <c r="T2721" s="12">
        <f t="shared" si="255"/>
        <v>42477.781180555554</v>
      </c>
      <c r="U2721">
        <f t="shared" si="256"/>
        <v>2016</v>
      </c>
      <c r="V2721">
        <f t="shared" si="257"/>
        <v>2016</v>
      </c>
    </row>
    <row r="2722" spans="1:22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 s="5">
        <f t="shared" si="253"/>
        <v>170.69942196531792</v>
      </c>
      <c r="Q2722" t="s">
        <v>8314</v>
      </c>
      <c r="R2722" t="s">
        <v>8354</v>
      </c>
      <c r="S2722" s="12">
        <f t="shared" si="254"/>
        <v>42655.257557870369</v>
      </c>
      <c r="T2722" s="12">
        <f t="shared" si="255"/>
        <v>42685.299224537033</v>
      </c>
      <c r="U2722">
        <f t="shared" si="256"/>
        <v>2016</v>
      </c>
      <c r="V2722">
        <f t="shared" si="257"/>
        <v>2016</v>
      </c>
    </row>
    <row r="2723" spans="1:22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5">
        <f t="shared" si="253"/>
        <v>40.762081784386616</v>
      </c>
      <c r="Q2723" t="s">
        <v>8316</v>
      </c>
      <c r="R2723" t="s">
        <v>8346</v>
      </c>
      <c r="S2723" s="12">
        <f t="shared" si="254"/>
        <v>41493.335625</v>
      </c>
      <c r="T2723" s="12">
        <f t="shared" si="255"/>
        <v>41523.583333333328</v>
      </c>
      <c r="U2723">
        <f t="shared" si="256"/>
        <v>2013</v>
      </c>
      <c r="V2723">
        <f t="shared" si="257"/>
        <v>2013</v>
      </c>
    </row>
    <row r="2724" spans="1:22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 s="5">
        <f t="shared" si="253"/>
        <v>68.254054054054052</v>
      </c>
      <c r="Q2724" t="s">
        <v>8316</v>
      </c>
      <c r="R2724" t="s">
        <v>8346</v>
      </c>
      <c r="S2724" s="12">
        <f t="shared" si="254"/>
        <v>42704.64876157407</v>
      </c>
      <c r="T2724" s="12">
        <f t="shared" si="255"/>
        <v>42764.64876157407</v>
      </c>
      <c r="U2724">
        <f t="shared" si="256"/>
        <v>2016</v>
      </c>
      <c r="V2724">
        <f t="shared" si="257"/>
        <v>2017</v>
      </c>
    </row>
    <row r="2725" spans="1:22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 s="5">
        <f t="shared" si="253"/>
        <v>95.48863636363636</v>
      </c>
      <c r="Q2725" t="s">
        <v>8316</v>
      </c>
      <c r="R2725" t="s">
        <v>8346</v>
      </c>
      <c r="S2725" s="12">
        <f t="shared" si="254"/>
        <v>41944.630648148144</v>
      </c>
      <c r="T2725" s="12">
        <f t="shared" si="255"/>
        <v>42004.672314814808</v>
      </c>
      <c r="U2725">
        <f t="shared" si="256"/>
        <v>2014</v>
      </c>
      <c r="V2725">
        <f t="shared" si="257"/>
        <v>2014</v>
      </c>
    </row>
    <row r="2726" spans="1:22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 s="5">
        <f t="shared" si="253"/>
        <v>7.1902649656526005</v>
      </c>
      <c r="Q2726" t="s">
        <v>8316</v>
      </c>
      <c r="R2726" t="s">
        <v>8346</v>
      </c>
      <c r="S2726" s="12">
        <f t="shared" si="254"/>
        <v>42199.118738425925</v>
      </c>
      <c r="T2726" s="12">
        <f t="shared" si="255"/>
        <v>42231.118738425925</v>
      </c>
      <c r="U2726">
        <f t="shared" si="256"/>
        <v>2015</v>
      </c>
      <c r="V2726">
        <f t="shared" si="257"/>
        <v>2015</v>
      </c>
    </row>
    <row r="2727" spans="1:22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 s="5">
        <f t="shared" si="253"/>
        <v>511.65486725663715</v>
      </c>
      <c r="Q2727" t="s">
        <v>8316</v>
      </c>
      <c r="R2727" t="s">
        <v>8346</v>
      </c>
      <c r="S2727" s="12">
        <f t="shared" si="254"/>
        <v>42745.53628472222</v>
      </c>
      <c r="T2727" s="12">
        <f t="shared" si="255"/>
        <v>42795.53628472222</v>
      </c>
      <c r="U2727">
        <f t="shared" si="256"/>
        <v>2017</v>
      </c>
      <c r="V2727">
        <f t="shared" si="257"/>
        <v>2017</v>
      </c>
    </row>
    <row r="2728" spans="1:22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 s="5">
        <f t="shared" si="253"/>
        <v>261.74504950495049</v>
      </c>
      <c r="Q2728" t="s">
        <v>8316</v>
      </c>
      <c r="R2728" t="s">
        <v>8346</v>
      </c>
      <c r="S2728" s="12">
        <f t="shared" si="254"/>
        <v>42452.371655092589</v>
      </c>
      <c r="T2728" s="12">
        <f t="shared" si="255"/>
        <v>42482.371655092589</v>
      </c>
      <c r="U2728">
        <f t="shared" si="256"/>
        <v>2016</v>
      </c>
      <c r="V2728">
        <f t="shared" si="257"/>
        <v>2016</v>
      </c>
    </row>
    <row r="2729" spans="1:22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 s="5">
        <f t="shared" si="253"/>
        <v>69.760961810466767</v>
      </c>
      <c r="Q2729" t="s">
        <v>8316</v>
      </c>
      <c r="R2729" t="s">
        <v>8346</v>
      </c>
      <c r="S2729" s="12">
        <f t="shared" si="254"/>
        <v>42198.468321759261</v>
      </c>
      <c r="T2729" s="12">
        <f t="shared" si="255"/>
        <v>42223.468321759261</v>
      </c>
      <c r="U2729">
        <f t="shared" si="256"/>
        <v>2015</v>
      </c>
      <c r="V2729">
        <f t="shared" si="257"/>
        <v>2015</v>
      </c>
    </row>
    <row r="2730" spans="1:22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 s="5">
        <f t="shared" si="253"/>
        <v>77.229591836734699</v>
      </c>
      <c r="Q2730" t="s">
        <v>8316</v>
      </c>
      <c r="R2730" t="s">
        <v>8346</v>
      </c>
      <c r="S2730" s="12">
        <f t="shared" si="254"/>
        <v>42333.391597222224</v>
      </c>
      <c r="T2730" s="12">
        <f t="shared" si="255"/>
        <v>42368.391597222224</v>
      </c>
      <c r="U2730">
        <f t="shared" si="256"/>
        <v>2015</v>
      </c>
      <c r="V2730">
        <f t="shared" si="257"/>
        <v>2015</v>
      </c>
    </row>
    <row r="2731" spans="1:22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 s="5">
        <f t="shared" si="253"/>
        <v>340.56521739130437</v>
      </c>
      <c r="Q2731" t="s">
        <v>8316</v>
      </c>
      <c r="R2731" t="s">
        <v>8346</v>
      </c>
      <c r="S2731" s="12">
        <f t="shared" si="254"/>
        <v>42095.032372685186</v>
      </c>
      <c r="T2731" s="12">
        <f t="shared" si="255"/>
        <v>42125.032372685186</v>
      </c>
      <c r="U2731">
        <f t="shared" si="256"/>
        <v>2015</v>
      </c>
      <c r="V2731">
        <f t="shared" si="257"/>
        <v>2015</v>
      </c>
    </row>
    <row r="2732" spans="1:22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 s="5">
        <f t="shared" si="253"/>
        <v>67.417903225806455</v>
      </c>
      <c r="Q2732" t="s">
        <v>8316</v>
      </c>
      <c r="R2732" t="s">
        <v>8346</v>
      </c>
      <c r="S2732" s="12">
        <f t="shared" si="254"/>
        <v>41351.333043981482</v>
      </c>
      <c r="T2732" s="12">
        <f t="shared" si="255"/>
        <v>41386.333043981482</v>
      </c>
      <c r="U2732">
        <f t="shared" si="256"/>
        <v>2013</v>
      </c>
      <c r="V2732">
        <f t="shared" si="257"/>
        <v>2013</v>
      </c>
    </row>
    <row r="2733" spans="1:22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 s="5">
        <f t="shared" si="253"/>
        <v>845.70270270270271</v>
      </c>
      <c r="Q2733" t="s">
        <v>8316</v>
      </c>
      <c r="R2733" t="s">
        <v>8346</v>
      </c>
      <c r="S2733" s="12">
        <f t="shared" si="254"/>
        <v>41872.317384259259</v>
      </c>
      <c r="T2733" s="12">
        <f t="shared" si="255"/>
        <v>41929.958333333328</v>
      </c>
      <c r="U2733">
        <f t="shared" si="256"/>
        <v>2014</v>
      </c>
      <c r="V2733">
        <f t="shared" si="257"/>
        <v>2014</v>
      </c>
    </row>
    <row r="2734" spans="1:22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 s="5">
        <f t="shared" si="253"/>
        <v>97.191780821917803</v>
      </c>
      <c r="Q2734" t="s">
        <v>8316</v>
      </c>
      <c r="R2734" t="s">
        <v>8346</v>
      </c>
      <c r="S2734" s="12">
        <f t="shared" si="254"/>
        <v>41389.599861111106</v>
      </c>
      <c r="T2734" s="12">
        <f t="shared" si="255"/>
        <v>41421.791666666664</v>
      </c>
      <c r="U2734">
        <f t="shared" si="256"/>
        <v>2013</v>
      </c>
      <c r="V2734">
        <f t="shared" si="257"/>
        <v>2013</v>
      </c>
    </row>
    <row r="2735" spans="1:22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 s="5">
        <f t="shared" si="253"/>
        <v>451.84033613445376</v>
      </c>
      <c r="Q2735" t="s">
        <v>8316</v>
      </c>
      <c r="R2735" t="s">
        <v>8346</v>
      </c>
      <c r="S2735" s="12">
        <f t="shared" si="254"/>
        <v>42044.064513888887</v>
      </c>
      <c r="T2735" s="12">
        <f t="shared" si="255"/>
        <v>42104.022847222215</v>
      </c>
      <c r="U2735">
        <f t="shared" si="256"/>
        <v>2015</v>
      </c>
      <c r="V2735">
        <f t="shared" si="257"/>
        <v>2015</v>
      </c>
    </row>
    <row r="2736" spans="1:22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5">
        <f t="shared" si="253"/>
        <v>138.66871165644173</v>
      </c>
      <c r="Q2736" t="s">
        <v>8316</v>
      </c>
      <c r="R2736" t="s">
        <v>8346</v>
      </c>
      <c r="S2736" s="12">
        <f t="shared" si="254"/>
        <v>42626.460555555554</v>
      </c>
      <c r="T2736" s="12">
        <f t="shared" si="255"/>
        <v>42656.707638888889</v>
      </c>
      <c r="U2736">
        <f t="shared" si="256"/>
        <v>2016</v>
      </c>
      <c r="V2736">
        <f t="shared" si="257"/>
        <v>2016</v>
      </c>
    </row>
    <row r="2737" spans="1:22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 s="5">
        <f t="shared" si="253"/>
        <v>21.640147492625371</v>
      </c>
      <c r="Q2737" t="s">
        <v>8316</v>
      </c>
      <c r="R2737" t="s">
        <v>8346</v>
      </c>
      <c r="S2737" s="12">
        <f t="shared" si="254"/>
        <v>41315.912615740737</v>
      </c>
      <c r="T2737" s="12">
        <f t="shared" si="255"/>
        <v>41346.625</v>
      </c>
      <c r="U2737">
        <f t="shared" si="256"/>
        <v>2013</v>
      </c>
      <c r="V2737">
        <f t="shared" si="257"/>
        <v>2013</v>
      </c>
    </row>
    <row r="2738" spans="1:22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 s="5">
        <f t="shared" si="253"/>
        <v>169.51724137931035</v>
      </c>
      <c r="Q2738" t="s">
        <v>8316</v>
      </c>
      <c r="R2738" t="s">
        <v>8346</v>
      </c>
      <c r="S2738" s="12">
        <f t="shared" si="254"/>
        <v>41722.458020833328</v>
      </c>
      <c r="T2738" s="12">
        <f t="shared" si="255"/>
        <v>41752.458020833328</v>
      </c>
      <c r="U2738">
        <f t="shared" si="256"/>
        <v>2014</v>
      </c>
      <c r="V2738">
        <f t="shared" si="257"/>
        <v>2014</v>
      </c>
    </row>
    <row r="2739" spans="1:22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 s="5">
        <f t="shared" si="253"/>
        <v>161.88210526315791</v>
      </c>
      <c r="Q2739" t="s">
        <v>8316</v>
      </c>
      <c r="R2739" t="s">
        <v>8346</v>
      </c>
      <c r="S2739" s="12">
        <f t="shared" si="254"/>
        <v>41611.709340277775</v>
      </c>
      <c r="T2739" s="12">
        <f t="shared" si="255"/>
        <v>41654.583333333328</v>
      </c>
      <c r="U2739">
        <f t="shared" si="256"/>
        <v>2013</v>
      </c>
      <c r="V2739">
        <f t="shared" si="257"/>
        <v>2014</v>
      </c>
    </row>
    <row r="2740" spans="1:22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 s="5">
        <f t="shared" si="253"/>
        <v>493.13333333333333</v>
      </c>
      <c r="Q2740" t="s">
        <v>8316</v>
      </c>
      <c r="R2740" t="s">
        <v>8346</v>
      </c>
      <c r="S2740" s="12">
        <f t="shared" si="254"/>
        <v>42619.935231481482</v>
      </c>
      <c r="T2740" s="12">
        <f t="shared" si="255"/>
        <v>42679.935231481482</v>
      </c>
      <c r="U2740">
        <f t="shared" si="256"/>
        <v>2016</v>
      </c>
      <c r="V2740">
        <f t="shared" si="257"/>
        <v>2016</v>
      </c>
    </row>
    <row r="2741" spans="1:22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 s="5">
        <f t="shared" si="253"/>
        <v>22.120418848167539</v>
      </c>
      <c r="Q2741" t="s">
        <v>8316</v>
      </c>
      <c r="R2741" t="s">
        <v>8346</v>
      </c>
      <c r="S2741" s="12">
        <f t="shared" si="254"/>
        <v>41719.679594907408</v>
      </c>
      <c r="T2741" s="12">
        <f t="shared" si="255"/>
        <v>41764.679594907408</v>
      </c>
      <c r="U2741">
        <f t="shared" si="256"/>
        <v>2014</v>
      </c>
      <c r="V2741">
        <f t="shared" si="257"/>
        <v>2014</v>
      </c>
    </row>
    <row r="2742" spans="1:22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 s="5">
        <f t="shared" si="253"/>
        <v>18.235294117647058</v>
      </c>
      <c r="Q2742" t="s">
        <v>8316</v>
      </c>
      <c r="R2742" t="s">
        <v>8346</v>
      </c>
      <c r="S2742" s="12">
        <f t="shared" si="254"/>
        <v>42044.823518518511</v>
      </c>
      <c r="T2742" s="12">
        <f t="shared" si="255"/>
        <v>42074.781851851854</v>
      </c>
      <c r="U2742">
        <f t="shared" si="256"/>
        <v>2015</v>
      </c>
      <c r="V2742">
        <f t="shared" si="257"/>
        <v>2015</v>
      </c>
    </row>
    <row r="2743" spans="1:22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 s="5">
        <f t="shared" si="253"/>
        <v>8.75</v>
      </c>
      <c r="Q2743" t="s">
        <v>8319</v>
      </c>
      <c r="R2743" t="s">
        <v>8355</v>
      </c>
      <c r="S2743" s="12">
        <f t="shared" si="254"/>
        <v>41911.449097222219</v>
      </c>
      <c r="T2743" s="12">
        <f t="shared" si="255"/>
        <v>41931.879861111105</v>
      </c>
      <c r="U2743">
        <f t="shared" si="256"/>
        <v>2014</v>
      </c>
      <c r="V2743">
        <f t="shared" si="257"/>
        <v>2014</v>
      </c>
    </row>
    <row r="2744" spans="1:22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 s="5">
        <f t="shared" si="253"/>
        <v>40.611111111111114</v>
      </c>
      <c r="Q2744" t="s">
        <v>8319</v>
      </c>
      <c r="R2744" t="s">
        <v>8355</v>
      </c>
      <c r="S2744" s="12">
        <f t="shared" si="254"/>
        <v>41030.511423611111</v>
      </c>
      <c r="T2744" s="12">
        <f t="shared" si="255"/>
        <v>41044.511423611111</v>
      </c>
      <c r="U2744">
        <f t="shared" si="256"/>
        <v>2012</v>
      </c>
      <c r="V2744">
        <f t="shared" si="257"/>
        <v>2012</v>
      </c>
    </row>
    <row r="2745" spans="1:22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5">
        <f t="shared" si="253"/>
        <v>0</v>
      </c>
      <c r="Q2745" t="s">
        <v>8319</v>
      </c>
      <c r="R2745" t="s">
        <v>8355</v>
      </c>
      <c r="S2745" s="12">
        <f t="shared" si="254"/>
        <v>42632.120451388888</v>
      </c>
      <c r="T2745" s="12">
        <f t="shared" si="255"/>
        <v>42662.120451388888</v>
      </c>
      <c r="U2745">
        <f t="shared" si="256"/>
        <v>2016</v>
      </c>
      <c r="V2745">
        <f t="shared" si="257"/>
        <v>2016</v>
      </c>
    </row>
    <row r="2746" spans="1:22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 s="5">
        <f t="shared" si="253"/>
        <v>37.954545454545453</v>
      </c>
      <c r="Q2746" t="s">
        <v>8319</v>
      </c>
      <c r="R2746" t="s">
        <v>8355</v>
      </c>
      <c r="S2746" s="12">
        <f t="shared" si="254"/>
        <v>40937.854143518518</v>
      </c>
      <c r="T2746" s="12">
        <f t="shared" si="255"/>
        <v>40967.854143518518</v>
      </c>
      <c r="U2746">
        <f t="shared" si="256"/>
        <v>2012</v>
      </c>
      <c r="V2746">
        <f t="shared" si="257"/>
        <v>2012</v>
      </c>
    </row>
    <row r="2747" spans="1:22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 s="5">
        <f t="shared" si="253"/>
        <v>35.734693877551024</v>
      </c>
      <c r="Q2747" t="s">
        <v>8319</v>
      </c>
      <c r="R2747" t="s">
        <v>8355</v>
      </c>
      <c r="S2747" s="12">
        <f t="shared" si="254"/>
        <v>41044.779722222222</v>
      </c>
      <c r="T2747" s="12">
        <f t="shared" si="255"/>
        <v>41104.779722222222</v>
      </c>
      <c r="U2747">
        <f t="shared" si="256"/>
        <v>2012</v>
      </c>
      <c r="V2747">
        <f t="shared" si="257"/>
        <v>2012</v>
      </c>
    </row>
    <row r="2748" spans="1:22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 s="5">
        <f t="shared" si="253"/>
        <v>42.157894736842103</v>
      </c>
      <c r="Q2748" t="s">
        <v>8319</v>
      </c>
      <c r="R2748" t="s">
        <v>8355</v>
      </c>
      <c r="S2748" s="12">
        <f t="shared" si="254"/>
        <v>41850.57304398148</v>
      </c>
      <c r="T2748" s="12">
        <f t="shared" si="255"/>
        <v>41880.57304398148</v>
      </c>
      <c r="U2748">
        <f t="shared" si="256"/>
        <v>2014</v>
      </c>
      <c r="V2748">
        <f t="shared" si="257"/>
        <v>2014</v>
      </c>
    </row>
    <row r="2749" spans="1:22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 s="5">
        <f t="shared" si="253"/>
        <v>35</v>
      </c>
      <c r="Q2749" t="s">
        <v>8319</v>
      </c>
      <c r="R2749" t="s">
        <v>8355</v>
      </c>
      <c r="S2749" s="12">
        <f t="shared" si="254"/>
        <v>41044.439780092587</v>
      </c>
      <c r="T2749" s="12">
        <f t="shared" si="255"/>
        <v>41075.923611111109</v>
      </c>
      <c r="U2749">
        <f t="shared" si="256"/>
        <v>2012</v>
      </c>
      <c r="V2749">
        <f t="shared" si="257"/>
        <v>2012</v>
      </c>
    </row>
    <row r="2750" spans="1:22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 s="5">
        <f t="shared" si="253"/>
        <v>13.25</v>
      </c>
      <c r="Q2750" t="s">
        <v>8319</v>
      </c>
      <c r="R2750" t="s">
        <v>8355</v>
      </c>
      <c r="S2750" s="12">
        <f t="shared" si="254"/>
        <v>42585.502337962964</v>
      </c>
      <c r="T2750" s="12">
        <f t="shared" si="255"/>
        <v>42615.502337962964</v>
      </c>
      <c r="U2750">
        <f t="shared" si="256"/>
        <v>2016</v>
      </c>
      <c r="V2750">
        <f t="shared" si="257"/>
        <v>2016</v>
      </c>
    </row>
    <row r="2751" spans="1:22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 s="5">
        <f t="shared" si="253"/>
        <v>55</v>
      </c>
      <c r="Q2751" t="s">
        <v>8319</v>
      </c>
      <c r="R2751" t="s">
        <v>8355</v>
      </c>
      <c r="S2751" s="12">
        <f t="shared" si="254"/>
        <v>42068.59070601852</v>
      </c>
      <c r="T2751" s="12">
        <f t="shared" si="255"/>
        <v>42098.549039351848</v>
      </c>
      <c r="U2751">
        <f t="shared" si="256"/>
        <v>2015</v>
      </c>
      <c r="V2751">
        <f t="shared" si="257"/>
        <v>2015</v>
      </c>
    </row>
    <row r="2752" spans="1:22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5">
        <f t="shared" si="253"/>
        <v>0</v>
      </c>
      <c r="Q2752" t="s">
        <v>8319</v>
      </c>
      <c r="R2752" t="s">
        <v>8355</v>
      </c>
      <c r="S2752" s="12">
        <f t="shared" si="254"/>
        <v>41078.691493055558</v>
      </c>
      <c r="T2752" s="12">
        <f t="shared" si="255"/>
        <v>41090.625</v>
      </c>
      <c r="U2752">
        <f t="shared" si="256"/>
        <v>2012</v>
      </c>
      <c r="V2752">
        <f t="shared" si="257"/>
        <v>2012</v>
      </c>
    </row>
    <row r="2753" spans="1:22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5">
        <f t="shared" si="253"/>
        <v>0</v>
      </c>
      <c r="Q2753" t="s">
        <v>8319</v>
      </c>
      <c r="R2753" t="s">
        <v>8355</v>
      </c>
      <c r="S2753" s="12">
        <f t="shared" si="254"/>
        <v>41747.678726851846</v>
      </c>
      <c r="T2753" s="12">
        <f t="shared" si="255"/>
        <v>41807.678726851846</v>
      </c>
      <c r="U2753">
        <f t="shared" si="256"/>
        <v>2014</v>
      </c>
      <c r="V2753">
        <f t="shared" si="257"/>
        <v>2014</v>
      </c>
    </row>
    <row r="2754" spans="1:22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11.458333333333332</v>
      </c>
      <c r="P2754" s="5">
        <f t="shared" si="253"/>
        <v>39.285714285714285</v>
      </c>
      <c r="Q2754" t="s">
        <v>8319</v>
      </c>
      <c r="R2754" t="s">
        <v>8355</v>
      </c>
      <c r="S2754" s="12">
        <f t="shared" si="254"/>
        <v>40855.556759259256</v>
      </c>
      <c r="T2754" s="12">
        <f t="shared" si="255"/>
        <v>40895.556759259256</v>
      </c>
      <c r="U2754">
        <f t="shared" si="256"/>
        <v>2011</v>
      </c>
      <c r="V2754">
        <f t="shared" si="257"/>
        <v>2011</v>
      </c>
    </row>
    <row r="2755" spans="1:22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(E2755/D2755)*100</f>
        <v>19</v>
      </c>
      <c r="P2755" s="5">
        <f t="shared" ref="P2755:P2818" si="259">IF(E2755&gt;0, E2755/L2755, 0)</f>
        <v>47.5</v>
      </c>
      <c r="Q2755" t="s">
        <v>8319</v>
      </c>
      <c r="R2755" t="s">
        <v>8355</v>
      </c>
      <c r="S2755" s="12">
        <f t="shared" ref="S2755:S2818" si="260">(J2755/86400)+25569-(5/24)</f>
        <v>41117.692395833328</v>
      </c>
      <c r="T2755" s="12">
        <f t="shared" ref="T2755:T2818" si="261">(I2755/86400)+25569-5/24</f>
        <v>41147.692395833328</v>
      </c>
      <c r="U2755">
        <f t="shared" ref="U2755:U2818" si="262">YEAR(S2755)</f>
        <v>2012</v>
      </c>
      <c r="V2755">
        <f t="shared" ref="V2755:V2818" si="263">YEAR(T2755)</f>
        <v>2012</v>
      </c>
    </row>
    <row r="2756" spans="1:22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5">
        <f t="shared" si="259"/>
        <v>0</v>
      </c>
      <c r="Q2756" t="s">
        <v>8319</v>
      </c>
      <c r="R2756" t="s">
        <v>8355</v>
      </c>
      <c r="S2756" s="12">
        <f t="shared" si="260"/>
        <v>41863.427673611106</v>
      </c>
      <c r="T2756" s="12">
        <f t="shared" si="261"/>
        <v>41893.427673611106</v>
      </c>
      <c r="U2756">
        <f t="shared" si="262"/>
        <v>2014</v>
      </c>
      <c r="V2756">
        <f t="shared" si="263"/>
        <v>2014</v>
      </c>
    </row>
    <row r="2757" spans="1:22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5">
        <f t="shared" si="259"/>
        <v>17.333333333333332</v>
      </c>
      <c r="Q2757" t="s">
        <v>8319</v>
      </c>
      <c r="R2757" t="s">
        <v>8355</v>
      </c>
      <c r="S2757" s="12">
        <f t="shared" si="260"/>
        <v>42072.582488425927</v>
      </c>
      <c r="T2757" s="12">
        <f t="shared" si="261"/>
        <v>42102.582488425927</v>
      </c>
      <c r="U2757">
        <f t="shared" si="262"/>
        <v>2015</v>
      </c>
      <c r="V2757">
        <f t="shared" si="263"/>
        <v>2015</v>
      </c>
    </row>
    <row r="2758" spans="1:22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 s="5">
        <f t="shared" si="259"/>
        <v>31.757575757575758</v>
      </c>
      <c r="Q2758" t="s">
        <v>8319</v>
      </c>
      <c r="R2758" t="s">
        <v>8355</v>
      </c>
      <c r="S2758" s="12">
        <f t="shared" si="260"/>
        <v>41620.692141203697</v>
      </c>
      <c r="T2758" s="12">
        <f t="shared" si="261"/>
        <v>41650.692141203697</v>
      </c>
      <c r="U2758">
        <f t="shared" si="262"/>
        <v>2013</v>
      </c>
      <c r="V2758">
        <f t="shared" si="263"/>
        <v>2014</v>
      </c>
    </row>
    <row r="2759" spans="1:22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 s="5">
        <f t="shared" si="259"/>
        <v>5</v>
      </c>
      <c r="Q2759" t="s">
        <v>8319</v>
      </c>
      <c r="R2759" t="s">
        <v>8355</v>
      </c>
      <c r="S2759" s="12">
        <f t="shared" si="260"/>
        <v>42573.448287037034</v>
      </c>
      <c r="T2759" s="12">
        <f t="shared" si="261"/>
        <v>42588.448287037034</v>
      </c>
      <c r="U2759">
        <f t="shared" si="262"/>
        <v>2016</v>
      </c>
      <c r="V2759">
        <f t="shared" si="263"/>
        <v>2016</v>
      </c>
    </row>
    <row r="2760" spans="1:22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 s="5">
        <f t="shared" si="259"/>
        <v>39</v>
      </c>
      <c r="Q2760" t="s">
        <v>8319</v>
      </c>
      <c r="R2760" t="s">
        <v>8355</v>
      </c>
      <c r="S2760" s="12">
        <f t="shared" si="260"/>
        <v>42639.23359953703</v>
      </c>
      <c r="T2760" s="12">
        <f t="shared" si="261"/>
        <v>42653.23359953703</v>
      </c>
      <c r="U2760">
        <f t="shared" si="262"/>
        <v>2016</v>
      </c>
      <c r="V2760">
        <f t="shared" si="263"/>
        <v>2016</v>
      </c>
    </row>
    <row r="2761" spans="1:22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 s="5">
        <f t="shared" si="259"/>
        <v>52.5</v>
      </c>
      <c r="Q2761" t="s">
        <v>8319</v>
      </c>
      <c r="R2761" t="s">
        <v>8355</v>
      </c>
      <c r="S2761" s="12">
        <f t="shared" si="260"/>
        <v>42524.158171296294</v>
      </c>
      <c r="T2761" s="12">
        <f t="shared" si="261"/>
        <v>42567.158171296294</v>
      </c>
      <c r="U2761">
        <f t="shared" si="262"/>
        <v>2016</v>
      </c>
      <c r="V2761">
        <f t="shared" si="263"/>
        <v>2016</v>
      </c>
    </row>
    <row r="2762" spans="1:22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5">
        <f t="shared" si="259"/>
        <v>0</v>
      </c>
      <c r="Q2762" t="s">
        <v>8319</v>
      </c>
      <c r="R2762" t="s">
        <v>8355</v>
      </c>
      <c r="S2762" s="12">
        <f t="shared" si="260"/>
        <v>41415.252986111111</v>
      </c>
      <c r="T2762" s="12">
        <f t="shared" si="261"/>
        <v>41445.252986111111</v>
      </c>
      <c r="U2762">
        <f t="shared" si="262"/>
        <v>2013</v>
      </c>
      <c r="V2762">
        <f t="shared" si="263"/>
        <v>2013</v>
      </c>
    </row>
    <row r="2763" spans="1:22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 s="5">
        <f t="shared" si="259"/>
        <v>9</v>
      </c>
      <c r="Q2763" t="s">
        <v>8319</v>
      </c>
      <c r="R2763" t="s">
        <v>8355</v>
      </c>
      <c r="S2763" s="12">
        <f t="shared" si="260"/>
        <v>41246.85524305555</v>
      </c>
      <c r="T2763" s="12">
        <f t="shared" si="261"/>
        <v>41276.85524305555</v>
      </c>
      <c r="U2763">
        <f t="shared" si="262"/>
        <v>2012</v>
      </c>
      <c r="V2763">
        <f t="shared" si="263"/>
        <v>2013</v>
      </c>
    </row>
    <row r="2764" spans="1:22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 s="5">
        <f t="shared" si="259"/>
        <v>25</v>
      </c>
      <c r="Q2764" t="s">
        <v>8319</v>
      </c>
      <c r="R2764" t="s">
        <v>8355</v>
      </c>
      <c r="S2764" s="12">
        <f t="shared" si="260"/>
        <v>40926.828645833331</v>
      </c>
      <c r="T2764" s="12">
        <f t="shared" si="261"/>
        <v>40986.786979166667</v>
      </c>
      <c r="U2764">
        <f t="shared" si="262"/>
        <v>2012</v>
      </c>
      <c r="V2764">
        <f t="shared" si="263"/>
        <v>2012</v>
      </c>
    </row>
    <row r="2765" spans="1:22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 s="5">
        <f t="shared" si="259"/>
        <v>30</v>
      </c>
      <c r="Q2765" t="s">
        <v>8319</v>
      </c>
      <c r="R2765" t="s">
        <v>8355</v>
      </c>
      <c r="S2765" s="12">
        <f t="shared" si="260"/>
        <v>41373.371342592589</v>
      </c>
      <c r="T2765" s="12">
        <f t="shared" si="261"/>
        <v>41418.371342592589</v>
      </c>
      <c r="U2765">
        <f t="shared" si="262"/>
        <v>2013</v>
      </c>
      <c r="V2765">
        <f t="shared" si="263"/>
        <v>2013</v>
      </c>
    </row>
    <row r="2766" spans="1:22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 s="5">
        <f t="shared" si="259"/>
        <v>11.25</v>
      </c>
      <c r="Q2766" t="s">
        <v>8319</v>
      </c>
      <c r="R2766" t="s">
        <v>8355</v>
      </c>
      <c r="S2766" s="12">
        <f t="shared" si="260"/>
        <v>41030.083692129629</v>
      </c>
      <c r="T2766" s="12">
        <f t="shared" si="261"/>
        <v>41059.583333333328</v>
      </c>
      <c r="U2766">
        <f t="shared" si="262"/>
        <v>2012</v>
      </c>
      <c r="V2766">
        <f t="shared" si="263"/>
        <v>2012</v>
      </c>
    </row>
    <row r="2767" spans="1:22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5">
        <f t="shared" si="259"/>
        <v>0</v>
      </c>
      <c r="Q2767" t="s">
        <v>8319</v>
      </c>
      <c r="R2767" t="s">
        <v>8355</v>
      </c>
      <c r="S2767" s="12">
        <f t="shared" si="260"/>
        <v>41194.370694444442</v>
      </c>
      <c r="T2767" s="12">
        <f t="shared" si="261"/>
        <v>41210.370694444442</v>
      </c>
      <c r="U2767">
        <f t="shared" si="262"/>
        <v>2012</v>
      </c>
      <c r="V2767">
        <f t="shared" si="263"/>
        <v>2012</v>
      </c>
    </row>
    <row r="2768" spans="1:22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5">
        <f t="shared" si="259"/>
        <v>25</v>
      </c>
      <c r="Q2768" t="s">
        <v>8319</v>
      </c>
      <c r="R2768" t="s">
        <v>8355</v>
      </c>
      <c r="S2768" s="12">
        <f t="shared" si="260"/>
        <v>40736.459699074076</v>
      </c>
      <c r="T2768" s="12">
        <f t="shared" si="261"/>
        <v>40766.459699074076</v>
      </c>
      <c r="U2768">
        <f t="shared" si="262"/>
        <v>2011</v>
      </c>
      <c r="V2768">
        <f t="shared" si="263"/>
        <v>2011</v>
      </c>
    </row>
    <row r="2769" spans="1:22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 s="5">
        <f t="shared" si="259"/>
        <v>11.333333333333334</v>
      </c>
      <c r="Q2769" t="s">
        <v>8319</v>
      </c>
      <c r="R2769" t="s">
        <v>8355</v>
      </c>
      <c r="S2769" s="12">
        <f t="shared" si="260"/>
        <v>42172.750578703701</v>
      </c>
      <c r="T2769" s="12">
        <f t="shared" si="261"/>
        <v>42232.750578703701</v>
      </c>
      <c r="U2769">
        <f t="shared" si="262"/>
        <v>2015</v>
      </c>
      <c r="V2769">
        <f t="shared" si="263"/>
        <v>2015</v>
      </c>
    </row>
    <row r="2770" spans="1:22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 s="5">
        <f t="shared" si="259"/>
        <v>29.470588235294116</v>
      </c>
      <c r="Q2770" t="s">
        <v>8319</v>
      </c>
      <c r="R2770" t="s">
        <v>8355</v>
      </c>
      <c r="S2770" s="12">
        <f t="shared" si="260"/>
        <v>40967.4065162037</v>
      </c>
      <c r="T2770" s="12">
        <f t="shared" si="261"/>
        <v>40997.364849537036</v>
      </c>
      <c r="U2770">
        <f t="shared" si="262"/>
        <v>2012</v>
      </c>
      <c r="V2770">
        <f t="shared" si="263"/>
        <v>2012</v>
      </c>
    </row>
    <row r="2771" spans="1:22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 s="5">
        <f t="shared" si="259"/>
        <v>1</v>
      </c>
      <c r="Q2771" t="s">
        <v>8319</v>
      </c>
      <c r="R2771" t="s">
        <v>8355</v>
      </c>
      <c r="S2771" s="12">
        <f t="shared" si="260"/>
        <v>41745.617939814816</v>
      </c>
      <c r="T2771" s="12">
        <f t="shared" si="261"/>
        <v>41795.617939814816</v>
      </c>
      <c r="U2771">
        <f t="shared" si="262"/>
        <v>2014</v>
      </c>
      <c r="V2771">
        <f t="shared" si="263"/>
        <v>2014</v>
      </c>
    </row>
    <row r="2772" spans="1:22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 s="5">
        <f t="shared" si="259"/>
        <v>63.098484848484851</v>
      </c>
      <c r="Q2772" t="s">
        <v>8319</v>
      </c>
      <c r="R2772" t="s">
        <v>8355</v>
      </c>
      <c r="S2772" s="12">
        <f t="shared" si="260"/>
        <v>41686.496874999997</v>
      </c>
      <c r="T2772" s="12">
        <f t="shared" si="261"/>
        <v>41716.455208333333</v>
      </c>
      <c r="U2772">
        <f t="shared" si="262"/>
        <v>2014</v>
      </c>
      <c r="V2772">
        <f t="shared" si="263"/>
        <v>2014</v>
      </c>
    </row>
    <row r="2773" spans="1:22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5">
        <f t="shared" si="259"/>
        <v>0</v>
      </c>
      <c r="Q2773" t="s">
        <v>8319</v>
      </c>
      <c r="R2773" t="s">
        <v>8355</v>
      </c>
      <c r="S2773" s="12">
        <f t="shared" si="260"/>
        <v>41257.323379629626</v>
      </c>
      <c r="T2773" s="12">
        <f t="shared" si="261"/>
        <v>41306.5</v>
      </c>
      <c r="U2773">
        <f t="shared" si="262"/>
        <v>2012</v>
      </c>
      <c r="V2773">
        <f t="shared" si="263"/>
        <v>2013</v>
      </c>
    </row>
    <row r="2774" spans="1:22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5">
        <f t="shared" si="259"/>
        <v>0</v>
      </c>
      <c r="Q2774" t="s">
        <v>8319</v>
      </c>
      <c r="R2774" t="s">
        <v>8355</v>
      </c>
      <c r="S2774" s="12">
        <f t="shared" si="260"/>
        <v>41537.660810185182</v>
      </c>
      <c r="T2774" s="12">
        <f t="shared" si="261"/>
        <v>41552.660810185182</v>
      </c>
      <c r="U2774">
        <f t="shared" si="262"/>
        <v>2013</v>
      </c>
      <c r="V2774">
        <f t="shared" si="263"/>
        <v>2013</v>
      </c>
    </row>
    <row r="2775" spans="1:22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 s="5">
        <f t="shared" si="259"/>
        <v>1</v>
      </c>
      <c r="Q2775" t="s">
        <v>8319</v>
      </c>
      <c r="R2775" t="s">
        <v>8355</v>
      </c>
      <c r="S2775" s="12">
        <f t="shared" si="260"/>
        <v>42474.656493055554</v>
      </c>
      <c r="T2775" s="12">
        <f t="shared" si="261"/>
        <v>42484.656493055554</v>
      </c>
      <c r="U2775">
        <f t="shared" si="262"/>
        <v>2016</v>
      </c>
      <c r="V2775">
        <f t="shared" si="263"/>
        <v>2016</v>
      </c>
    </row>
    <row r="2776" spans="1:22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 s="5">
        <f t="shared" si="259"/>
        <v>43.846153846153847</v>
      </c>
      <c r="Q2776" t="s">
        <v>8319</v>
      </c>
      <c r="R2776" t="s">
        <v>8355</v>
      </c>
      <c r="S2776" s="12">
        <f t="shared" si="260"/>
        <v>41310.918148148143</v>
      </c>
      <c r="T2776" s="12">
        <f t="shared" si="261"/>
        <v>41340.918148148143</v>
      </c>
      <c r="U2776">
        <f t="shared" si="262"/>
        <v>2013</v>
      </c>
      <c r="V2776">
        <f t="shared" si="263"/>
        <v>2013</v>
      </c>
    </row>
    <row r="2777" spans="1:22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5">
        <f t="shared" si="259"/>
        <v>75</v>
      </c>
      <c r="Q2777" t="s">
        <v>8319</v>
      </c>
      <c r="R2777" t="s">
        <v>8355</v>
      </c>
      <c r="S2777" s="12">
        <f t="shared" si="260"/>
        <v>40862.805023148147</v>
      </c>
      <c r="T2777" s="12">
        <f t="shared" si="261"/>
        <v>40892.805023148147</v>
      </c>
      <c r="U2777">
        <f t="shared" si="262"/>
        <v>2011</v>
      </c>
      <c r="V2777">
        <f t="shared" si="263"/>
        <v>2011</v>
      </c>
    </row>
    <row r="2778" spans="1:22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 s="5">
        <f t="shared" si="259"/>
        <v>45.972222222222221</v>
      </c>
      <c r="Q2778" t="s">
        <v>8319</v>
      </c>
      <c r="R2778" t="s">
        <v>8355</v>
      </c>
      <c r="S2778" s="12">
        <f t="shared" si="260"/>
        <v>42136.088842592588</v>
      </c>
      <c r="T2778" s="12">
        <f t="shared" si="261"/>
        <v>42167.088842592588</v>
      </c>
      <c r="U2778">
        <f t="shared" si="262"/>
        <v>2015</v>
      </c>
      <c r="V2778">
        <f t="shared" si="263"/>
        <v>2015</v>
      </c>
    </row>
    <row r="2779" spans="1:22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 s="5">
        <f t="shared" si="259"/>
        <v>10</v>
      </c>
      <c r="Q2779" t="s">
        <v>8319</v>
      </c>
      <c r="R2779" t="s">
        <v>8355</v>
      </c>
      <c r="S2779" s="12">
        <f t="shared" si="260"/>
        <v>42172.460694444446</v>
      </c>
      <c r="T2779" s="12">
        <f t="shared" si="261"/>
        <v>42202.460694444446</v>
      </c>
      <c r="U2779">
        <f t="shared" si="262"/>
        <v>2015</v>
      </c>
      <c r="V2779">
        <f t="shared" si="263"/>
        <v>2015</v>
      </c>
    </row>
    <row r="2780" spans="1:22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 s="5">
        <f t="shared" si="259"/>
        <v>93.666666666666671</v>
      </c>
      <c r="Q2780" t="s">
        <v>8319</v>
      </c>
      <c r="R2780" t="s">
        <v>8355</v>
      </c>
      <c r="S2780" s="12">
        <f t="shared" si="260"/>
        <v>41846.769745370366</v>
      </c>
      <c r="T2780" s="12">
        <f t="shared" si="261"/>
        <v>41876.769745370366</v>
      </c>
      <c r="U2780">
        <f t="shared" si="262"/>
        <v>2014</v>
      </c>
      <c r="V2780">
        <f t="shared" si="263"/>
        <v>2014</v>
      </c>
    </row>
    <row r="2781" spans="1:22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 s="5">
        <f t="shared" si="259"/>
        <v>53</v>
      </c>
      <c r="Q2781" t="s">
        <v>8319</v>
      </c>
      <c r="R2781" t="s">
        <v>8355</v>
      </c>
      <c r="S2781" s="12">
        <f t="shared" si="260"/>
        <v>42300.377557870372</v>
      </c>
      <c r="T2781" s="12">
        <f t="shared" si="261"/>
        <v>42330.419224537036</v>
      </c>
      <c r="U2781">
        <f t="shared" si="262"/>
        <v>2015</v>
      </c>
      <c r="V2781">
        <f t="shared" si="263"/>
        <v>2015</v>
      </c>
    </row>
    <row r="2782" spans="1:22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5">
        <f t="shared" si="259"/>
        <v>0</v>
      </c>
      <c r="Q2782" t="s">
        <v>8319</v>
      </c>
      <c r="R2782" t="s">
        <v>8355</v>
      </c>
      <c r="S2782" s="12">
        <f t="shared" si="260"/>
        <v>42774.239444444444</v>
      </c>
      <c r="T2782" s="12">
        <f t="shared" si="261"/>
        <v>42804.239444444444</v>
      </c>
      <c r="U2782">
        <f t="shared" si="262"/>
        <v>2017</v>
      </c>
      <c r="V2782">
        <f t="shared" si="263"/>
        <v>2017</v>
      </c>
    </row>
    <row r="2783" spans="1:22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 s="5">
        <f t="shared" si="259"/>
        <v>47</v>
      </c>
      <c r="Q2783" t="s">
        <v>8314</v>
      </c>
      <c r="R2783" t="s">
        <v>8315</v>
      </c>
      <c r="S2783" s="12">
        <f t="shared" si="260"/>
        <v>42018.733263888884</v>
      </c>
      <c r="T2783" s="12">
        <f t="shared" si="261"/>
        <v>42047.083333333336</v>
      </c>
      <c r="U2783">
        <f t="shared" si="262"/>
        <v>2015</v>
      </c>
      <c r="V2783">
        <f t="shared" si="263"/>
        <v>2015</v>
      </c>
    </row>
    <row r="2784" spans="1:22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5">
        <f t="shared" si="259"/>
        <v>66.666666666666671</v>
      </c>
      <c r="Q2784" t="s">
        <v>8314</v>
      </c>
      <c r="R2784" t="s">
        <v>8315</v>
      </c>
      <c r="S2784" s="12">
        <f t="shared" si="260"/>
        <v>42026.716643518514</v>
      </c>
      <c r="T2784" s="12">
        <f t="shared" si="261"/>
        <v>42051.999305555553</v>
      </c>
      <c r="U2784">
        <f t="shared" si="262"/>
        <v>2015</v>
      </c>
      <c r="V2784">
        <f t="shared" si="263"/>
        <v>2015</v>
      </c>
    </row>
    <row r="2785" spans="1:22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 s="5">
        <f t="shared" si="259"/>
        <v>18.770491803278688</v>
      </c>
      <c r="Q2785" t="s">
        <v>8314</v>
      </c>
      <c r="R2785" t="s">
        <v>8315</v>
      </c>
      <c r="S2785" s="12">
        <f t="shared" si="260"/>
        <v>42103.326921296299</v>
      </c>
      <c r="T2785" s="12">
        <f t="shared" si="261"/>
        <v>42117.326921296299</v>
      </c>
      <c r="U2785">
        <f t="shared" si="262"/>
        <v>2015</v>
      </c>
      <c r="V2785">
        <f t="shared" si="263"/>
        <v>2015</v>
      </c>
    </row>
    <row r="2786" spans="1:22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5">
        <f t="shared" si="259"/>
        <v>66.111111111111114</v>
      </c>
      <c r="Q2786" t="s">
        <v>8314</v>
      </c>
      <c r="R2786" t="s">
        <v>8315</v>
      </c>
      <c r="S2786" s="12">
        <f t="shared" si="260"/>
        <v>41920.579201388886</v>
      </c>
      <c r="T2786" s="12">
        <f t="shared" si="261"/>
        <v>41941.579201388886</v>
      </c>
      <c r="U2786">
        <f t="shared" si="262"/>
        <v>2014</v>
      </c>
      <c r="V2786">
        <f t="shared" si="263"/>
        <v>2014</v>
      </c>
    </row>
    <row r="2787" spans="1:22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 s="5">
        <f t="shared" si="259"/>
        <v>36.859154929577464</v>
      </c>
      <c r="Q2787" t="s">
        <v>8314</v>
      </c>
      <c r="R2787" t="s">
        <v>8315</v>
      </c>
      <c r="S2787" s="12">
        <f t="shared" si="260"/>
        <v>42557.981099537035</v>
      </c>
      <c r="T2787" s="12">
        <f t="shared" si="261"/>
        <v>42587.666666666664</v>
      </c>
      <c r="U2787">
        <f t="shared" si="262"/>
        <v>2016</v>
      </c>
      <c r="V2787">
        <f t="shared" si="263"/>
        <v>2016</v>
      </c>
    </row>
    <row r="2788" spans="1:22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 s="5">
        <f t="shared" si="259"/>
        <v>39.810810810810814</v>
      </c>
      <c r="Q2788" t="s">
        <v>8314</v>
      </c>
      <c r="R2788" t="s">
        <v>8315</v>
      </c>
      <c r="S2788" s="12">
        <f t="shared" si="260"/>
        <v>41815.360879629625</v>
      </c>
      <c r="T2788" s="12">
        <f t="shared" si="261"/>
        <v>41829.360879629625</v>
      </c>
      <c r="U2788">
        <f t="shared" si="262"/>
        <v>2014</v>
      </c>
      <c r="V2788">
        <f t="shared" si="263"/>
        <v>2014</v>
      </c>
    </row>
    <row r="2789" spans="1:22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 s="5">
        <f t="shared" si="259"/>
        <v>31.5</v>
      </c>
      <c r="Q2789" t="s">
        <v>8314</v>
      </c>
      <c r="R2789" t="s">
        <v>8315</v>
      </c>
      <c r="S2789" s="12">
        <f t="shared" si="260"/>
        <v>41807.990185185183</v>
      </c>
      <c r="T2789" s="12">
        <f t="shared" si="261"/>
        <v>41837.990185185183</v>
      </c>
      <c r="U2789">
        <f t="shared" si="262"/>
        <v>2014</v>
      </c>
      <c r="V2789">
        <f t="shared" si="263"/>
        <v>2014</v>
      </c>
    </row>
    <row r="2790" spans="1:22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 s="5">
        <f t="shared" si="259"/>
        <v>102.5</v>
      </c>
      <c r="Q2790" t="s">
        <v>8314</v>
      </c>
      <c r="R2790" t="s">
        <v>8315</v>
      </c>
      <c r="S2790" s="12">
        <f t="shared" si="260"/>
        <v>42550.49355324074</v>
      </c>
      <c r="T2790" s="12">
        <f t="shared" si="261"/>
        <v>42580.49355324074</v>
      </c>
      <c r="U2790">
        <f t="shared" si="262"/>
        <v>2016</v>
      </c>
      <c r="V2790">
        <f t="shared" si="263"/>
        <v>2016</v>
      </c>
    </row>
    <row r="2791" spans="1:22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 s="5">
        <f t="shared" si="259"/>
        <v>126.45833333333333</v>
      </c>
      <c r="Q2791" t="s">
        <v>8314</v>
      </c>
      <c r="R2791" t="s">
        <v>8315</v>
      </c>
      <c r="S2791" s="12">
        <f t="shared" si="260"/>
        <v>42055.804791666662</v>
      </c>
      <c r="T2791" s="12">
        <f t="shared" si="261"/>
        <v>42074.958333333336</v>
      </c>
      <c r="U2791">
        <f t="shared" si="262"/>
        <v>2015</v>
      </c>
      <c r="V2791">
        <f t="shared" si="263"/>
        <v>2015</v>
      </c>
    </row>
    <row r="2792" spans="1:22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 s="5">
        <f t="shared" si="259"/>
        <v>47.878787878787875</v>
      </c>
      <c r="Q2792" t="s">
        <v>8314</v>
      </c>
      <c r="R2792" t="s">
        <v>8315</v>
      </c>
      <c r="S2792" s="12">
        <f t="shared" si="260"/>
        <v>42016.730358796289</v>
      </c>
      <c r="T2792" s="12">
        <f t="shared" si="261"/>
        <v>42046.730358796289</v>
      </c>
      <c r="U2792">
        <f t="shared" si="262"/>
        <v>2015</v>
      </c>
      <c r="V2792">
        <f t="shared" si="263"/>
        <v>2015</v>
      </c>
    </row>
    <row r="2793" spans="1:22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 s="5">
        <f t="shared" si="259"/>
        <v>73.214285714285708</v>
      </c>
      <c r="Q2793" t="s">
        <v>8314</v>
      </c>
      <c r="R2793" t="s">
        <v>8315</v>
      </c>
      <c r="S2793" s="12">
        <f t="shared" si="260"/>
        <v>42591.691655092589</v>
      </c>
      <c r="T2793" s="12">
        <f t="shared" si="261"/>
        <v>42621.958333333336</v>
      </c>
      <c r="U2793">
        <f t="shared" si="262"/>
        <v>2016</v>
      </c>
      <c r="V2793">
        <f t="shared" si="263"/>
        <v>2016</v>
      </c>
    </row>
    <row r="2794" spans="1:22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 s="5">
        <f t="shared" si="259"/>
        <v>89.666666666666671</v>
      </c>
      <c r="Q2794" t="s">
        <v>8314</v>
      </c>
      <c r="R2794" t="s">
        <v>8315</v>
      </c>
      <c r="S2794" s="12">
        <f t="shared" si="260"/>
        <v>42183.022673611107</v>
      </c>
      <c r="T2794" s="12">
        <f t="shared" si="261"/>
        <v>42228.022673611107</v>
      </c>
      <c r="U2794">
        <f t="shared" si="262"/>
        <v>2015</v>
      </c>
      <c r="V2794">
        <f t="shared" si="263"/>
        <v>2015</v>
      </c>
    </row>
    <row r="2795" spans="1:22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 s="5">
        <f t="shared" si="259"/>
        <v>151.4623287671233</v>
      </c>
      <c r="Q2795" t="s">
        <v>8314</v>
      </c>
      <c r="R2795" t="s">
        <v>8315</v>
      </c>
      <c r="S2795" s="12">
        <f t="shared" si="260"/>
        <v>42176.210706018515</v>
      </c>
      <c r="T2795" s="12">
        <f t="shared" si="261"/>
        <v>42206.210706018515</v>
      </c>
      <c r="U2795">
        <f t="shared" si="262"/>
        <v>2015</v>
      </c>
      <c r="V2795">
        <f t="shared" si="263"/>
        <v>2015</v>
      </c>
    </row>
    <row r="2796" spans="1:22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5">
        <f t="shared" si="259"/>
        <v>25</v>
      </c>
      <c r="Q2796" t="s">
        <v>8314</v>
      </c>
      <c r="R2796" t="s">
        <v>8315</v>
      </c>
      <c r="S2796" s="12">
        <f t="shared" si="260"/>
        <v>42416.48332175926</v>
      </c>
      <c r="T2796" s="12">
        <f t="shared" si="261"/>
        <v>42432.583333333336</v>
      </c>
      <c r="U2796">
        <f t="shared" si="262"/>
        <v>2016</v>
      </c>
      <c r="V2796">
        <f t="shared" si="263"/>
        <v>2016</v>
      </c>
    </row>
    <row r="2797" spans="1:22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 s="5">
        <f t="shared" si="259"/>
        <v>36.5</v>
      </c>
      <c r="Q2797" t="s">
        <v>8314</v>
      </c>
      <c r="R2797" t="s">
        <v>8315</v>
      </c>
      <c r="S2797" s="12">
        <f t="shared" si="260"/>
        <v>41780.317604166667</v>
      </c>
      <c r="T2797" s="12">
        <f t="shared" si="261"/>
        <v>41796.75</v>
      </c>
      <c r="U2797">
        <f t="shared" si="262"/>
        <v>2014</v>
      </c>
      <c r="V2797">
        <f t="shared" si="263"/>
        <v>2014</v>
      </c>
    </row>
    <row r="2798" spans="1:22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 s="5">
        <f t="shared" si="259"/>
        <v>44</v>
      </c>
      <c r="Q2798" t="s">
        <v>8314</v>
      </c>
      <c r="R2798" t="s">
        <v>8315</v>
      </c>
      <c r="S2798" s="12">
        <f t="shared" si="260"/>
        <v>41795.319768518515</v>
      </c>
      <c r="T2798" s="12">
        <f t="shared" si="261"/>
        <v>41825.319768518515</v>
      </c>
      <c r="U2798">
        <f t="shared" si="262"/>
        <v>2014</v>
      </c>
      <c r="V2798">
        <f t="shared" si="263"/>
        <v>2014</v>
      </c>
    </row>
    <row r="2799" spans="1:22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 s="5">
        <f t="shared" si="259"/>
        <v>87.357553191489373</v>
      </c>
      <c r="Q2799" t="s">
        <v>8314</v>
      </c>
      <c r="R2799" t="s">
        <v>8315</v>
      </c>
      <c r="S2799" s="12">
        <f t="shared" si="260"/>
        <v>41798.731944444444</v>
      </c>
      <c r="T2799" s="12">
        <f t="shared" si="261"/>
        <v>41828.731944444444</v>
      </c>
      <c r="U2799">
        <f t="shared" si="262"/>
        <v>2014</v>
      </c>
      <c r="V2799">
        <f t="shared" si="263"/>
        <v>2014</v>
      </c>
    </row>
    <row r="2800" spans="1:22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 s="5">
        <f t="shared" si="259"/>
        <v>36.474820143884891</v>
      </c>
      <c r="Q2800" t="s">
        <v>8314</v>
      </c>
      <c r="R2800" t="s">
        <v>8315</v>
      </c>
      <c r="S2800" s="12">
        <f t="shared" si="260"/>
        <v>42201.466678240737</v>
      </c>
      <c r="T2800" s="12">
        <f t="shared" si="261"/>
        <v>42216.458333333336</v>
      </c>
      <c r="U2800">
        <f t="shared" si="262"/>
        <v>2015</v>
      </c>
      <c r="V2800">
        <f t="shared" si="263"/>
        <v>2015</v>
      </c>
    </row>
    <row r="2801" spans="1:22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 s="5">
        <f t="shared" si="259"/>
        <v>44.859538461538463</v>
      </c>
      <c r="Q2801" t="s">
        <v>8314</v>
      </c>
      <c r="R2801" t="s">
        <v>8315</v>
      </c>
      <c r="S2801" s="12">
        <f t="shared" si="260"/>
        <v>42507.05636574074</v>
      </c>
      <c r="T2801" s="12">
        <f t="shared" si="261"/>
        <v>42538.458333333336</v>
      </c>
      <c r="U2801">
        <f t="shared" si="262"/>
        <v>2016</v>
      </c>
      <c r="V2801">
        <f t="shared" si="263"/>
        <v>2016</v>
      </c>
    </row>
    <row r="2802" spans="1:22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5">
        <f t="shared" si="259"/>
        <v>42.903225806451616</v>
      </c>
      <c r="Q2802" t="s">
        <v>8314</v>
      </c>
      <c r="R2802" t="s">
        <v>8315</v>
      </c>
      <c r="S2802" s="12">
        <f t="shared" si="260"/>
        <v>41948.344513888886</v>
      </c>
      <c r="T2802" s="12">
        <f t="shared" si="261"/>
        <v>42008.344513888886</v>
      </c>
      <c r="U2802">
        <f t="shared" si="262"/>
        <v>2014</v>
      </c>
      <c r="V2802">
        <f t="shared" si="263"/>
        <v>2015</v>
      </c>
    </row>
    <row r="2803" spans="1:22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 s="5">
        <f t="shared" si="259"/>
        <v>51.230769230769234</v>
      </c>
      <c r="Q2803" t="s">
        <v>8314</v>
      </c>
      <c r="R2803" t="s">
        <v>8315</v>
      </c>
      <c r="S2803" s="12">
        <f t="shared" si="260"/>
        <v>41900.034826388888</v>
      </c>
      <c r="T2803" s="12">
        <f t="shared" si="261"/>
        <v>41922.25</v>
      </c>
      <c r="U2803">
        <f t="shared" si="262"/>
        <v>2014</v>
      </c>
      <c r="V2803">
        <f t="shared" si="263"/>
        <v>2014</v>
      </c>
    </row>
    <row r="2804" spans="1:22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 s="5">
        <f t="shared" si="259"/>
        <v>33.944444444444443</v>
      </c>
      <c r="Q2804" t="s">
        <v>8314</v>
      </c>
      <c r="R2804" t="s">
        <v>8315</v>
      </c>
      <c r="S2804" s="12">
        <f t="shared" si="260"/>
        <v>42192.438738425924</v>
      </c>
      <c r="T2804" s="12">
        <f t="shared" si="261"/>
        <v>42222.438738425924</v>
      </c>
      <c r="U2804">
        <f t="shared" si="262"/>
        <v>2015</v>
      </c>
      <c r="V2804">
        <f t="shared" si="263"/>
        <v>2015</v>
      </c>
    </row>
    <row r="2805" spans="1:22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 s="5">
        <f t="shared" si="259"/>
        <v>90.744680851063833</v>
      </c>
      <c r="Q2805" t="s">
        <v>8314</v>
      </c>
      <c r="R2805" t="s">
        <v>8315</v>
      </c>
      <c r="S2805" s="12">
        <f t="shared" si="260"/>
        <v>42157.857361111113</v>
      </c>
      <c r="T2805" s="12">
        <f t="shared" si="261"/>
        <v>42200.791666666664</v>
      </c>
      <c r="U2805">
        <f t="shared" si="262"/>
        <v>2015</v>
      </c>
      <c r="V2805">
        <f t="shared" si="263"/>
        <v>2015</v>
      </c>
    </row>
    <row r="2806" spans="1:22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 s="5">
        <f t="shared" si="259"/>
        <v>50</v>
      </c>
      <c r="Q2806" t="s">
        <v>8314</v>
      </c>
      <c r="R2806" t="s">
        <v>8315</v>
      </c>
      <c r="S2806" s="12">
        <f t="shared" si="260"/>
        <v>41881.245254629626</v>
      </c>
      <c r="T2806" s="12">
        <f t="shared" si="261"/>
        <v>41911.245254629626</v>
      </c>
      <c r="U2806">
        <f t="shared" si="262"/>
        <v>2014</v>
      </c>
      <c r="V2806">
        <f t="shared" si="263"/>
        <v>2014</v>
      </c>
    </row>
    <row r="2807" spans="1:22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 s="5">
        <f t="shared" si="259"/>
        <v>24.444444444444443</v>
      </c>
      <c r="Q2807" t="s">
        <v>8314</v>
      </c>
      <c r="R2807" t="s">
        <v>8315</v>
      </c>
      <c r="S2807" s="12">
        <f t="shared" si="260"/>
        <v>42213.2971412037</v>
      </c>
      <c r="T2807" s="12">
        <f t="shared" si="261"/>
        <v>42238.2971412037</v>
      </c>
      <c r="U2807">
        <f t="shared" si="262"/>
        <v>2015</v>
      </c>
      <c r="V2807">
        <f t="shared" si="263"/>
        <v>2015</v>
      </c>
    </row>
    <row r="2808" spans="1:22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 s="5">
        <f t="shared" si="259"/>
        <v>44.25</v>
      </c>
      <c r="Q2808" t="s">
        <v>8314</v>
      </c>
      <c r="R2808" t="s">
        <v>8315</v>
      </c>
      <c r="S2808" s="12">
        <f t="shared" si="260"/>
        <v>42185.058912037035</v>
      </c>
      <c r="T2808" s="12">
        <f t="shared" si="261"/>
        <v>42221.249999999993</v>
      </c>
      <c r="U2808">
        <f t="shared" si="262"/>
        <v>2015</v>
      </c>
      <c r="V2808">
        <f t="shared" si="263"/>
        <v>2015</v>
      </c>
    </row>
    <row r="2809" spans="1:22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5">
        <f t="shared" si="259"/>
        <v>67.741935483870961</v>
      </c>
      <c r="Q2809" t="s">
        <v>8314</v>
      </c>
      <c r="R2809" t="s">
        <v>8315</v>
      </c>
      <c r="S2809" s="12">
        <f t="shared" si="260"/>
        <v>42154.664791666662</v>
      </c>
      <c r="T2809" s="12">
        <f t="shared" si="261"/>
        <v>42184.664791666662</v>
      </c>
      <c r="U2809">
        <f t="shared" si="262"/>
        <v>2015</v>
      </c>
      <c r="V2809">
        <f t="shared" si="263"/>
        <v>2015</v>
      </c>
    </row>
    <row r="2810" spans="1:22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 s="5">
        <f t="shared" si="259"/>
        <v>65.376811594202906</v>
      </c>
      <c r="Q2810" t="s">
        <v>8314</v>
      </c>
      <c r="R2810" t="s">
        <v>8315</v>
      </c>
      <c r="S2810" s="12">
        <f t="shared" si="260"/>
        <v>42208.638136574074</v>
      </c>
      <c r="T2810" s="12">
        <f t="shared" si="261"/>
        <v>42238.638136574074</v>
      </c>
      <c r="U2810">
        <f t="shared" si="262"/>
        <v>2015</v>
      </c>
      <c r="V2810">
        <f t="shared" si="263"/>
        <v>2015</v>
      </c>
    </row>
    <row r="2811" spans="1:22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 s="5">
        <f t="shared" si="259"/>
        <v>121.9047619047619</v>
      </c>
      <c r="Q2811" t="s">
        <v>8314</v>
      </c>
      <c r="R2811" t="s">
        <v>8315</v>
      </c>
      <c r="S2811" s="12">
        <f t="shared" si="260"/>
        <v>42451.288483796299</v>
      </c>
      <c r="T2811" s="12">
        <f t="shared" si="261"/>
        <v>42459.402083333327</v>
      </c>
      <c r="U2811">
        <f t="shared" si="262"/>
        <v>2016</v>
      </c>
      <c r="V2811">
        <f t="shared" si="263"/>
        <v>2016</v>
      </c>
    </row>
    <row r="2812" spans="1:22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 s="5">
        <f t="shared" si="259"/>
        <v>47.456140350877192</v>
      </c>
      <c r="Q2812" t="s">
        <v>8314</v>
      </c>
      <c r="R2812" t="s">
        <v>8315</v>
      </c>
      <c r="S2812" s="12">
        <f t="shared" si="260"/>
        <v>41758.931296296294</v>
      </c>
      <c r="T2812" s="12">
        <f t="shared" si="261"/>
        <v>41790.957638888889</v>
      </c>
      <c r="U2812">
        <f t="shared" si="262"/>
        <v>2014</v>
      </c>
      <c r="V2812">
        <f t="shared" si="263"/>
        <v>2014</v>
      </c>
    </row>
    <row r="2813" spans="1:22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 s="5">
        <f t="shared" si="259"/>
        <v>92.842592592592595</v>
      </c>
      <c r="Q2813" t="s">
        <v>8314</v>
      </c>
      <c r="R2813" t="s">
        <v>8315</v>
      </c>
      <c r="S2813" s="12">
        <f t="shared" si="260"/>
        <v>42028.288229166668</v>
      </c>
      <c r="T2813" s="12">
        <f t="shared" si="261"/>
        <v>42058.288229166668</v>
      </c>
      <c r="U2813">
        <f t="shared" si="262"/>
        <v>2015</v>
      </c>
      <c r="V2813">
        <f t="shared" si="263"/>
        <v>2015</v>
      </c>
    </row>
    <row r="2814" spans="1:22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 s="5">
        <f t="shared" si="259"/>
        <v>68.253012048192772</v>
      </c>
      <c r="Q2814" t="s">
        <v>8314</v>
      </c>
      <c r="R2814" t="s">
        <v>8315</v>
      </c>
      <c r="S2814" s="12">
        <f t="shared" si="260"/>
        <v>42054.535856481474</v>
      </c>
      <c r="T2814" s="12">
        <f t="shared" si="261"/>
        <v>42099.958333333336</v>
      </c>
      <c r="U2814">
        <f t="shared" si="262"/>
        <v>2015</v>
      </c>
      <c r="V2814">
        <f t="shared" si="263"/>
        <v>2015</v>
      </c>
    </row>
    <row r="2815" spans="1:22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 s="5">
        <f t="shared" si="259"/>
        <v>37.209583333333335</v>
      </c>
      <c r="Q2815" t="s">
        <v>8314</v>
      </c>
      <c r="R2815" t="s">
        <v>8315</v>
      </c>
      <c r="S2815" s="12">
        <f t="shared" si="260"/>
        <v>42693.534270833326</v>
      </c>
      <c r="T2815" s="12">
        <f t="shared" si="261"/>
        <v>42718.534270833326</v>
      </c>
      <c r="U2815">
        <f t="shared" si="262"/>
        <v>2016</v>
      </c>
      <c r="V2815">
        <f t="shared" si="263"/>
        <v>2016</v>
      </c>
    </row>
    <row r="2816" spans="1:22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 s="5">
        <f t="shared" si="259"/>
        <v>25.25</v>
      </c>
      <c r="Q2816" t="s">
        <v>8314</v>
      </c>
      <c r="R2816" t="s">
        <v>8315</v>
      </c>
      <c r="S2816" s="12">
        <f t="shared" si="260"/>
        <v>42103.191145833327</v>
      </c>
      <c r="T2816" s="12">
        <f t="shared" si="261"/>
        <v>42133.191145833327</v>
      </c>
      <c r="U2816">
        <f t="shared" si="262"/>
        <v>2015</v>
      </c>
      <c r="V2816">
        <f t="shared" si="263"/>
        <v>2015</v>
      </c>
    </row>
    <row r="2817" spans="1:22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5">
        <f t="shared" si="259"/>
        <v>43.214285714285715</v>
      </c>
      <c r="Q2817" t="s">
        <v>8314</v>
      </c>
      <c r="R2817" t="s">
        <v>8315</v>
      </c>
      <c r="S2817" s="12">
        <f t="shared" si="260"/>
        <v>42559.568391203698</v>
      </c>
      <c r="T2817" s="12">
        <f t="shared" si="261"/>
        <v>42589.568391203698</v>
      </c>
      <c r="U2817">
        <f t="shared" si="262"/>
        <v>2016</v>
      </c>
      <c r="V2817">
        <f t="shared" si="263"/>
        <v>2016</v>
      </c>
    </row>
    <row r="2818" spans="1:22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141.56666666666666</v>
      </c>
      <c r="P2818" s="5">
        <f t="shared" si="259"/>
        <v>25.130177514792898</v>
      </c>
      <c r="Q2818" t="s">
        <v>8314</v>
      </c>
      <c r="R2818" t="s">
        <v>8315</v>
      </c>
      <c r="S2818" s="12">
        <f t="shared" si="260"/>
        <v>42188.259166666663</v>
      </c>
      <c r="T2818" s="12">
        <f t="shared" si="261"/>
        <v>42218.458333333336</v>
      </c>
      <c r="U2818">
        <f t="shared" si="262"/>
        <v>2015</v>
      </c>
      <c r="V2818">
        <f t="shared" si="263"/>
        <v>2015</v>
      </c>
    </row>
    <row r="2819" spans="1:22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(E2819/D2819)*100</f>
        <v>130</v>
      </c>
      <c r="P2819" s="5">
        <f t="shared" ref="P2819:P2882" si="265">IF(E2819&gt;0, E2819/L2819, 0)</f>
        <v>23.636363636363637</v>
      </c>
      <c r="Q2819" t="s">
        <v>8314</v>
      </c>
      <c r="R2819" t="s">
        <v>8315</v>
      </c>
      <c r="S2819" s="12">
        <f t="shared" ref="S2819:S2882" si="266">(J2819/86400)+25569-(5/24)</f>
        <v>42023.42664351852</v>
      </c>
      <c r="T2819" s="12">
        <f t="shared" ref="T2819:T2882" si="267">(I2819/86400)+25569-5/24</f>
        <v>42063.42664351852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 s="5">
        <f t="shared" si="265"/>
        <v>103.95098039215686</v>
      </c>
      <c r="Q2820" t="s">
        <v>8314</v>
      </c>
      <c r="R2820" t="s">
        <v>8315</v>
      </c>
      <c r="S2820" s="12">
        <f t="shared" si="266"/>
        <v>42250.389884259253</v>
      </c>
      <c r="T2820" s="12">
        <f t="shared" si="267"/>
        <v>42270.389884259253</v>
      </c>
      <c r="U2820">
        <f t="shared" si="268"/>
        <v>2015</v>
      </c>
      <c r="V2820">
        <f t="shared" si="269"/>
        <v>2015</v>
      </c>
    </row>
    <row r="2821" spans="1:22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 s="5">
        <f t="shared" si="265"/>
        <v>50.384615384615387</v>
      </c>
      <c r="Q2821" t="s">
        <v>8314</v>
      </c>
      <c r="R2821" t="s">
        <v>8315</v>
      </c>
      <c r="S2821" s="12">
        <f t="shared" si="266"/>
        <v>42139.317233796297</v>
      </c>
      <c r="T2821" s="12">
        <f t="shared" si="267"/>
        <v>42169.317233796297</v>
      </c>
      <c r="U2821">
        <f t="shared" si="268"/>
        <v>2015</v>
      </c>
      <c r="V2821">
        <f t="shared" si="269"/>
        <v>2015</v>
      </c>
    </row>
    <row r="2822" spans="1:22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5">
        <f t="shared" si="265"/>
        <v>13.6</v>
      </c>
      <c r="Q2822" t="s">
        <v>8314</v>
      </c>
      <c r="R2822" t="s">
        <v>8315</v>
      </c>
      <c r="S2822" s="12">
        <f t="shared" si="266"/>
        <v>42401.402650462966</v>
      </c>
      <c r="T2822" s="12">
        <f t="shared" si="267"/>
        <v>42425.791666666664</v>
      </c>
      <c r="U2822">
        <f t="shared" si="268"/>
        <v>2016</v>
      </c>
      <c r="V2822">
        <f t="shared" si="269"/>
        <v>2016</v>
      </c>
    </row>
    <row r="2823" spans="1:22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5">
        <f t="shared" si="265"/>
        <v>28.571428571428573</v>
      </c>
      <c r="Q2823" t="s">
        <v>8314</v>
      </c>
      <c r="R2823" t="s">
        <v>8315</v>
      </c>
      <c r="S2823" s="12">
        <f t="shared" si="266"/>
        <v>41875.714525462965</v>
      </c>
      <c r="T2823" s="12">
        <f t="shared" si="267"/>
        <v>41905.714525462965</v>
      </c>
      <c r="U2823">
        <f t="shared" si="268"/>
        <v>2014</v>
      </c>
      <c r="V2823">
        <f t="shared" si="269"/>
        <v>2014</v>
      </c>
    </row>
    <row r="2824" spans="1:22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5">
        <f t="shared" si="265"/>
        <v>63.829787234042556</v>
      </c>
      <c r="Q2824" t="s">
        <v>8314</v>
      </c>
      <c r="R2824" t="s">
        <v>8315</v>
      </c>
      <c r="S2824" s="12">
        <f t="shared" si="266"/>
        <v>42060.475601851846</v>
      </c>
      <c r="T2824" s="12">
        <f t="shared" si="267"/>
        <v>42090.433935185181</v>
      </c>
      <c r="U2824">
        <f t="shared" si="268"/>
        <v>2015</v>
      </c>
      <c r="V2824">
        <f t="shared" si="269"/>
        <v>2015</v>
      </c>
    </row>
    <row r="2825" spans="1:22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5">
        <f t="shared" si="265"/>
        <v>8.8571428571428577</v>
      </c>
      <c r="Q2825" t="s">
        <v>8314</v>
      </c>
      <c r="R2825" t="s">
        <v>8315</v>
      </c>
      <c r="S2825" s="12">
        <f t="shared" si="266"/>
        <v>42066.803310185183</v>
      </c>
      <c r="T2825" s="12">
        <f t="shared" si="267"/>
        <v>42094.749305555553</v>
      </c>
      <c r="U2825">
        <f t="shared" si="268"/>
        <v>2015</v>
      </c>
      <c r="V2825">
        <f t="shared" si="269"/>
        <v>2015</v>
      </c>
    </row>
    <row r="2826" spans="1:22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 s="5">
        <f t="shared" si="265"/>
        <v>50.666666666666664</v>
      </c>
      <c r="Q2826" t="s">
        <v>8314</v>
      </c>
      <c r="R2826" t="s">
        <v>8315</v>
      </c>
      <c r="S2826" s="12">
        <f t="shared" si="266"/>
        <v>42136.0624537037</v>
      </c>
      <c r="T2826" s="12">
        <f t="shared" si="267"/>
        <v>42167.863194444442</v>
      </c>
      <c r="U2826">
        <f t="shared" si="268"/>
        <v>2015</v>
      </c>
      <c r="V2826">
        <f t="shared" si="269"/>
        <v>2015</v>
      </c>
    </row>
    <row r="2827" spans="1:22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 s="5">
        <f t="shared" si="265"/>
        <v>60.784313725490193</v>
      </c>
      <c r="Q2827" t="s">
        <v>8314</v>
      </c>
      <c r="R2827" t="s">
        <v>8315</v>
      </c>
      <c r="S2827" s="12">
        <f t="shared" si="266"/>
        <v>42312.584328703706</v>
      </c>
      <c r="T2827" s="12">
        <f t="shared" si="267"/>
        <v>42342.584328703706</v>
      </c>
      <c r="U2827">
        <f t="shared" si="268"/>
        <v>2015</v>
      </c>
      <c r="V2827">
        <f t="shared" si="269"/>
        <v>2015</v>
      </c>
    </row>
    <row r="2828" spans="1:22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 s="5">
        <f t="shared" si="265"/>
        <v>113.42105263157895</v>
      </c>
      <c r="Q2828" t="s">
        <v>8314</v>
      </c>
      <c r="R2828" t="s">
        <v>8315</v>
      </c>
      <c r="S2828" s="12">
        <f t="shared" si="266"/>
        <v>42170.826527777775</v>
      </c>
      <c r="T2828" s="12">
        <f t="shared" si="267"/>
        <v>42195.083333333336</v>
      </c>
      <c r="U2828">
        <f t="shared" si="268"/>
        <v>2015</v>
      </c>
      <c r="V2828">
        <f t="shared" si="269"/>
        <v>2015</v>
      </c>
    </row>
    <row r="2829" spans="1:22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 s="5">
        <f t="shared" si="265"/>
        <v>104.56521739130434</v>
      </c>
      <c r="Q2829" t="s">
        <v>8314</v>
      </c>
      <c r="R2829" t="s">
        <v>8315</v>
      </c>
      <c r="S2829" s="12">
        <f t="shared" si="266"/>
        <v>42494.475300925922</v>
      </c>
      <c r="T2829" s="12">
        <f t="shared" si="267"/>
        <v>42524.479166666664</v>
      </c>
      <c r="U2829">
        <f t="shared" si="268"/>
        <v>2016</v>
      </c>
      <c r="V2829">
        <f t="shared" si="269"/>
        <v>2016</v>
      </c>
    </row>
    <row r="2830" spans="1:22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 s="5">
        <f t="shared" si="265"/>
        <v>98.30927835051547</v>
      </c>
      <c r="Q2830" t="s">
        <v>8314</v>
      </c>
      <c r="R2830" t="s">
        <v>8315</v>
      </c>
      <c r="S2830" s="12">
        <f t="shared" si="266"/>
        <v>42254.056354166663</v>
      </c>
      <c r="T2830" s="12">
        <f t="shared" si="267"/>
        <v>42279.749999999993</v>
      </c>
      <c r="U2830">
        <f t="shared" si="268"/>
        <v>2015</v>
      </c>
      <c r="V2830">
        <f t="shared" si="269"/>
        <v>2015</v>
      </c>
    </row>
    <row r="2831" spans="1:22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 s="5">
        <f t="shared" si="265"/>
        <v>35.039473684210527</v>
      </c>
      <c r="Q2831" t="s">
        <v>8314</v>
      </c>
      <c r="R2831" t="s">
        <v>8315</v>
      </c>
      <c r="S2831" s="12">
        <f t="shared" si="266"/>
        <v>42495.225902777776</v>
      </c>
      <c r="T2831" s="12">
        <f t="shared" si="267"/>
        <v>42523.225902777776</v>
      </c>
      <c r="U2831">
        <f t="shared" si="268"/>
        <v>2016</v>
      </c>
      <c r="V2831">
        <f t="shared" si="269"/>
        <v>2016</v>
      </c>
    </row>
    <row r="2832" spans="1:22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5">
        <f t="shared" si="265"/>
        <v>272.72727272727275</v>
      </c>
      <c r="Q2832" t="s">
        <v>8314</v>
      </c>
      <c r="R2832" t="s">
        <v>8315</v>
      </c>
      <c r="S2832" s="12">
        <f t="shared" si="266"/>
        <v>41758.631342592591</v>
      </c>
      <c r="T2832" s="12">
        <f t="shared" si="267"/>
        <v>41770.957638888889</v>
      </c>
      <c r="U2832">
        <f t="shared" si="268"/>
        <v>2014</v>
      </c>
      <c r="V2832">
        <f t="shared" si="269"/>
        <v>2014</v>
      </c>
    </row>
    <row r="2833" spans="1:22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 s="5">
        <f t="shared" si="265"/>
        <v>63.846153846153847</v>
      </c>
      <c r="Q2833" t="s">
        <v>8314</v>
      </c>
      <c r="R2833" t="s">
        <v>8315</v>
      </c>
      <c r="S2833" s="12">
        <f t="shared" si="266"/>
        <v>42171.616550925923</v>
      </c>
      <c r="T2833" s="12">
        <f t="shared" si="267"/>
        <v>42201.616550925923</v>
      </c>
      <c r="U2833">
        <f t="shared" si="268"/>
        <v>2015</v>
      </c>
      <c r="V2833">
        <f t="shared" si="269"/>
        <v>2015</v>
      </c>
    </row>
    <row r="2834" spans="1:22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 s="5">
        <f t="shared" si="265"/>
        <v>30.189368421052631</v>
      </c>
      <c r="Q2834" t="s">
        <v>8314</v>
      </c>
      <c r="R2834" t="s">
        <v>8315</v>
      </c>
      <c r="S2834" s="12">
        <f t="shared" si="266"/>
        <v>41938.501087962963</v>
      </c>
      <c r="T2834" s="12">
        <f t="shared" si="267"/>
        <v>41966.708333333336</v>
      </c>
      <c r="U2834">
        <f t="shared" si="268"/>
        <v>2014</v>
      </c>
      <c r="V2834">
        <f t="shared" si="269"/>
        <v>2014</v>
      </c>
    </row>
    <row r="2835" spans="1:22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 s="5">
        <f t="shared" si="265"/>
        <v>83.51428571428572</v>
      </c>
      <c r="Q2835" t="s">
        <v>8314</v>
      </c>
      <c r="R2835" t="s">
        <v>8315</v>
      </c>
      <c r="S2835" s="12">
        <f t="shared" si="266"/>
        <v>42267.919363425921</v>
      </c>
      <c r="T2835" s="12">
        <f t="shared" si="267"/>
        <v>42287.874999999993</v>
      </c>
      <c r="U2835">
        <f t="shared" si="268"/>
        <v>2015</v>
      </c>
      <c r="V2835">
        <f t="shared" si="269"/>
        <v>2015</v>
      </c>
    </row>
    <row r="2836" spans="1:22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5">
        <f t="shared" si="265"/>
        <v>64.761904761904759</v>
      </c>
      <c r="Q2836" t="s">
        <v>8314</v>
      </c>
      <c r="R2836" t="s">
        <v>8315</v>
      </c>
      <c r="S2836" s="12">
        <f t="shared" si="266"/>
        <v>42019.751504629625</v>
      </c>
      <c r="T2836" s="12">
        <f t="shared" si="267"/>
        <v>42034.751504629625</v>
      </c>
      <c r="U2836">
        <f t="shared" si="268"/>
        <v>2015</v>
      </c>
      <c r="V2836">
        <f t="shared" si="269"/>
        <v>2015</v>
      </c>
    </row>
    <row r="2837" spans="1:22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 s="5">
        <f t="shared" si="265"/>
        <v>20.118172043010752</v>
      </c>
      <c r="Q2837" t="s">
        <v>8314</v>
      </c>
      <c r="R2837" t="s">
        <v>8315</v>
      </c>
      <c r="S2837" s="12">
        <f t="shared" si="266"/>
        <v>42313.495567129627</v>
      </c>
      <c r="T2837" s="12">
        <f t="shared" si="267"/>
        <v>42342.791666666664</v>
      </c>
      <c r="U2837">
        <f t="shared" si="268"/>
        <v>2015</v>
      </c>
      <c r="V2837">
        <f t="shared" si="269"/>
        <v>2015</v>
      </c>
    </row>
    <row r="2838" spans="1:22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 s="5">
        <f t="shared" si="265"/>
        <v>44.090909090909093</v>
      </c>
      <c r="Q2838" t="s">
        <v>8314</v>
      </c>
      <c r="R2838" t="s">
        <v>8315</v>
      </c>
      <c r="S2838" s="12">
        <f t="shared" si="266"/>
        <v>42746.053449074076</v>
      </c>
      <c r="T2838" s="12">
        <f t="shared" si="267"/>
        <v>42783.999305555553</v>
      </c>
      <c r="U2838">
        <f t="shared" si="268"/>
        <v>2017</v>
      </c>
      <c r="V2838">
        <f t="shared" si="269"/>
        <v>2017</v>
      </c>
    </row>
    <row r="2839" spans="1:22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5">
        <f t="shared" si="265"/>
        <v>40.476190476190474</v>
      </c>
      <c r="Q2839" t="s">
        <v>8314</v>
      </c>
      <c r="R2839" t="s">
        <v>8315</v>
      </c>
      <c r="S2839" s="12">
        <f t="shared" si="266"/>
        <v>42307.700046296297</v>
      </c>
      <c r="T2839" s="12">
        <f t="shared" si="267"/>
        <v>42347.741712962961</v>
      </c>
      <c r="U2839">
        <f t="shared" si="268"/>
        <v>2015</v>
      </c>
      <c r="V2839">
        <f t="shared" si="269"/>
        <v>2015</v>
      </c>
    </row>
    <row r="2840" spans="1:22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 s="5">
        <f t="shared" si="265"/>
        <v>44.537037037037038</v>
      </c>
      <c r="Q2840" t="s">
        <v>8314</v>
      </c>
      <c r="R2840" t="s">
        <v>8315</v>
      </c>
      <c r="S2840" s="12">
        <f t="shared" si="266"/>
        <v>41842.399259259255</v>
      </c>
      <c r="T2840" s="12">
        <f t="shared" si="267"/>
        <v>41864.708333333328</v>
      </c>
      <c r="U2840">
        <f t="shared" si="268"/>
        <v>2014</v>
      </c>
      <c r="V2840">
        <f t="shared" si="269"/>
        <v>2014</v>
      </c>
    </row>
    <row r="2841" spans="1:22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 s="5">
        <f t="shared" si="265"/>
        <v>125.80645161290323</v>
      </c>
      <c r="Q2841" t="s">
        <v>8314</v>
      </c>
      <c r="R2841" t="s">
        <v>8315</v>
      </c>
      <c r="S2841" s="12">
        <f t="shared" si="266"/>
        <v>41853.031874999993</v>
      </c>
      <c r="T2841" s="12">
        <f t="shared" si="267"/>
        <v>41875.999305555553</v>
      </c>
      <c r="U2841">
        <f t="shared" si="268"/>
        <v>2014</v>
      </c>
      <c r="V2841">
        <f t="shared" si="269"/>
        <v>2014</v>
      </c>
    </row>
    <row r="2842" spans="1:22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5">
        <f t="shared" si="265"/>
        <v>19.696969696969695</v>
      </c>
      <c r="Q2842" t="s">
        <v>8314</v>
      </c>
      <c r="R2842" t="s">
        <v>8315</v>
      </c>
      <c r="S2842" s="12">
        <f t="shared" si="266"/>
        <v>42059.827303240738</v>
      </c>
      <c r="T2842" s="12">
        <f t="shared" si="267"/>
        <v>42081.499999999993</v>
      </c>
      <c r="U2842">
        <f t="shared" si="268"/>
        <v>2015</v>
      </c>
      <c r="V2842">
        <f t="shared" si="269"/>
        <v>2015</v>
      </c>
    </row>
    <row r="2843" spans="1:22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5">
        <f t="shared" si="265"/>
        <v>10</v>
      </c>
      <c r="Q2843" t="s">
        <v>8314</v>
      </c>
      <c r="R2843" t="s">
        <v>8315</v>
      </c>
      <c r="S2843" s="12">
        <f t="shared" si="266"/>
        <v>42291.531215277777</v>
      </c>
      <c r="T2843" s="12">
        <f t="shared" si="267"/>
        <v>42351.572881944441</v>
      </c>
      <c r="U2843">
        <f t="shared" si="268"/>
        <v>2015</v>
      </c>
      <c r="V2843">
        <f t="shared" si="269"/>
        <v>2015</v>
      </c>
    </row>
    <row r="2844" spans="1:22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5">
        <f t="shared" si="265"/>
        <v>0</v>
      </c>
      <c r="Q2844" t="s">
        <v>8314</v>
      </c>
      <c r="R2844" t="s">
        <v>8315</v>
      </c>
      <c r="S2844" s="12">
        <f t="shared" si="266"/>
        <v>41784.744155092594</v>
      </c>
      <c r="T2844" s="12">
        <f t="shared" si="267"/>
        <v>41811.25</v>
      </c>
      <c r="U2844">
        <f t="shared" si="268"/>
        <v>2014</v>
      </c>
      <c r="V2844">
        <f t="shared" si="269"/>
        <v>2014</v>
      </c>
    </row>
    <row r="2845" spans="1:22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5">
        <f t="shared" si="265"/>
        <v>0</v>
      </c>
      <c r="Q2845" t="s">
        <v>8314</v>
      </c>
      <c r="R2845" t="s">
        <v>8315</v>
      </c>
      <c r="S2845" s="12">
        <f t="shared" si="266"/>
        <v>42492.529513888883</v>
      </c>
      <c r="T2845" s="12">
        <f t="shared" si="267"/>
        <v>42533.958333333336</v>
      </c>
      <c r="U2845">
        <f t="shared" si="268"/>
        <v>2016</v>
      </c>
      <c r="V2845">
        <f t="shared" si="269"/>
        <v>2016</v>
      </c>
    </row>
    <row r="2846" spans="1:22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 s="5">
        <f t="shared" si="265"/>
        <v>30</v>
      </c>
      <c r="Q2846" t="s">
        <v>8314</v>
      </c>
      <c r="R2846" t="s">
        <v>8315</v>
      </c>
      <c r="S2846" s="12">
        <f t="shared" si="266"/>
        <v>42709.337731481479</v>
      </c>
      <c r="T2846" s="12">
        <f t="shared" si="267"/>
        <v>42739.337731481479</v>
      </c>
      <c r="U2846">
        <f t="shared" si="268"/>
        <v>2016</v>
      </c>
      <c r="V2846">
        <f t="shared" si="269"/>
        <v>2017</v>
      </c>
    </row>
    <row r="2847" spans="1:22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 s="5">
        <f t="shared" si="265"/>
        <v>60.666666666666664</v>
      </c>
      <c r="Q2847" t="s">
        <v>8314</v>
      </c>
      <c r="R2847" t="s">
        <v>8315</v>
      </c>
      <c r="S2847" s="12">
        <f t="shared" si="266"/>
        <v>42102.808252314811</v>
      </c>
      <c r="T2847" s="12">
        <f t="shared" si="267"/>
        <v>42162.808252314811</v>
      </c>
      <c r="U2847">
        <f t="shared" si="268"/>
        <v>2015</v>
      </c>
      <c r="V2847">
        <f t="shared" si="269"/>
        <v>2015</v>
      </c>
    </row>
    <row r="2848" spans="1:22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5">
        <f t="shared" si="265"/>
        <v>0</v>
      </c>
      <c r="Q2848" t="s">
        <v>8314</v>
      </c>
      <c r="R2848" t="s">
        <v>8315</v>
      </c>
      <c r="S2848" s="12">
        <f t="shared" si="266"/>
        <v>42108.483726851853</v>
      </c>
      <c r="T2848" s="12">
        <f t="shared" si="267"/>
        <v>42153.483726851853</v>
      </c>
      <c r="U2848">
        <f t="shared" si="268"/>
        <v>2015</v>
      </c>
      <c r="V2848">
        <f t="shared" si="269"/>
        <v>2015</v>
      </c>
    </row>
    <row r="2849" spans="1:22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5">
        <f t="shared" si="265"/>
        <v>0</v>
      </c>
      <c r="Q2849" t="s">
        <v>8314</v>
      </c>
      <c r="R2849" t="s">
        <v>8315</v>
      </c>
      <c r="S2849" s="12">
        <f t="shared" si="266"/>
        <v>42453.597974537035</v>
      </c>
      <c r="T2849" s="12">
        <f t="shared" si="267"/>
        <v>42513.597974537035</v>
      </c>
      <c r="U2849">
        <f t="shared" si="268"/>
        <v>2016</v>
      </c>
      <c r="V2849">
        <f t="shared" si="269"/>
        <v>2016</v>
      </c>
    </row>
    <row r="2850" spans="1:22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 s="5">
        <f t="shared" si="265"/>
        <v>23.333333333333332</v>
      </c>
      <c r="Q2850" t="s">
        <v>8314</v>
      </c>
      <c r="R2850" t="s">
        <v>8315</v>
      </c>
      <c r="S2850" s="12">
        <f t="shared" si="266"/>
        <v>42123.440497685187</v>
      </c>
      <c r="T2850" s="12">
        <f t="shared" si="267"/>
        <v>42153.440497685187</v>
      </c>
      <c r="U2850">
        <f t="shared" si="268"/>
        <v>2015</v>
      </c>
      <c r="V2850">
        <f t="shared" si="269"/>
        <v>2015</v>
      </c>
    </row>
    <row r="2851" spans="1:22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5">
        <f t="shared" si="265"/>
        <v>5</v>
      </c>
      <c r="Q2851" t="s">
        <v>8314</v>
      </c>
      <c r="R2851" t="s">
        <v>8315</v>
      </c>
      <c r="S2851" s="12">
        <f t="shared" si="266"/>
        <v>42453.219907407409</v>
      </c>
      <c r="T2851" s="12">
        <f t="shared" si="267"/>
        <v>42483.219907407409</v>
      </c>
      <c r="U2851">
        <f t="shared" si="268"/>
        <v>2016</v>
      </c>
      <c r="V2851">
        <f t="shared" si="269"/>
        <v>2016</v>
      </c>
    </row>
    <row r="2852" spans="1:22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 s="5">
        <f t="shared" si="265"/>
        <v>23.923076923076923</v>
      </c>
      <c r="Q2852" t="s">
        <v>8314</v>
      </c>
      <c r="R2852" t="s">
        <v>8315</v>
      </c>
      <c r="S2852" s="12">
        <f t="shared" si="266"/>
        <v>41857.798738425925</v>
      </c>
      <c r="T2852" s="12">
        <f t="shared" si="267"/>
        <v>41887.798738425925</v>
      </c>
      <c r="U2852">
        <f t="shared" si="268"/>
        <v>2014</v>
      </c>
      <c r="V2852">
        <f t="shared" si="269"/>
        <v>2014</v>
      </c>
    </row>
    <row r="2853" spans="1:22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5">
        <f t="shared" si="265"/>
        <v>0</v>
      </c>
      <c r="Q2853" t="s">
        <v>8314</v>
      </c>
      <c r="R2853" t="s">
        <v>8315</v>
      </c>
      <c r="S2853" s="12">
        <f t="shared" si="266"/>
        <v>42389.794317129628</v>
      </c>
      <c r="T2853" s="12">
        <f t="shared" si="267"/>
        <v>42398.761805555558</v>
      </c>
      <c r="U2853">
        <f t="shared" si="268"/>
        <v>2016</v>
      </c>
      <c r="V2853">
        <f t="shared" si="269"/>
        <v>2016</v>
      </c>
    </row>
    <row r="2854" spans="1:22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 s="5">
        <f t="shared" si="265"/>
        <v>15.833333333333334</v>
      </c>
      <c r="Q2854" t="s">
        <v>8314</v>
      </c>
      <c r="R2854" t="s">
        <v>8315</v>
      </c>
      <c r="S2854" s="12">
        <f t="shared" si="266"/>
        <v>41780.836840277778</v>
      </c>
      <c r="T2854" s="12">
        <f t="shared" si="267"/>
        <v>41810.836840277778</v>
      </c>
      <c r="U2854">
        <f t="shared" si="268"/>
        <v>2014</v>
      </c>
      <c r="V2854">
        <f t="shared" si="269"/>
        <v>2014</v>
      </c>
    </row>
    <row r="2855" spans="1:22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5">
        <f t="shared" si="265"/>
        <v>0</v>
      </c>
      <c r="Q2855" t="s">
        <v>8314</v>
      </c>
      <c r="R2855" t="s">
        <v>8315</v>
      </c>
      <c r="S2855" s="12">
        <f t="shared" si="266"/>
        <v>41835.98260416666</v>
      </c>
      <c r="T2855" s="12">
        <f t="shared" si="267"/>
        <v>41895.98260416666</v>
      </c>
      <c r="U2855">
        <f t="shared" si="268"/>
        <v>2014</v>
      </c>
      <c r="V2855">
        <f t="shared" si="269"/>
        <v>2014</v>
      </c>
    </row>
    <row r="2856" spans="1:22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 s="5">
        <f t="shared" si="265"/>
        <v>29.785714285714285</v>
      </c>
      <c r="Q2856" t="s">
        <v>8314</v>
      </c>
      <c r="R2856" t="s">
        <v>8315</v>
      </c>
      <c r="S2856" s="12">
        <f t="shared" si="266"/>
        <v>42111.508321759255</v>
      </c>
      <c r="T2856" s="12">
        <f t="shared" si="267"/>
        <v>42131.508321759255</v>
      </c>
      <c r="U2856">
        <f t="shared" si="268"/>
        <v>2015</v>
      </c>
      <c r="V2856">
        <f t="shared" si="269"/>
        <v>2015</v>
      </c>
    </row>
    <row r="2857" spans="1:22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5">
        <f t="shared" si="265"/>
        <v>60</v>
      </c>
      <c r="Q2857" t="s">
        <v>8314</v>
      </c>
      <c r="R2857" t="s">
        <v>8315</v>
      </c>
      <c r="S2857" s="12">
        <f t="shared" si="266"/>
        <v>42369.799432870372</v>
      </c>
      <c r="T2857" s="12">
        <f t="shared" si="267"/>
        <v>42398.773611111108</v>
      </c>
      <c r="U2857">
        <f t="shared" si="268"/>
        <v>2015</v>
      </c>
      <c r="V2857">
        <f t="shared" si="269"/>
        <v>2016</v>
      </c>
    </row>
    <row r="2858" spans="1:22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 s="5">
        <f t="shared" si="265"/>
        <v>24.333333333333332</v>
      </c>
      <c r="Q2858" t="s">
        <v>8314</v>
      </c>
      <c r="R2858" t="s">
        <v>8315</v>
      </c>
      <c r="S2858" s="12">
        <f t="shared" si="266"/>
        <v>42164.829247685186</v>
      </c>
      <c r="T2858" s="12">
        <f t="shared" si="267"/>
        <v>42224.69027777778</v>
      </c>
      <c r="U2858">
        <f t="shared" si="268"/>
        <v>2015</v>
      </c>
      <c r="V2858">
        <f t="shared" si="269"/>
        <v>2015</v>
      </c>
    </row>
    <row r="2859" spans="1:22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 s="5">
        <f t="shared" si="265"/>
        <v>500</v>
      </c>
      <c r="Q2859" t="s">
        <v>8314</v>
      </c>
      <c r="R2859" t="s">
        <v>8315</v>
      </c>
      <c r="S2859" s="12">
        <f t="shared" si="266"/>
        <v>42726.711747685178</v>
      </c>
      <c r="T2859" s="12">
        <f t="shared" si="267"/>
        <v>42786.541666666664</v>
      </c>
      <c r="U2859">
        <f t="shared" si="268"/>
        <v>2016</v>
      </c>
      <c r="V2859">
        <f t="shared" si="269"/>
        <v>2017</v>
      </c>
    </row>
    <row r="2860" spans="1:22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5">
        <f t="shared" si="265"/>
        <v>0</v>
      </c>
      <c r="Q2860" t="s">
        <v>8314</v>
      </c>
      <c r="R2860" t="s">
        <v>8315</v>
      </c>
      <c r="S2860" s="12">
        <f t="shared" si="266"/>
        <v>41954.336747685178</v>
      </c>
      <c r="T2860" s="12">
        <f t="shared" si="267"/>
        <v>41978.269444444442</v>
      </c>
      <c r="U2860">
        <f t="shared" si="268"/>
        <v>2014</v>
      </c>
      <c r="V2860">
        <f t="shared" si="269"/>
        <v>2014</v>
      </c>
    </row>
    <row r="2861" spans="1:22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 s="5">
        <f t="shared" si="265"/>
        <v>35</v>
      </c>
      <c r="Q2861" t="s">
        <v>8314</v>
      </c>
      <c r="R2861" t="s">
        <v>8315</v>
      </c>
      <c r="S2861" s="12">
        <f t="shared" si="266"/>
        <v>42233.153981481482</v>
      </c>
      <c r="T2861" s="12">
        <f t="shared" si="267"/>
        <v>42293.153981481482</v>
      </c>
      <c r="U2861">
        <f t="shared" si="268"/>
        <v>2015</v>
      </c>
      <c r="V2861">
        <f t="shared" si="269"/>
        <v>2015</v>
      </c>
    </row>
    <row r="2862" spans="1:22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 s="5">
        <f t="shared" si="265"/>
        <v>29.555555555555557</v>
      </c>
      <c r="Q2862" t="s">
        <v>8314</v>
      </c>
      <c r="R2862" t="s">
        <v>8315</v>
      </c>
      <c r="S2862" s="12">
        <f t="shared" si="266"/>
        <v>42480.592314814814</v>
      </c>
      <c r="T2862" s="12">
        <f t="shared" si="267"/>
        <v>42540.592314814814</v>
      </c>
      <c r="U2862">
        <f t="shared" si="268"/>
        <v>2016</v>
      </c>
      <c r="V2862">
        <f t="shared" si="269"/>
        <v>2016</v>
      </c>
    </row>
    <row r="2863" spans="1:22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5">
        <f t="shared" si="265"/>
        <v>26.666666666666668</v>
      </c>
      <c r="Q2863" t="s">
        <v>8314</v>
      </c>
      <c r="R2863" t="s">
        <v>8315</v>
      </c>
      <c r="S2863" s="12">
        <f t="shared" si="266"/>
        <v>42257.3825</v>
      </c>
      <c r="T2863" s="12">
        <f t="shared" si="267"/>
        <v>42271.3825</v>
      </c>
      <c r="U2863">
        <f t="shared" si="268"/>
        <v>2015</v>
      </c>
      <c r="V2863">
        <f t="shared" si="269"/>
        <v>2015</v>
      </c>
    </row>
    <row r="2864" spans="1:22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 s="5">
        <f t="shared" si="265"/>
        <v>18.333333333333332</v>
      </c>
      <c r="Q2864" t="s">
        <v>8314</v>
      </c>
      <c r="R2864" t="s">
        <v>8315</v>
      </c>
      <c r="S2864" s="12">
        <f t="shared" si="266"/>
        <v>41784.581354166665</v>
      </c>
      <c r="T2864" s="12">
        <f t="shared" si="267"/>
        <v>41814.581354166665</v>
      </c>
      <c r="U2864">
        <f t="shared" si="268"/>
        <v>2014</v>
      </c>
      <c r="V2864">
        <f t="shared" si="269"/>
        <v>2014</v>
      </c>
    </row>
    <row r="2865" spans="1:22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 s="5">
        <f t="shared" si="265"/>
        <v>20</v>
      </c>
      <c r="Q2865" t="s">
        <v>8314</v>
      </c>
      <c r="R2865" t="s">
        <v>8315</v>
      </c>
      <c r="S2865" s="12">
        <f t="shared" si="266"/>
        <v>41831.46670138889</v>
      </c>
      <c r="T2865" s="12">
        <f t="shared" si="267"/>
        <v>41891.46670138889</v>
      </c>
      <c r="U2865">
        <f t="shared" si="268"/>
        <v>2014</v>
      </c>
      <c r="V2865">
        <f t="shared" si="269"/>
        <v>2014</v>
      </c>
    </row>
    <row r="2866" spans="1:22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 s="5">
        <f t="shared" si="265"/>
        <v>13.333333333333334</v>
      </c>
      <c r="Q2866" t="s">
        <v>8314</v>
      </c>
      <c r="R2866" t="s">
        <v>8315</v>
      </c>
      <c r="S2866" s="12">
        <f t="shared" si="266"/>
        <v>42172.405173611107</v>
      </c>
      <c r="T2866" s="12">
        <f t="shared" si="267"/>
        <v>42202.345833333333</v>
      </c>
      <c r="U2866">
        <f t="shared" si="268"/>
        <v>2015</v>
      </c>
      <c r="V2866">
        <f t="shared" si="269"/>
        <v>2015</v>
      </c>
    </row>
    <row r="2867" spans="1:22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5">
        <f t="shared" si="265"/>
        <v>0</v>
      </c>
      <c r="Q2867" t="s">
        <v>8314</v>
      </c>
      <c r="R2867" t="s">
        <v>8315</v>
      </c>
      <c r="S2867" s="12">
        <f t="shared" si="266"/>
        <v>41949.905775462961</v>
      </c>
      <c r="T2867" s="12">
        <f t="shared" si="267"/>
        <v>42009.905775462961</v>
      </c>
      <c r="U2867">
        <f t="shared" si="268"/>
        <v>2014</v>
      </c>
      <c r="V2867">
        <f t="shared" si="269"/>
        <v>2015</v>
      </c>
    </row>
    <row r="2868" spans="1:22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 s="5">
        <f t="shared" si="265"/>
        <v>22.5</v>
      </c>
      <c r="Q2868" t="s">
        <v>8314</v>
      </c>
      <c r="R2868" t="s">
        <v>8315</v>
      </c>
      <c r="S2868" s="12">
        <f t="shared" si="266"/>
        <v>42627.746770833335</v>
      </c>
      <c r="T2868" s="12">
        <f t="shared" si="267"/>
        <v>42657.708333333336</v>
      </c>
      <c r="U2868">
        <f t="shared" si="268"/>
        <v>2016</v>
      </c>
      <c r="V2868">
        <f t="shared" si="269"/>
        <v>2016</v>
      </c>
    </row>
    <row r="2869" spans="1:22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 s="5">
        <f t="shared" si="265"/>
        <v>50.4</v>
      </c>
      <c r="Q2869" t="s">
        <v>8314</v>
      </c>
      <c r="R2869" t="s">
        <v>8315</v>
      </c>
      <c r="S2869" s="12">
        <f t="shared" si="266"/>
        <v>42530.986944444441</v>
      </c>
      <c r="T2869" s="12">
        <f t="shared" si="267"/>
        <v>42554.958333333336</v>
      </c>
      <c r="U2869">
        <f t="shared" si="268"/>
        <v>2016</v>
      </c>
      <c r="V2869">
        <f t="shared" si="269"/>
        <v>2016</v>
      </c>
    </row>
    <row r="2870" spans="1:22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 s="5">
        <f t="shared" si="265"/>
        <v>105.02933333333334</v>
      </c>
      <c r="Q2870" t="s">
        <v>8314</v>
      </c>
      <c r="R2870" t="s">
        <v>8315</v>
      </c>
      <c r="S2870" s="12">
        <f t="shared" si="266"/>
        <v>42618.618680555555</v>
      </c>
      <c r="T2870" s="12">
        <f t="shared" si="267"/>
        <v>42648.618680555555</v>
      </c>
      <c r="U2870">
        <f t="shared" si="268"/>
        <v>2016</v>
      </c>
      <c r="V2870">
        <f t="shared" si="269"/>
        <v>2016</v>
      </c>
    </row>
    <row r="2871" spans="1:22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 s="5">
        <f t="shared" si="265"/>
        <v>35.4</v>
      </c>
      <c r="Q2871" t="s">
        <v>8314</v>
      </c>
      <c r="R2871" t="s">
        <v>8315</v>
      </c>
      <c r="S2871" s="12">
        <f t="shared" si="266"/>
        <v>42540.385196759256</v>
      </c>
      <c r="T2871" s="12">
        <f t="shared" si="267"/>
        <v>42570.385196759256</v>
      </c>
      <c r="U2871">
        <f t="shared" si="268"/>
        <v>2016</v>
      </c>
      <c r="V2871">
        <f t="shared" si="269"/>
        <v>2016</v>
      </c>
    </row>
    <row r="2872" spans="1:22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5">
        <f t="shared" si="265"/>
        <v>83.333333333333329</v>
      </c>
      <c r="Q2872" t="s">
        <v>8314</v>
      </c>
      <c r="R2872" t="s">
        <v>8315</v>
      </c>
      <c r="S2872" s="12">
        <f t="shared" si="266"/>
        <v>41745.981076388889</v>
      </c>
      <c r="T2872" s="12">
        <f t="shared" si="267"/>
        <v>41775.981076388889</v>
      </c>
      <c r="U2872">
        <f t="shared" si="268"/>
        <v>2014</v>
      </c>
      <c r="V2872">
        <f t="shared" si="269"/>
        <v>2014</v>
      </c>
    </row>
    <row r="2873" spans="1:22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 s="5">
        <f t="shared" si="265"/>
        <v>35.92307692307692</v>
      </c>
      <c r="Q2873" t="s">
        <v>8314</v>
      </c>
      <c r="R2873" t="s">
        <v>8315</v>
      </c>
      <c r="S2873" s="12">
        <f t="shared" si="266"/>
        <v>41974.530243055553</v>
      </c>
      <c r="T2873" s="12">
        <f t="shared" si="267"/>
        <v>41994.530243055553</v>
      </c>
      <c r="U2873">
        <f t="shared" si="268"/>
        <v>2014</v>
      </c>
      <c r="V2873">
        <f t="shared" si="269"/>
        <v>2014</v>
      </c>
    </row>
    <row r="2874" spans="1:22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5">
        <f t="shared" si="265"/>
        <v>0</v>
      </c>
      <c r="Q2874" t="s">
        <v>8314</v>
      </c>
      <c r="R2874" t="s">
        <v>8315</v>
      </c>
      <c r="S2874" s="12">
        <f t="shared" si="266"/>
        <v>42114.907847222225</v>
      </c>
      <c r="T2874" s="12">
        <f t="shared" si="267"/>
        <v>42174.907847222225</v>
      </c>
      <c r="U2874">
        <f t="shared" si="268"/>
        <v>2015</v>
      </c>
      <c r="V2874">
        <f t="shared" si="269"/>
        <v>2015</v>
      </c>
    </row>
    <row r="2875" spans="1:22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 s="5">
        <f t="shared" si="265"/>
        <v>119.125</v>
      </c>
      <c r="Q2875" t="s">
        <v>8314</v>
      </c>
      <c r="R2875" t="s">
        <v>8315</v>
      </c>
      <c r="S2875" s="12">
        <f t="shared" si="266"/>
        <v>42002.609155092585</v>
      </c>
      <c r="T2875" s="12">
        <f t="shared" si="267"/>
        <v>42032.609155092585</v>
      </c>
      <c r="U2875">
        <f t="shared" si="268"/>
        <v>2014</v>
      </c>
      <c r="V2875">
        <f t="shared" si="269"/>
        <v>2015</v>
      </c>
    </row>
    <row r="2876" spans="1:22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 s="5">
        <f t="shared" si="265"/>
        <v>90.333333333333329</v>
      </c>
      <c r="Q2876" t="s">
        <v>8314</v>
      </c>
      <c r="R2876" t="s">
        <v>8315</v>
      </c>
      <c r="S2876" s="12">
        <f t="shared" si="266"/>
        <v>42722.636412037034</v>
      </c>
      <c r="T2876" s="12">
        <f t="shared" si="267"/>
        <v>42752.636412037034</v>
      </c>
      <c r="U2876">
        <f t="shared" si="268"/>
        <v>2016</v>
      </c>
      <c r="V2876">
        <f t="shared" si="269"/>
        <v>2017</v>
      </c>
    </row>
    <row r="2877" spans="1:22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 s="5">
        <f t="shared" si="265"/>
        <v>2.3333333333333335</v>
      </c>
      <c r="Q2877" t="s">
        <v>8314</v>
      </c>
      <c r="R2877" t="s">
        <v>8315</v>
      </c>
      <c r="S2877" s="12">
        <f t="shared" si="266"/>
        <v>42464.920057870368</v>
      </c>
      <c r="T2877" s="12">
        <f t="shared" si="267"/>
        <v>42494.920057870368</v>
      </c>
      <c r="U2877">
        <f t="shared" si="268"/>
        <v>2016</v>
      </c>
      <c r="V2877">
        <f t="shared" si="269"/>
        <v>2016</v>
      </c>
    </row>
    <row r="2878" spans="1:22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5">
        <f t="shared" si="265"/>
        <v>0</v>
      </c>
      <c r="Q2878" t="s">
        <v>8314</v>
      </c>
      <c r="R2878" t="s">
        <v>8315</v>
      </c>
      <c r="S2878" s="12">
        <f t="shared" si="266"/>
        <v>42171.535636574066</v>
      </c>
      <c r="T2878" s="12">
        <f t="shared" si="267"/>
        <v>42201.535636574066</v>
      </c>
      <c r="U2878">
        <f t="shared" si="268"/>
        <v>2015</v>
      </c>
      <c r="V2878">
        <f t="shared" si="269"/>
        <v>2015</v>
      </c>
    </row>
    <row r="2879" spans="1:22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 s="5">
        <f t="shared" si="265"/>
        <v>108.33333333333333</v>
      </c>
      <c r="Q2879" t="s">
        <v>8314</v>
      </c>
      <c r="R2879" t="s">
        <v>8315</v>
      </c>
      <c r="S2879" s="12">
        <f t="shared" si="266"/>
        <v>42672.746805555558</v>
      </c>
      <c r="T2879" s="12">
        <f t="shared" si="267"/>
        <v>42704.499999999993</v>
      </c>
      <c r="U2879">
        <f t="shared" si="268"/>
        <v>2016</v>
      </c>
      <c r="V2879">
        <f t="shared" si="269"/>
        <v>2016</v>
      </c>
    </row>
    <row r="2880" spans="1:22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 s="5">
        <f t="shared" si="265"/>
        <v>15.75</v>
      </c>
      <c r="Q2880" t="s">
        <v>8314</v>
      </c>
      <c r="R2880" t="s">
        <v>8315</v>
      </c>
      <c r="S2880" s="12">
        <f t="shared" si="266"/>
        <v>42128.407349537032</v>
      </c>
      <c r="T2880" s="12">
        <f t="shared" si="267"/>
        <v>42188.407349537032</v>
      </c>
      <c r="U2880">
        <f t="shared" si="268"/>
        <v>2015</v>
      </c>
      <c r="V2880">
        <f t="shared" si="269"/>
        <v>2015</v>
      </c>
    </row>
    <row r="2881" spans="1:22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 s="5">
        <f t="shared" si="265"/>
        <v>29</v>
      </c>
      <c r="Q2881" t="s">
        <v>8314</v>
      </c>
      <c r="R2881" t="s">
        <v>8315</v>
      </c>
      <c r="S2881" s="12">
        <f t="shared" si="266"/>
        <v>42359.516909722217</v>
      </c>
      <c r="T2881" s="12">
        <f t="shared" si="267"/>
        <v>42389.516909722217</v>
      </c>
      <c r="U2881">
        <f t="shared" si="268"/>
        <v>2015</v>
      </c>
      <c r="V2881">
        <f t="shared" si="269"/>
        <v>2016</v>
      </c>
    </row>
    <row r="2882" spans="1:22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23.333333333333332</v>
      </c>
      <c r="P2882" s="5">
        <f t="shared" si="265"/>
        <v>96.551724137931032</v>
      </c>
      <c r="Q2882" t="s">
        <v>8314</v>
      </c>
      <c r="R2882" t="s">
        <v>8315</v>
      </c>
      <c r="S2882" s="12">
        <f t="shared" si="266"/>
        <v>42192.69736111111</v>
      </c>
      <c r="T2882" s="12">
        <f t="shared" si="267"/>
        <v>42236.503472222219</v>
      </c>
      <c r="U2882">
        <f t="shared" si="268"/>
        <v>2015</v>
      </c>
      <c r="V2882">
        <f t="shared" si="269"/>
        <v>2015</v>
      </c>
    </row>
    <row r="2883" spans="1:22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(E2883/D2883)*100</f>
        <v>0</v>
      </c>
      <c r="P2883" s="5">
        <f t="shared" ref="P2883:P2946" si="271">IF(E2883&gt;0, E2883/L2883, 0)</f>
        <v>0</v>
      </c>
      <c r="Q2883" t="s">
        <v>8314</v>
      </c>
      <c r="R2883" t="s">
        <v>8315</v>
      </c>
      <c r="S2883" s="12">
        <f t="shared" ref="S2883:S2946" si="272">(J2883/86400)+25569-(5/24)</f>
        <v>41916.389305555553</v>
      </c>
      <c r="T2883" s="12">
        <f t="shared" ref="T2883:T2946" si="273">(I2883/86400)+25569-5/24</f>
        <v>41976.430972222217</v>
      </c>
      <c r="U2883">
        <f t="shared" ref="U2883:U2946" si="274">YEAR(S2883)</f>
        <v>2014</v>
      </c>
      <c r="V2883">
        <f t="shared" ref="V2883:V2946" si="275">YEAR(T2883)</f>
        <v>2014</v>
      </c>
    </row>
    <row r="2884" spans="1:22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 s="5">
        <f t="shared" si="271"/>
        <v>63</v>
      </c>
      <c r="Q2884" t="s">
        <v>8314</v>
      </c>
      <c r="R2884" t="s">
        <v>8315</v>
      </c>
      <c r="S2884" s="12">
        <f t="shared" si="272"/>
        <v>42461.387939814813</v>
      </c>
      <c r="T2884" s="12">
        <f t="shared" si="273"/>
        <v>42491.387939814813</v>
      </c>
      <c r="U2884">
        <f t="shared" si="274"/>
        <v>2016</v>
      </c>
      <c r="V2884">
        <f t="shared" si="275"/>
        <v>2016</v>
      </c>
    </row>
    <row r="2885" spans="1:22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 s="5">
        <f t="shared" si="271"/>
        <v>381.6</v>
      </c>
      <c r="Q2885" t="s">
        <v>8314</v>
      </c>
      <c r="R2885" t="s">
        <v>8315</v>
      </c>
      <c r="S2885" s="12">
        <f t="shared" si="272"/>
        <v>42370.694872685184</v>
      </c>
      <c r="T2885" s="12">
        <f t="shared" si="273"/>
        <v>42405.999305555553</v>
      </c>
      <c r="U2885">
        <f t="shared" si="274"/>
        <v>2016</v>
      </c>
      <c r="V2885">
        <f t="shared" si="275"/>
        <v>2016</v>
      </c>
    </row>
    <row r="2886" spans="1:22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 s="5">
        <f t="shared" si="271"/>
        <v>46.25</v>
      </c>
      <c r="Q2886" t="s">
        <v>8314</v>
      </c>
      <c r="R2886" t="s">
        <v>8315</v>
      </c>
      <c r="S2886" s="12">
        <f t="shared" si="272"/>
        <v>41948.518923611111</v>
      </c>
      <c r="T2886" s="12">
        <f t="shared" si="273"/>
        <v>41978.518923611111</v>
      </c>
      <c r="U2886">
        <f t="shared" si="274"/>
        <v>2014</v>
      </c>
      <c r="V2886">
        <f t="shared" si="275"/>
        <v>2014</v>
      </c>
    </row>
    <row r="2887" spans="1:22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 s="5">
        <f t="shared" si="271"/>
        <v>26</v>
      </c>
      <c r="Q2887" t="s">
        <v>8314</v>
      </c>
      <c r="R2887" t="s">
        <v>8315</v>
      </c>
      <c r="S2887" s="12">
        <f t="shared" si="272"/>
        <v>42046.868067129624</v>
      </c>
      <c r="T2887" s="12">
        <f t="shared" si="273"/>
        <v>42076.82640046296</v>
      </c>
      <c r="U2887">
        <f t="shared" si="274"/>
        <v>2015</v>
      </c>
      <c r="V2887">
        <f t="shared" si="275"/>
        <v>2015</v>
      </c>
    </row>
    <row r="2888" spans="1:22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5">
        <f t="shared" si="271"/>
        <v>10</v>
      </c>
      <c r="Q2888" t="s">
        <v>8314</v>
      </c>
      <c r="R2888" t="s">
        <v>8315</v>
      </c>
      <c r="S2888" s="12">
        <f t="shared" si="272"/>
        <v>42261.424583333333</v>
      </c>
      <c r="T2888" s="12">
        <f t="shared" si="273"/>
        <v>42265.957638888889</v>
      </c>
      <c r="U2888">
        <f t="shared" si="274"/>
        <v>2015</v>
      </c>
      <c r="V2888">
        <f t="shared" si="275"/>
        <v>2015</v>
      </c>
    </row>
    <row r="2889" spans="1:22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 s="5">
        <f t="shared" si="271"/>
        <v>5</v>
      </c>
      <c r="Q2889" t="s">
        <v>8314</v>
      </c>
      <c r="R2889" t="s">
        <v>8315</v>
      </c>
      <c r="S2889" s="12">
        <f t="shared" si="272"/>
        <v>41985.219027777777</v>
      </c>
      <c r="T2889" s="12">
        <f t="shared" si="273"/>
        <v>42015.219027777777</v>
      </c>
      <c r="U2889">
        <f t="shared" si="274"/>
        <v>2014</v>
      </c>
      <c r="V2889">
        <f t="shared" si="275"/>
        <v>2015</v>
      </c>
    </row>
    <row r="2890" spans="1:22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5">
        <f t="shared" si="271"/>
        <v>0</v>
      </c>
      <c r="Q2890" t="s">
        <v>8314</v>
      </c>
      <c r="R2890" t="s">
        <v>8315</v>
      </c>
      <c r="S2890" s="12">
        <f t="shared" si="272"/>
        <v>41922.326851851853</v>
      </c>
      <c r="T2890" s="12">
        <f t="shared" si="273"/>
        <v>41929.999305555553</v>
      </c>
      <c r="U2890">
        <f t="shared" si="274"/>
        <v>2014</v>
      </c>
      <c r="V2890">
        <f t="shared" si="275"/>
        <v>2014</v>
      </c>
    </row>
    <row r="2891" spans="1:22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 s="5">
        <f t="shared" si="271"/>
        <v>81.571428571428569</v>
      </c>
      <c r="Q2891" t="s">
        <v>8314</v>
      </c>
      <c r="R2891" t="s">
        <v>8315</v>
      </c>
      <c r="S2891" s="12">
        <f t="shared" si="272"/>
        <v>41850.654918981476</v>
      </c>
      <c r="T2891" s="12">
        <f t="shared" si="273"/>
        <v>41880.654918981476</v>
      </c>
      <c r="U2891">
        <f t="shared" si="274"/>
        <v>2014</v>
      </c>
      <c r="V2891">
        <f t="shared" si="275"/>
        <v>2014</v>
      </c>
    </row>
    <row r="2892" spans="1:22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 s="5">
        <f t="shared" si="271"/>
        <v>7</v>
      </c>
      <c r="Q2892" t="s">
        <v>8314</v>
      </c>
      <c r="R2892" t="s">
        <v>8315</v>
      </c>
      <c r="S2892" s="12">
        <f t="shared" si="272"/>
        <v>41831.534629629627</v>
      </c>
      <c r="T2892" s="12">
        <f t="shared" si="273"/>
        <v>41859.916666666664</v>
      </c>
      <c r="U2892">
        <f t="shared" si="274"/>
        <v>2014</v>
      </c>
      <c r="V2892">
        <f t="shared" si="275"/>
        <v>2014</v>
      </c>
    </row>
    <row r="2893" spans="1:22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 s="5">
        <f t="shared" si="271"/>
        <v>27.3</v>
      </c>
      <c r="Q2893" t="s">
        <v>8314</v>
      </c>
      <c r="R2893" t="s">
        <v>8315</v>
      </c>
      <c r="S2893" s="12">
        <f t="shared" si="272"/>
        <v>42415.675092592595</v>
      </c>
      <c r="T2893" s="12">
        <f t="shared" si="273"/>
        <v>42475.633425925924</v>
      </c>
      <c r="U2893">
        <f t="shared" si="274"/>
        <v>2016</v>
      </c>
      <c r="V2893">
        <f t="shared" si="275"/>
        <v>2016</v>
      </c>
    </row>
    <row r="2894" spans="1:22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 s="5">
        <f t="shared" si="271"/>
        <v>29.411764705882351</v>
      </c>
      <c r="Q2894" t="s">
        <v>8314</v>
      </c>
      <c r="R2894" t="s">
        <v>8315</v>
      </c>
      <c r="S2894" s="12">
        <f t="shared" si="272"/>
        <v>41869.505833333329</v>
      </c>
      <c r="T2894" s="12">
        <f t="shared" si="273"/>
        <v>41876.666666666664</v>
      </c>
      <c r="U2894">
        <f t="shared" si="274"/>
        <v>2014</v>
      </c>
      <c r="V2894">
        <f t="shared" si="275"/>
        <v>2014</v>
      </c>
    </row>
    <row r="2895" spans="1:22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 s="5">
        <f t="shared" si="271"/>
        <v>12.5</v>
      </c>
      <c r="Q2895" t="s">
        <v>8314</v>
      </c>
      <c r="R2895" t="s">
        <v>8315</v>
      </c>
      <c r="S2895" s="12">
        <f t="shared" si="272"/>
        <v>41953.564756944441</v>
      </c>
      <c r="T2895" s="12">
        <f t="shared" si="273"/>
        <v>42012.874999999993</v>
      </c>
      <c r="U2895">
        <f t="shared" si="274"/>
        <v>2014</v>
      </c>
      <c r="V2895">
        <f t="shared" si="275"/>
        <v>2015</v>
      </c>
    </row>
    <row r="2896" spans="1:22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5">
        <f t="shared" si="271"/>
        <v>0</v>
      </c>
      <c r="Q2896" t="s">
        <v>8314</v>
      </c>
      <c r="R2896" t="s">
        <v>8315</v>
      </c>
      <c r="S2896" s="12">
        <f t="shared" si="272"/>
        <v>42037.777951388889</v>
      </c>
      <c r="T2896" s="12">
        <f t="shared" si="273"/>
        <v>42097.736284722218</v>
      </c>
      <c r="U2896">
        <f t="shared" si="274"/>
        <v>2015</v>
      </c>
      <c r="V2896">
        <f t="shared" si="275"/>
        <v>2015</v>
      </c>
    </row>
    <row r="2897" spans="1:22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 s="5">
        <f t="shared" si="271"/>
        <v>5.75</v>
      </c>
      <c r="Q2897" t="s">
        <v>8314</v>
      </c>
      <c r="R2897" t="s">
        <v>8315</v>
      </c>
      <c r="S2897" s="12">
        <f t="shared" si="272"/>
        <v>41811.347129629627</v>
      </c>
      <c r="T2897" s="12">
        <f t="shared" si="273"/>
        <v>41812.666666666664</v>
      </c>
      <c r="U2897">
        <f t="shared" si="274"/>
        <v>2014</v>
      </c>
      <c r="V2897">
        <f t="shared" si="275"/>
        <v>2014</v>
      </c>
    </row>
    <row r="2898" spans="1:22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 s="5">
        <f t="shared" si="271"/>
        <v>52.083333333333336</v>
      </c>
      <c r="Q2898" t="s">
        <v>8314</v>
      </c>
      <c r="R2898" t="s">
        <v>8315</v>
      </c>
      <c r="S2898" s="12">
        <f t="shared" si="272"/>
        <v>42701.700474537036</v>
      </c>
      <c r="T2898" s="12">
        <f t="shared" si="273"/>
        <v>42716.041666666664</v>
      </c>
      <c r="U2898">
        <f t="shared" si="274"/>
        <v>2016</v>
      </c>
      <c r="V2898">
        <f t="shared" si="275"/>
        <v>2016</v>
      </c>
    </row>
    <row r="2899" spans="1:22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 s="5">
        <f t="shared" si="271"/>
        <v>183.33333333333334</v>
      </c>
      <c r="Q2899" t="s">
        <v>8314</v>
      </c>
      <c r="R2899" t="s">
        <v>8315</v>
      </c>
      <c r="S2899" s="12">
        <f t="shared" si="272"/>
        <v>42258.438171296293</v>
      </c>
      <c r="T2899" s="12">
        <f t="shared" si="273"/>
        <v>42288.436863425923</v>
      </c>
      <c r="U2899">
        <f t="shared" si="274"/>
        <v>2015</v>
      </c>
      <c r="V2899">
        <f t="shared" si="275"/>
        <v>2015</v>
      </c>
    </row>
    <row r="2900" spans="1:22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 s="5">
        <f t="shared" si="271"/>
        <v>26.333333333333332</v>
      </c>
      <c r="Q2900" t="s">
        <v>8314</v>
      </c>
      <c r="R2900" t="s">
        <v>8315</v>
      </c>
      <c r="S2900" s="12">
        <f t="shared" si="272"/>
        <v>42278.456631944442</v>
      </c>
      <c r="T2900" s="12">
        <f t="shared" si="273"/>
        <v>42308.456631944442</v>
      </c>
      <c r="U2900">
        <f t="shared" si="274"/>
        <v>2015</v>
      </c>
      <c r="V2900">
        <f t="shared" si="275"/>
        <v>2015</v>
      </c>
    </row>
    <row r="2901" spans="1:22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5">
        <f t="shared" si="271"/>
        <v>0</v>
      </c>
      <c r="Q2901" t="s">
        <v>8314</v>
      </c>
      <c r="R2901" t="s">
        <v>8315</v>
      </c>
      <c r="S2901" s="12">
        <f t="shared" si="272"/>
        <v>42514.869884259257</v>
      </c>
      <c r="T2901" s="12">
        <f t="shared" si="273"/>
        <v>42574.869884259257</v>
      </c>
      <c r="U2901">
        <f t="shared" si="274"/>
        <v>2016</v>
      </c>
      <c r="V2901">
        <f t="shared" si="275"/>
        <v>2016</v>
      </c>
    </row>
    <row r="2902" spans="1:22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 s="5">
        <f t="shared" si="271"/>
        <v>486.42857142857144</v>
      </c>
      <c r="Q2902" t="s">
        <v>8314</v>
      </c>
      <c r="R2902" t="s">
        <v>8315</v>
      </c>
      <c r="S2902" s="12">
        <f t="shared" si="272"/>
        <v>41830.025833333333</v>
      </c>
      <c r="T2902" s="12">
        <f t="shared" si="273"/>
        <v>41860.025833333333</v>
      </c>
      <c r="U2902">
        <f t="shared" si="274"/>
        <v>2014</v>
      </c>
      <c r="V2902">
        <f t="shared" si="275"/>
        <v>2014</v>
      </c>
    </row>
    <row r="2903" spans="1:22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 s="5">
        <f t="shared" si="271"/>
        <v>3</v>
      </c>
      <c r="Q2903" t="s">
        <v>8314</v>
      </c>
      <c r="R2903" t="s">
        <v>8315</v>
      </c>
      <c r="S2903" s="12">
        <f t="shared" si="272"/>
        <v>41982.696053240739</v>
      </c>
      <c r="T2903" s="12">
        <f t="shared" si="273"/>
        <v>42042.696053240739</v>
      </c>
      <c r="U2903">
        <f t="shared" si="274"/>
        <v>2014</v>
      </c>
      <c r="V2903">
        <f t="shared" si="275"/>
        <v>2015</v>
      </c>
    </row>
    <row r="2904" spans="1:22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 s="5">
        <f t="shared" si="271"/>
        <v>25</v>
      </c>
      <c r="Q2904" t="s">
        <v>8314</v>
      </c>
      <c r="R2904" t="s">
        <v>8315</v>
      </c>
      <c r="S2904" s="12">
        <f t="shared" si="272"/>
        <v>42210.231435185182</v>
      </c>
      <c r="T2904" s="12">
        <f t="shared" si="273"/>
        <v>42240.231435185182</v>
      </c>
      <c r="U2904">
        <f t="shared" si="274"/>
        <v>2015</v>
      </c>
      <c r="V2904">
        <f t="shared" si="275"/>
        <v>2015</v>
      </c>
    </row>
    <row r="2905" spans="1:22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 s="5">
        <f t="shared" si="271"/>
        <v>9.75</v>
      </c>
      <c r="Q2905" t="s">
        <v>8314</v>
      </c>
      <c r="R2905" t="s">
        <v>8315</v>
      </c>
      <c r="S2905" s="12">
        <f t="shared" si="272"/>
        <v>42195.95854166666</v>
      </c>
      <c r="T2905" s="12">
        <f t="shared" si="273"/>
        <v>42255.95854166666</v>
      </c>
      <c r="U2905">
        <f t="shared" si="274"/>
        <v>2015</v>
      </c>
      <c r="V2905">
        <f t="shared" si="275"/>
        <v>2015</v>
      </c>
    </row>
    <row r="2906" spans="1:22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5">
        <f t="shared" si="271"/>
        <v>18.75</v>
      </c>
      <c r="Q2906" t="s">
        <v>8314</v>
      </c>
      <c r="R2906" t="s">
        <v>8315</v>
      </c>
      <c r="S2906" s="12">
        <f t="shared" si="272"/>
        <v>41940.759618055556</v>
      </c>
      <c r="T2906" s="12">
        <f t="shared" si="273"/>
        <v>41952.291666666664</v>
      </c>
      <c r="U2906">
        <f t="shared" si="274"/>
        <v>2014</v>
      </c>
      <c r="V2906">
        <f t="shared" si="275"/>
        <v>2014</v>
      </c>
    </row>
    <row r="2907" spans="1:22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 s="5">
        <f t="shared" si="271"/>
        <v>36.588235294117645</v>
      </c>
      <c r="Q2907" t="s">
        <v>8314</v>
      </c>
      <c r="R2907" t="s">
        <v>8315</v>
      </c>
      <c r="S2907" s="12">
        <f t="shared" si="272"/>
        <v>42605.848530092589</v>
      </c>
      <c r="T2907" s="12">
        <f t="shared" si="273"/>
        <v>42619.848530092589</v>
      </c>
      <c r="U2907">
        <f t="shared" si="274"/>
        <v>2016</v>
      </c>
      <c r="V2907">
        <f t="shared" si="275"/>
        <v>2016</v>
      </c>
    </row>
    <row r="2908" spans="1:22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 s="5">
        <f t="shared" si="271"/>
        <v>80.714285714285708</v>
      </c>
      <c r="Q2908" t="s">
        <v>8314</v>
      </c>
      <c r="R2908" t="s">
        <v>8315</v>
      </c>
      <c r="S2908" s="12">
        <f t="shared" si="272"/>
        <v>42199.440578703703</v>
      </c>
      <c r="T2908" s="12">
        <f t="shared" si="273"/>
        <v>42216.833333333336</v>
      </c>
      <c r="U2908">
        <f t="shared" si="274"/>
        <v>2015</v>
      </c>
      <c r="V2908">
        <f t="shared" si="275"/>
        <v>2015</v>
      </c>
    </row>
    <row r="2909" spans="1:22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 s="5">
        <f t="shared" si="271"/>
        <v>1</v>
      </c>
      <c r="Q2909" t="s">
        <v>8314</v>
      </c>
      <c r="R2909" t="s">
        <v>8315</v>
      </c>
      <c r="S2909" s="12">
        <f t="shared" si="272"/>
        <v>42444.669409722221</v>
      </c>
      <c r="T2909" s="12">
        <f t="shared" si="273"/>
        <v>42504.669409722221</v>
      </c>
      <c r="U2909">
        <f t="shared" si="274"/>
        <v>2016</v>
      </c>
      <c r="V2909">
        <f t="shared" si="275"/>
        <v>2016</v>
      </c>
    </row>
    <row r="2910" spans="1:22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 s="5">
        <f t="shared" si="271"/>
        <v>52.8</v>
      </c>
      <c r="Q2910" t="s">
        <v>8314</v>
      </c>
      <c r="R2910" t="s">
        <v>8315</v>
      </c>
      <c r="S2910" s="12">
        <f t="shared" si="272"/>
        <v>42499.523368055554</v>
      </c>
      <c r="T2910" s="12">
        <f t="shared" si="273"/>
        <v>42529.523368055554</v>
      </c>
      <c r="U2910">
        <f t="shared" si="274"/>
        <v>2016</v>
      </c>
      <c r="V2910">
        <f t="shared" si="275"/>
        <v>2016</v>
      </c>
    </row>
    <row r="2911" spans="1:22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 s="5">
        <f t="shared" si="271"/>
        <v>20</v>
      </c>
      <c r="Q2911" t="s">
        <v>8314</v>
      </c>
      <c r="R2911" t="s">
        <v>8315</v>
      </c>
      <c r="S2911" s="12">
        <f t="shared" si="272"/>
        <v>41929.057881944442</v>
      </c>
      <c r="T2911" s="12">
        <f t="shared" si="273"/>
        <v>41968.615277777775</v>
      </c>
      <c r="U2911">
        <f t="shared" si="274"/>
        <v>2014</v>
      </c>
      <c r="V2911">
        <f t="shared" si="275"/>
        <v>2014</v>
      </c>
    </row>
    <row r="2912" spans="1:22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 s="5">
        <f t="shared" si="271"/>
        <v>1</v>
      </c>
      <c r="Q2912" t="s">
        <v>8314</v>
      </c>
      <c r="R2912" t="s">
        <v>8315</v>
      </c>
      <c r="S2912" s="12">
        <f t="shared" si="272"/>
        <v>42107.632951388885</v>
      </c>
      <c r="T2912" s="12">
        <f t="shared" si="273"/>
        <v>42167.632951388885</v>
      </c>
      <c r="U2912">
        <f t="shared" si="274"/>
        <v>2015</v>
      </c>
      <c r="V2912">
        <f t="shared" si="275"/>
        <v>2015</v>
      </c>
    </row>
    <row r="2913" spans="1:22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 s="5">
        <f t="shared" si="271"/>
        <v>46.928571428571431</v>
      </c>
      <c r="Q2913" t="s">
        <v>8314</v>
      </c>
      <c r="R2913" t="s">
        <v>8315</v>
      </c>
      <c r="S2913" s="12">
        <f t="shared" si="272"/>
        <v>42142.560486111113</v>
      </c>
      <c r="T2913" s="12">
        <f t="shared" si="273"/>
        <v>42182.560486111113</v>
      </c>
      <c r="U2913">
        <f t="shared" si="274"/>
        <v>2015</v>
      </c>
      <c r="V2913">
        <f t="shared" si="275"/>
        <v>2015</v>
      </c>
    </row>
    <row r="2914" spans="1:22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 s="5">
        <f t="shared" si="271"/>
        <v>78.07692307692308</v>
      </c>
      <c r="Q2914" t="s">
        <v>8314</v>
      </c>
      <c r="R2914" t="s">
        <v>8315</v>
      </c>
      <c r="S2914" s="12">
        <f t="shared" si="272"/>
        <v>42353.923310185179</v>
      </c>
      <c r="T2914" s="12">
        <f t="shared" si="273"/>
        <v>42383.923310185179</v>
      </c>
      <c r="U2914">
        <f t="shared" si="274"/>
        <v>2015</v>
      </c>
      <c r="V2914">
        <f t="shared" si="275"/>
        <v>2016</v>
      </c>
    </row>
    <row r="2915" spans="1:22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 s="5">
        <f t="shared" si="271"/>
        <v>1</v>
      </c>
      <c r="Q2915" t="s">
        <v>8314</v>
      </c>
      <c r="R2915" t="s">
        <v>8315</v>
      </c>
      <c r="S2915" s="12">
        <f t="shared" si="272"/>
        <v>41828.714571759258</v>
      </c>
      <c r="T2915" s="12">
        <f t="shared" si="273"/>
        <v>41888.714571759258</v>
      </c>
      <c r="U2915">
        <f t="shared" si="274"/>
        <v>2014</v>
      </c>
      <c r="V2915">
        <f t="shared" si="275"/>
        <v>2014</v>
      </c>
    </row>
    <row r="2916" spans="1:22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 s="5">
        <f t="shared" si="271"/>
        <v>1</v>
      </c>
      <c r="Q2916" t="s">
        <v>8314</v>
      </c>
      <c r="R2916" t="s">
        <v>8315</v>
      </c>
      <c r="S2916" s="12">
        <f t="shared" si="272"/>
        <v>42017.699004629627</v>
      </c>
      <c r="T2916" s="12">
        <f t="shared" si="273"/>
        <v>42077.657337962963</v>
      </c>
      <c r="U2916">
        <f t="shared" si="274"/>
        <v>2015</v>
      </c>
      <c r="V2916">
        <f t="shared" si="275"/>
        <v>2015</v>
      </c>
    </row>
    <row r="2917" spans="1:22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 s="5">
        <f t="shared" si="271"/>
        <v>203.66666666666666</v>
      </c>
      <c r="Q2917" t="s">
        <v>8314</v>
      </c>
      <c r="R2917" t="s">
        <v>8315</v>
      </c>
      <c r="S2917" s="12">
        <f t="shared" si="272"/>
        <v>42415.189699074072</v>
      </c>
      <c r="T2917" s="12">
        <f t="shared" si="273"/>
        <v>42445.1480324074</v>
      </c>
      <c r="U2917">
        <f t="shared" si="274"/>
        <v>2016</v>
      </c>
      <c r="V2917">
        <f t="shared" si="275"/>
        <v>2016</v>
      </c>
    </row>
    <row r="2918" spans="1:22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 s="5">
        <f t="shared" si="271"/>
        <v>20.714285714285715</v>
      </c>
      <c r="Q2918" t="s">
        <v>8314</v>
      </c>
      <c r="R2918" t="s">
        <v>8315</v>
      </c>
      <c r="S2918" s="12">
        <f t="shared" si="272"/>
        <v>41755.268391203703</v>
      </c>
      <c r="T2918" s="12">
        <f t="shared" si="273"/>
        <v>41778.268391203703</v>
      </c>
      <c r="U2918">
        <f t="shared" si="274"/>
        <v>2014</v>
      </c>
      <c r="V2918">
        <f t="shared" si="275"/>
        <v>2014</v>
      </c>
    </row>
    <row r="2919" spans="1:22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 s="5">
        <f t="shared" si="271"/>
        <v>48.555555555555557</v>
      </c>
      <c r="Q2919" t="s">
        <v>8314</v>
      </c>
      <c r="R2919" t="s">
        <v>8315</v>
      </c>
      <c r="S2919" s="12">
        <f t="shared" si="272"/>
        <v>42245.026006944441</v>
      </c>
      <c r="T2919" s="12">
        <f t="shared" si="273"/>
        <v>42263.026006944441</v>
      </c>
      <c r="U2919">
        <f t="shared" si="274"/>
        <v>2015</v>
      </c>
      <c r="V2919">
        <f t="shared" si="275"/>
        <v>2015</v>
      </c>
    </row>
    <row r="2920" spans="1:22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 s="5">
        <f t="shared" si="271"/>
        <v>68.099999999999994</v>
      </c>
      <c r="Q2920" t="s">
        <v>8314</v>
      </c>
      <c r="R2920" t="s">
        <v>8315</v>
      </c>
      <c r="S2920" s="12">
        <f t="shared" si="272"/>
        <v>42278.421377314815</v>
      </c>
      <c r="T2920" s="12">
        <f t="shared" si="273"/>
        <v>42306.421377314815</v>
      </c>
      <c r="U2920">
        <f t="shared" si="274"/>
        <v>2015</v>
      </c>
      <c r="V2920">
        <f t="shared" si="275"/>
        <v>2015</v>
      </c>
    </row>
    <row r="2921" spans="1:22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 s="5">
        <f t="shared" si="271"/>
        <v>8.5</v>
      </c>
      <c r="Q2921" t="s">
        <v>8314</v>
      </c>
      <c r="R2921" t="s">
        <v>8315</v>
      </c>
      <c r="S2921" s="12">
        <f t="shared" si="272"/>
        <v>41826.411215277774</v>
      </c>
      <c r="T2921" s="12">
        <f t="shared" si="273"/>
        <v>41856.411215277774</v>
      </c>
      <c r="U2921">
        <f t="shared" si="274"/>
        <v>2014</v>
      </c>
      <c r="V2921">
        <f t="shared" si="275"/>
        <v>2014</v>
      </c>
    </row>
    <row r="2922" spans="1:22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 s="5">
        <f t="shared" si="271"/>
        <v>51.615384615384613</v>
      </c>
      <c r="Q2922" t="s">
        <v>8314</v>
      </c>
      <c r="R2922" t="s">
        <v>8315</v>
      </c>
      <c r="S2922" s="12">
        <f t="shared" si="272"/>
        <v>42058.584143518521</v>
      </c>
      <c r="T2922" s="12">
        <f t="shared" si="273"/>
        <v>42088.54247685185</v>
      </c>
      <c r="U2922">
        <f t="shared" si="274"/>
        <v>2015</v>
      </c>
      <c r="V2922">
        <f t="shared" si="275"/>
        <v>2015</v>
      </c>
    </row>
    <row r="2923" spans="1:22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5">
        <f t="shared" si="271"/>
        <v>43</v>
      </c>
      <c r="Q2923" t="s">
        <v>8314</v>
      </c>
      <c r="R2923" t="s">
        <v>8356</v>
      </c>
      <c r="S2923" s="12">
        <f t="shared" si="272"/>
        <v>41877.678287037037</v>
      </c>
      <c r="T2923" s="12">
        <f t="shared" si="273"/>
        <v>41907.678287037037</v>
      </c>
      <c r="U2923">
        <f t="shared" si="274"/>
        <v>2014</v>
      </c>
      <c r="V2923">
        <f t="shared" si="275"/>
        <v>2014</v>
      </c>
    </row>
    <row r="2924" spans="1:22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5">
        <f t="shared" si="271"/>
        <v>83.333333333333329</v>
      </c>
      <c r="Q2924" t="s">
        <v>8314</v>
      </c>
      <c r="R2924" t="s">
        <v>8356</v>
      </c>
      <c r="S2924" s="12">
        <f t="shared" si="272"/>
        <v>42097.665821759256</v>
      </c>
      <c r="T2924" s="12">
        <f t="shared" si="273"/>
        <v>42142.665821759256</v>
      </c>
      <c r="U2924">
        <f t="shared" si="274"/>
        <v>2015</v>
      </c>
      <c r="V2924">
        <f t="shared" si="275"/>
        <v>2015</v>
      </c>
    </row>
    <row r="2925" spans="1:22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5">
        <f t="shared" si="271"/>
        <v>30</v>
      </c>
      <c r="Q2925" t="s">
        <v>8314</v>
      </c>
      <c r="R2925" t="s">
        <v>8356</v>
      </c>
      <c r="S2925" s="12">
        <f t="shared" si="272"/>
        <v>42012.944201388884</v>
      </c>
      <c r="T2925" s="12">
        <f t="shared" si="273"/>
        <v>42027.916666666664</v>
      </c>
      <c r="U2925">
        <f t="shared" si="274"/>
        <v>2015</v>
      </c>
      <c r="V2925">
        <f t="shared" si="275"/>
        <v>2015</v>
      </c>
    </row>
    <row r="2926" spans="1:22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 s="5">
        <f t="shared" si="271"/>
        <v>175.51020408163265</v>
      </c>
      <c r="Q2926" t="s">
        <v>8314</v>
      </c>
      <c r="R2926" t="s">
        <v>8356</v>
      </c>
      <c r="S2926" s="12">
        <f t="shared" si="272"/>
        <v>42103.348495370366</v>
      </c>
      <c r="T2926" s="12">
        <f t="shared" si="273"/>
        <v>42132.957638888889</v>
      </c>
      <c r="U2926">
        <f t="shared" si="274"/>
        <v>2015</v>
      </c>
      <c r="V2926">
        <f t="shared" si="275"/>
        <v>2015</v>
      </c>
    </row>
    <row r="2927" spans="1:22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 s="5">
        <f t="shared" si="271"/>
        <v>231.66175879396985</v>
      </c>
      <c r="Q2927" t="s">
        <v>8314</v>
      </c>
      <c r="R2927" t="s">
        <v>8356</v>
      </c>
      <c r="S2927" s="12">
        <f t="shared" si="272"/>
        <v>41863.375787037039</v>
      </c>
      <c r="T2927" s="12">
        <f t="shared" si="273"/>
        <v>41893.375787037039</v>
      </c>
      <c r="U2927">
        <f t="shared" si="274"/>
        <v>2014</v>
      </c>
      <c r="V2927">
        <f t="shared" si="275"/>
        <v>2014</v>
      </c>
    </row>
    <row r="2928" spans="1:22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5">
        <f t="shared" si="271"/>
        <v>75</v>
      </c>
      <c r="Q2928" t="s">
        <v>8314</v>
      </c>
      <c r="R2928" t="s">
        <v>8356</v>
      </c>
      <c r="S2928" s="12">
        <f t="shared" si="272"/>
        <v>42044.557627314811</v>
      </c>
      <c r="T2928" s="12">
        <f t="shared" si="273"/>
        <v>42058.557627314811</v>
      </c>
      <c r="U2928">
        <f t="shared" si="274"/>
        <v>2015</v>
      </c>
      <c r="V2928">
        <f t="shared" si="275"/>
        <v>2015</v>
      </c>
    </row>
    <row r="2929" spans="1:22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 s="5">
        <f t="shared" si="271"/>
        <v>112.14285714285714</v>
      </c>
      <c r="Q2929" t="s">
        <v>8314</v>
      </c>
      <c r="R2929" t="s">
        <v>8356</v>
      </c>
      <c r="S2929" s="12">
        <f t="shared" si="272"/>
        <v>41806.460983796293</v>
      </c>
      <c r="T2929" s="12">
        <f t="shared" si="273"/>
        <v>41835</v>
      </c>
      <c r="U2929">
        <f t="shared" si="274"/>
        <v>2014</v>
      </c>
      <c r="V2929">
        <f t="shared" si="275"/>
        <v>2014</v>
      </c>
    </row>
    <row r="2930" spans="1:22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5">
        <f t="shared" si="271"/>
        <v>41.666666666666664</v>
      </c>
      <c r="Q2930" t="s">
        <v>8314</v>
      </c>
      <c r="R2930" t="s">
        <v>8356</v>
      </c>
      <c r="S2930" s="12">
        <f t="shared" si="272"/>
        <v>42403.789884259262</v>
      </c>
      <c r="T2930" s="12">
        <f t="shared" si="273"/>
        <v>42433.789884259262</v>
      </c>
      <c r="U2930">
        <f t="shared" si="274"/>
        <v>2016</v>
      </c>
      <c r="V2930">
        <f t="shared" si="275"/>
        <v>2016</v>
      </c>
    </row>
    <row r="2931" spans="1:22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 s="5">
        <f t="shared" si="271"/>
        <v>255.17343750000001</v>
      </c>
      <c r="Q2931" t="s">
        <v>8314</v>
      </c>
      <c r="R2931" t="s">
        <v>8356</v>
      </c>
      <c r="S2931" s="12">
        <f t="shared" si="272"/>
        <v>41754.355995370366</v>
      </c>
      <c r="T2931" s="12">
        <f t="shared" si="273"/>
        <v>41784.355995370366</v>
      </c>
      <c r="U2931">
        <f t="shared" si="274"/>
        <v>2014</v>
      </c>
      <c r="V2931">
        <f t="shared" si="275"/>
        <v>2014</v>
      </c>
    </row>
    <row r="2932" spans="1:22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 s="5">
        <f t="shared" si="271"/>
        <v>162.7741935483871</v>
      </c>
      <c r="Q2932" t="s">
        <v>8314</v>
      </c>
      <c r="R2932" t="s">
        <v>8356</v>
      </c>
      <c r="S2932" s="12">
        <f t="shared" si="272"/>
        <v>42101.375740740739</v>
      </c>
      <c r="T2932" s="12">
        <f t="shared" si="273"/>
        <v>42131.375740740739</v>
      </c>
      <c r="U2932">
        <f t="shared" si="274"/>
        <v>2015</v>
      </c>
      <c r="V2932">
        <f t="shared" si="275"/>
        <v>2015</v>
      </c>
    </row>
    <row r="2933" spans="1:22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5">
        <f t="shared" si="271"/>
        <v>88.333333333333329</v>
      </c>
      <c r="Q2933" t="s">
        <v>8314</v>
      </c>
      <c r="R2933" t="s">
        <v>8356</v>
      </c>
      <c r="S2933" s="12">
        <f t="shared" si="272"/>
        <v>41872.082905092589</v>
      </c>
      <c r="T2933" s="12">
        <f t="shared" si="273"/>
        <v>41897.047222222223</v>
      </c>
      <c r="U2933">
        <f t="shared" si="274"/>
        <v>2014</v>
      </c>
      <c r="V2933">
        <f t="shared" si="275"/>
        <v>2014</v>
      </c>
    </row>
    <row r="2934" spans="1:22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 s="5">
        <f t="shared" si="271"/>
        <v>85.736842105263165</v>
      </c>
      <c r="Q2934" t="s">
        <v>8314</v>
      </c>
      <c r="R2934" t="s">
        <v>8356</v>
      </c>
      <c r="S2934" s="12">
        <f t="shared" si="272"/>
        <v>42024.956446759257</v>
      </c>
      <c r="T2934" s="12">
        <f t="shared" si="273"/>
        <v>42056.249999999993</v>
      </c>
      <c r="U2934">
        <f t="shared" si="274"/>
        <v>2015</v>
      </c>
      <c r="V2934">
        <f t="shared" si="275"/>
        <v>2015</v>
      </c>
    </row>
    <row r="2935" spans="1:22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 s="5">
        <f t="shared" si="271"/>
        <v>47.574074074074076</v>
      </c>
      <c r="Q2935" t="s">
        <v>8314</v>
      </c>
      <c r="R2935" t="s">
        <v>8356</v>
      </c>
      <c r="S2935" s="12">
        <f t="shared" si="272"/>
        <v>42495.748298611106</v>
      </c>
      <c r="T2935" s="12">
        <f t="shared" si="273"/>
        <v>42525.748298611106</v>
      </c>
      <c r="U2935">
        <f t="shared" si="274"/>
        <v>2016</v>
      </c>
      <c r="V2935">
        <f t="shared" si="275"/>
        <v>2016</v>
      </c>
    </row>
    <row r="2936" spans="1:22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5">
        <f t="shared" si="271"/>
        <v>72.972972972972968</v>
      </c>
      <c r="Q2936" t="s">
        <v>8314</v>
      </c>
      <c r="R2936" t="s">
        <v>8356</v>
      </c>
      <c r="S2936" s="12">
        <f t="shared" si="272"/>
        <v>41775.427824074075</v>
      </c>
      <c r="T2936" s="12">
        <f t="shared" si="273"/>
        <v>41805.427824074075</v>
      </c>
      <c r="U2936">
        <f t="shared" si="274"/>
        <v>2014</v>
      </c>
      <c r="V2936">
        <f t="shared" si="275"/>
        <v>2014</v>
      </c>
    </row>
    <row r="2937" spans="1:22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 s="5">
        <f t="shared" si="271"/>
        <v>90.538461538461533</v>
      </c>
      <c r="Q2937" t="s">
        <v>8314</v>
      </c>
      <c r="R2937" t="s">
        <v>8356</v>
      </c>
      <c r="S2937" s="12">
        <f t="shared" si="272"/>
        <v>42553.375092592592</v>
      </c>
      <c r="T2937" s="12">
        <f t="shared" si="273"/>
        <v>42611.499999999993</v>
      </c>
      <c r="U2937">
        <f t="shared" si="274"/>
        <v>2016</v>
      </c>
      <c r="V2937">
        <f t="shared" si="275"/>
        <v>2016</v>
      </c>
    </row>
    <row r="2938" spans="1:22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5">
        <f t="shared" si="271"/>
        <v>37.647058823529413</v>
      </c>
      <c r="Q2938" t="s">
        <v>8314</v>
      </c>
      <c r="R2938" t="s">
        <v>8356</v>
      </c>
      <c r="S2938" s="12">
        <f t="shared" si="272"/>
        <v>41912.442395833328</v>
      </c>
      <c r="T2938" s="12">
        <f t="shared" si="273"/>
        <v>41924.999305555553</v>
      </c>
      <c r="U2938">
        <f t="shared" si="274"/>
        <v>2014</v>
      </c>
      <c r="V2938">
        <f t="shared" si="275"/>
        <v>2014</v>
      </c>
    </row>
    <row r="2939" spans="1:22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 s="5">
        <f t="shared" si="271"/>
        <v>36.363636363636367</v>
      </c>
      <c r="Q2939" t="s">
        <v>8314</v>
      </c>
      <c r="R2939" t="s">
        <v>8356</v>
      </c>
      <c r="S2939" s="12">
        <f t="shared" si="272"/>
        <v>41803.248993055553</v>
      </c>
      <c r="T2939" s="12">
        <f t="shared" si="273"/>
        <v>41833.248993055553</v>
      </c>
      <c r="U2939">
        <f t="shared" si="274"/>
        <v>2014</v>
      </c>
      <c r="V2939">
        <f t="shared" si="275"/>
        <v>2014</v>
      </c>
    </row>
    <row r="2940" spans="1:22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 s="5">
        <f t="shared" si="271"/>
        <v>126.71875</v>
      </c>
      <c r="Q2940" t="s">
        <v>8314</v>
      </c>
      <c r="R2940" t="s">
        <v>8356</v>
      </c>
      <c r="S2940" s="12">
        <f t="shared" si="272"/>
        <v>42004.495532407404</v>
      </c>
      <c r="T2940" s="12">
        <f t="shared" si="273"/>
        <v>42034.495532407404</v>
      </c>
      <c r="U2940">
        <f t="shared" si="274"/>
        <v>2014</v>
      </c>
      <c r="V2940">
        <f t="shared" si="275"/>
        <v>2015</v>
      </c>
    </row>
    <row r="2941" spans="1:22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 s="5">
        <f t="shared" si="271"/>
        <v>329.2</v>
      </c>
      <c r="Q2941" t="s">
        <v>8314</v>
      </c>
      <c r="R2941" t="s">
        <v>8356</v>
      </c>
      <c r="S2941" s="12">
        <f t="shared" si="272"/>
        <v>41845.60083333333</v>
      </c>
      <c r="T2941" s="12">
        <f t="shared" si="273"/>
        <v>41878.833333333328</v>
      </c>
      <c r="U2941">
        <f t="shared" si="274"/>
        <v>2014</v>
      </c>
      <c r="V2941">
        <f t="shared" si="275"/>
        <v>2014</v>
      </c>
    </row>
    <row r="2942" spans="1:22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 s="5">
        <f t="shared" si="271"/>
        <v>81.242424242424249</v>
      </c>
      <c r="Q2942" t="s">
        <v>8314</v>
      </c>
      <c r="R2942" t="s">
        <v>8356</v>
      </c>
      <c r="S2942" s="12">
        <f t="shared" si="272"/>
        <v>41982.565023148149</v>
      </c>
      <c r="T2942" s="12">
        <f t="shared" si="273"/>
        <v>42022.565023148149</v>
      </c>
      <c r="U2942">
        <f t="shared" si="274"/>
        <v>2014</v>
      </c>
      <c r="V2942">
        <f t="shared" si="275"/>
        <v>2015</v>
      </c>
    </row>
    <row r="2943" spans="1:22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 s="5">
        <f t="shared" si="271"/>
        <v>1</v>
      </c>
      <c r="Q2943" t="s">
        <v>8314</v>
      </c>
      <c r="R2943" t="s">
        <v>8354</v>
      </c>
      <c r="S2943" s="12">
        <f t="shared" si="272"/>
        <v>42034.751793981479</v>
      </c>
      <c r="T2943" s="12">
        <f t="shared" si="273"/>
        <v>42064.751793981479</v>
      </c>
      <c r="U2943">
        <f t="shared" si="274"/>
        <v>2015</v>
      </c>
      <c r="V2943">
        <f t="shared" si="275"/>
        <v>2015</v>
      </c>
    </row>
    <row r="2944" spans="1:22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 s="5">
        <f t="shared" si="271"/>
        <v>202.22772277227722</v>
      </c>
      <c r="Q2944" t="s">
        <v>8314</v>
      </c>
      <c r="R2944" t="s">
        <v>8354</v>
      </c>
      <c r="S2944" s="12">
        <f t="shared" si="272"/>
        <v>42334.595590277771</v>
      </c>
      <c r="T2944" s="12">
        <f t="shared" si="273"/>
        <v>42354.637499999997</v>
      </c>
      <c r="U2944">
        <f t="shared" si="274"/>
        <v>2015</v>
      </c>
      <c r="V2944">
        <f t="shared" si="275"/>
        <v>2015</v>
      </c>
    </row>
    <row r="2945" spans="1:22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5">
        <f t="shared" si="271"/>
        <v>0</v>
      </c>
      <c r="Q2945" t="s">
        <v>8314</v>
      </c>
      <c r="R2945" t="s">
        <v>8354</v>
      </c>
      <c r="S2945" s="12">
        <f t="shared" si="272"/>
        <v>42076.921064814807</v>
      </c>
      <c r="T2945" s="12">
        <f t="shared" si="273"/>
        <v>42106.921064814807</v>
      </c>
      <c r="U2945">
        <f t="shared" si="274"/>
        <v>2015</v>
      </c>
      <c r="V2945">
        <f t="shared" si="275"/>
        <v>2015</v>
      </c>
    </row>
    <row r="2946" spans="1:22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5">
        <f t="shared" si="271"/>
        <v>100</v>
      </c>
      <c r="Q2946" t="s">
        <v>8314</v>
      </c>
      <c r="R2946" t="s">
        <v>8354</v>
      </c>
      <c r="S2946" s="12">
        <f t="shared" si="272"/>
        <v>42132.705995370365</v>
      </c>
      <c r="T2946" s="12">
        <f t="shared" si="273"/>
        <v>42162.705995370365</v>
      </c>
      <c r="U2946">
        <f t="shared" si="274"/>
        <v>2015</v>
      </c>
      <c r="V2946">
        <f t="shared" si="275"/>
        <v>2015</v>
      </c>
    </row>
    <row r="2947" spans="1:22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(E2947/D2947)*100</f>
        <v>0</v>
      </c>
      <c r="P2947" s="5">
        <f t="shared" ref="P2947:P3010" si="277">IF(E2947&gt;0, E2947/L2947, 0)</f>
        <v>0</v>
      </c>
      <c r="Q2947" t="s">
        <v>8314</v>
      </c>
      <c r="R2947" t="s">
        <v>8354</v>
      </c>
      <c r="S2947" s="12">
        <f t="shared" ref="S2947:S3010" si="278">(J2947/86400)+25569-(5/24)</f>
        <v>42117.931250000001</v>
      </c>
      <c r="T2947" s="12">
        <f t="shared" ref="T2947:T3010" si="279">(I2947/86400)+25569-5/24</f>
        <v>42147.931250000001</v>
      </c>
      <c r="U2947">
        <f t="shared" ref="U2947:U3010" si="280">YEAR(S2947)</f>
        <v>2015</v>
      </c>
      <c r="V2947">
        <f t="shared" ref="V2947:V3010" si="281">YEAR(T2947)</f>
        <v>2015</v>
      </c>
    </row>
    <row r="2948" spans="1:22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 s="5">
        <f t="shared" si="277"/>
        <v>1</v>
      </c>
      <c r="Q2948" t="s">
        <v>8314</v>
      </c>
      <c r="R2948" t="s">
        <v>8354</v>
      </c>
      <c r="S2948" s="12">
        <f t="shared" si="278"/>
        <v>42567.322824074072</v>
      </c>
      <c r="T2948" s="12">
        <f t="shared" si="279"/>
        <v>42597.322824074072</v>
      </c>
      <c r="U2948">
        <f t="shared" si="280"/>
        <v>2016</v>
      </c>
      <c r="V2948">
        <f t="shared" si="281"/>
        <v>2016</v>
      </c>
    </row>
    <row r="2949" spans="1:22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 s="5">
        <f t="shared" si="277"/>
        <v>82.461538461538467</v>
      </c>
      <c r="Q2949" t="s">
        <v>8314</v>
      </c>
      <c r="R2949" t="s">
        <v>8354</v>
      </c>
      <c r="S2949" s="12">
        <f t="shared" si="278"/>
        <v>42649.353784722225</v>
      </c>
      <c r="T2949" s="12">
        <f t="shared" si="279"/>
        <v>42698.507638888885</v>
      </c>
      <c r="U2949">
        <f t="shared" si="280"/>
        <v>2016</v>
      </c>
      <c r="V2949">
        <f t="shared" si="281"/>
        <v>2016</v>
      </c>
    </row>
    <row r="2950" spans="1:22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 s="5">
        <f t="shared" si="277"/>
        <v>2.6666666666666665</v>
      </c>
      <c r="Q2950" t="s">
        <v>8314</v>
      </c>
      <c r="R2950" t="s">
        <v>8354</v>
      </c>
      <c r="S2950" s="12">
        <f t="shared" si="278"/>
        <v>42097.440891203696</v>
      </c>
      <c r="T2950" s="12">
        <f t="shared" si="279"/>
        <v>42157.440891203696</v>
      </c>
      <c r="U2950">
        <f t="shared" si="280"/>
        <v>2015</v>
      </c>
      <c r="V2950">
        <f t="shared" si="281"/>
        <v>2015</v>
      </c>
    </row>
    <row r="2951" spans="1:22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 s="5">
        <f t="shared" si="277"/>
        <v>12.5</v>
      </c>
      <c r="Q2951" t="s">
        <v>8314</v>
      </c>
      <c r="R2951" t="s">
        <v>8354</v>
      </c>
      <c r="S2951" s="12">
        <f t="shared" si="278"/>
        <v>42297.61478009259</v>
      </c>
      <c r="T2951" s="12">
        <f t="shared" si="279"/>
        <v>42327.656446759262</v>
      </c>
      <c r="U2951">
        <f t="shared" si="280"/>
        <v>2015</v>
      </c>
      <c r="V2951">
        <f t="shared" si="281"/>
        <v>2015</v>
      </c>
    </row>
    <row r="2952" spans="1:22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5">
        <f t="shared" si="277"/>
        <v>0</v>
      </c>
      <c r="Q2952" t="s">
        <v>8314</v>
      </c>
      <c r="R2952" t="s">
        <v>8354</v>
      </c>
      <c r="S2952" s="12">
        <f t="shared" si="278"/>
        <v>42362.156851851854</v>
      </c>
      <c r="T2952" s="12">
        <f t="shared" si="279"/>
        <v>42392.156851851854</v>
      </c>
      <c r="U2952">
        <f t="shared" si="280"/>
        <v>2015</v>
      </c>
      <c r="V2952">
        <f t="shared" si="281"/>
        <v>2016</v>
      </c>
    </row>
    <row r="2953" spans="1:22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 s="5">
        <f t="shared" si="277"/>
        <v>18.896551724137932</v>
      </c>
      <c r="Q2953" t="s">
        <v>8314</v>
      </c>
      <c r="R2953" t="s">
        <v>8354</v>
      </c>
      <c r="S2953" s="12">
        <f t="shared" si="278"/>
        <v>41872.594594907401</v>
      </c>
      <c r="T2953" s="12">
        <f t="shared" si="279"/>
        <v>41917.594594907401</v>
      </c>
      <c r="U2953">
        <f t="shared" si="280"/>
        <v>2014</v>
      </c>
      <c r="V2953">
        <f t="shared" si="281"/>
        <v>2014</v>
      </c>
    </row>
    <row r="2954" spans="1:22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 s="5">
        <f t="shared" si="277"/>
        <v>200.625</v>
      </c>
      <c r="Q2954" t="s">
        <v>8314</v>
      </c>
      <c r="R2954" t="s">
        <v>8354</v>
      </c>
      <c r="S2954" s="12">
        <f t="shared" si="278"/>
        <v>42628.481932870367</v>
      </c>
      <c r="T2954" s="12">
        <f t="shared" si="279"/>
        <v>42659.958333333336</v>
      </c>
      <c r="U2954">
        <f t="shared" si="280"/>
        <v>2016</v>
      </c>
      <c r="V2954">
        <f t="shared" si="281"/>
        <v>2016</v>
      </c>
    </row>
    <row r="2955" spans="1:22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 s="5">
        <f t="shared" si="277"/>
        <v>201.66666666666666</v>
      </c>
      <c r="Q2955" t="s">
        <v>8314</v>
      </c>
      <c r="R2955" t="s">
        <v>8354</v>
      </c>
      <c r="S2955" s="12">
        <f t="shared" si="278"/>
        <v>42255.583576388883</v>
      </c>
      <c r="T2955" s="12">
        <f t="shared" si="279"/>
        <v>42285.583576388883</v>
      </c>
      <c r="U2955">
        <f t="shared" si="280"/>
        <v>2015</v>
      </c>
      <c r="V2955">
        <f t="shared" si="281"/>
        <v>2015</v>
      </c>
    </row>
    <row r="2956" spans="1:22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5">
        <f t="shared" si="277"/>
        <v>0</v>
      </c>
      <c r="Q2956" t="s">
        <v>8314</v>
      </c>
      <c r="R2956" t="s">
        <v>8354</v>
      </c>
      <c r="S2956" s="12">
        <f t="shared" si="278"/>
        <v>42790.375034722216</v>
      </c>
      <c r="T2956" s="12">
        <f t="shared" si="279"/>
        <v>42810.333368055552</v>
      </c>
      <c r="U2956">
        <f t="shared" si="280"/>
        <v>2017</v>
      </c>
      <c r="V2956">
        <f t="shared" si="281"/>
        <v>2017</v>
      </c>
    </row>
    <row r="2957" spans="1:22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 s="5">
        <f t="shared" si="277"/>
        <v>65</v>
      </c>
      <c r="Q2957" t="s">
        <v>8314</v>
      </c>
      <c r="R2957" t="s">
        <v>8354</v>
      </c>
      <c r="S2957" s="12">
        <f t="shared" si="278"/>
        <v>42141.532974537033</v>
      </c>
      <c r="T2957" s="12">
        <f t="shared" si="279"/>
        <v>42171.532974537033</v>
      </c>
      <c r="U2957">
        <f t="shared" si="280"/>
        <v>2015</v>
      </c>
      <c r="V2957">
        <f t="shared" si="281"/>
        <v>2015</v>
      </c>
    </row>
    <row r="2958" spans="1:22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 s="5">
        <f t="shared" si="277"/>
        <v>66.099999999999994</v>
      </c>
      <c r="Q2958" t="s">
        <v>8314</v>
      </c>
      <c r="R2958" t="s">
        <v>8354</v>
      </c>
      <c r="S2958" s="12">
        <f t="shared" si="278"/>
        <v>42464.750578703701</v>
      </c>
      <c r="T2958" s="12">
        <f t="shared" si="279"/>
        <v>42494.750578703701</v>
      </c>
      <c r="U2958">
        <f t="shared" si="280"/>
        <v>2016</v>
      </c>
      <c r="V2958">
        <f t="shared" si="281"/>
        <v>2016</v>
      </c>
    </row>
    <row r="2959" spans="1:22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 s="5">
        <f t="shared" si="277"/>
        <v>93.333333333333329</v>
      </c>
      <c r="Q2959" t="s">
        <v>8314</v>
      </c>
      <c r="R2959" t="s">
        <v>8354</v>
      </c>
      <c r="S2959" s="12">
        <f t="shared" si="278"/>
        <v>42030.80291666666</v>
      </c>
      <c r="T2959" s="12">
        <f t="shared" si="279"/>
        <v>42090.761249999996</v>
      </c>
      <c r="U2959">
        <f t="shared" si="280"/>
        <v>2015</v>
      </c>
      <c r="V2959">
        <f t="shared" si="281"/>
        <v>2015</v>
      </c>
    </row>
    <row r="2960" spans="1:22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5">
        <f t="shared" si="277"/>
        <v>0</v>
      </c>
      <c r="Q2960" t="s">
        <v>8314</v>
      </c>
      <c r="R2960" t="s">
        <v>8354</v>
      </c>
      <c r="S2960" s="12">
        <f t="shared" si="278"/>
        <v>42438.570798611108</v>
      </c>
      <c r="T2960" s="12">
        <f t="shared" si="279"/>
        <v>42498.529131944444</v>
      </c>
      <c r="U2960">
        <f t="shared" si="280"/>
        <v>2016</v>
      </c>
      <c r="V2960">
        <f t="shared" si="281"/>
        <v>2016</v>
      </c>
    </row>
    <row r="2961" spans="1:22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5">
        <f t="shared" si="277"/>
        <v>0</v>
      </c>
      <c r="Q2961" t="s">
        <v>8314</v>
      </c>
      <c r="R2961" t="s">
        <v>8354</v>
      </c>
      <c r="S2961" s="12">
        <f t="shared" si="278"/>
        <v>42497.800057870372</v>
      </c>
      <c r="T2961" s="12">
        <f t="shared" si="279"/>
        <v>42527.800057870372</v>
      </c>
      <c r="U2961">
        <f t="shared" si="280"/>
        <v>2016</v>
      </c>
      <c r="V2961">
        <f t="shared" si="281"/>
        <v>2016</v>
      </c>
    </row>
    <row r="2962" spans="1:22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5">
        <f t="shared" si="277"/>
        <v>0</v>
      </c>
      <c r="Q2962" t="s">
        <v>8314</v>
      </c>
      <c r="R2962" t="s">
        <v>8354</v>
      </c>
      <c r="S2962" s="12">
        <f t="shared" si="278"/>
        <v>41863.54887731481</v>
      </c>
      <c r="T2962" s="12">
        <f t="shared" si="279"/>
        <v>41893.54887731481</v>
      </c>
      <c r="U2962">
        <f t="shared" si="280"/>
        <v>2014</v>
      </c>
      <c r="V2962">
        <f t="shared" si="281"/>
        <v>2014</v>
      </c>
    </row>
    <row r="2963" spans="1:22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 s="5">
        <f t="shared" si="277"/>
        <v>50.75</v>
      </c>
      <c r="Q2963" t="s">
        <v>8314</v>
      </c>
      <c r="R2963" t="s">
        <v>8315</v>
      </c>
      <c r="S2963" s="12">
        <f t="shared" si="278"/>
        <v>42061.004155092589</v>
      </c>
      <c r="T2963" s="12">
        <f t="shared" si="279"/>
        <v>42088.958333333336</v>
      </c>
      <c r="U2963">
        <f t="shared" si="280"/>
        <v>2015</v>
      </c>
      <c r="V2963">
        <f t="shared" si="281"/>
        <v>2015</v>
      </c>
    </row>
    <row r="2964" spans="1:22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 s="5">
        <f t="shared" si="277"/>
        <v>60.9</v>
      </c>
      <c r="Q2964" t="s">
        <v>8314</v>
      </c>
      <c r="R2964" t="s">
        <v>8315</v>
      </c>
      <c r="S2964" s="12">
        <f t="shared" si="278"/>
        <v>42036.035949074074</v>
      </c>
      <c r="T2964" s="12">
        <f t="shared" si="279"/>
        <v>42064.082638888889</v>
      </c>
      <c r="U2964">
        <f t="shared" si="280"/>
        <v>2015</v>
      </c>
      <c r="V2964">
        <f t="shared" si="281"/>
        <v>2015</v>
      </c>
    </row>
    <row r="2965" spans="1:22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 s="5">
        <f t="shared" si="277"/>
        <v>109.03061224489795</v>
      </c>
      <c r="Q2965" t="s">
        <v>8314</v>
      </c>
      <c r="R2965" t="s">
        <v>8315</v>
      </c>
      <c r="S2965" s="12">
        <f t="shared" si="278"/>
        <v>42157.26185185185</v>
      </c>
      <c r="T2965" s="12">
        <f t="shared" si="279"/>
        <v>42187.26185185185</v>
      </c>
      <c r="U2965">
        <f t="shared" si="280"/>
        <v>2015</v>
      </c>
      <c r="V2965">
        <f t="shared" si="281"/>
        <v>2015</v>
      </c>
    </row>
    <row r="2966" spans="1:22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 s="5">
        <f t="shared" si="277"/>
        <v>25.692295918367346</v>
      </c>
      <c r="Q2966" t="s">
        <v>8314</v>
      </c>
      <c r="R2966" t="s">
        <v>8315</v>
      </c>
      <c r="S2966" s="12">
        <f t="shared" si="278"/>
        <v>41827.701608796291</v>
      </c>
      <c r="T2966" s="12">
        <f t="shared" si="279"/>
        <v>41857.688888888886</v>
      </c>
      <c r="U2966">
        <f t="shared" si="280"/>
        <v>2014</v>
      </c>
      <c r="V2966">
        <f t="shared" si="281"/>
        <v>2014</v>
      </c>
    </row>
    <row r="2967" spans="1:22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 s="5">
        <f t="shared" si="277"/>
        <v>41.92307692307692</v>
      </c>
      <c r="Q2967" t="s">
        <v>8314</v>
      </c>
      <c r="R2967" t="s">
        <v>8315</v>
      </c>
      <c r="S2967" s="12">
        <f t="shared" si="278"/>
        <v>42162.521215277775</v>
      </c>
      <c r="T2967" s="12">
        <f t="shared" si="279"/>
        <v>42192.521215277775</v>
      </c>
      <c r="U2967">
        <f t="shared" si="280"/>
        <v>2015</v>
      </c>
      <c r="V2967">
        <f t="shared" si="281"/>
        <v>2015</v>
      </c>
    </row>
    <row r="2968" spans="1:22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 s="5">
        <f t="shared" si="277"/>
        <v>88.7734375</v>
      </c>
      <c r="Q2968" t="s">
        <v>8314</v>
      </c>
      <c r="R2968" t="s">
        <v>8315</v>
      </c>
      <c r="S2968" s="12">
        <f t="shared" si="278"/>
        <v>42233.530231481483</v>
      </c>
      <c r="T2968" s="12">
        <f t="shared" si="279"/>
        <v>42263.530231481483</v>
      </c>
      <c r="U2968">
        <f t="shared" si="280"/>
        <v>2015</v>
      </c>
      <c r="V2968">
        <f t="shared" si="281"/>
        <v>2015</v>
      </c>
    </row>
    <row r="2969" spans="1:22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 s="5">
        <f t="shared" si="277"/>
        <v>80.225352112676063</v>
      </c>
      <c r="Q2969" t="s">
        <v>8314</v>
      </c>
      <c r="R2969" t="s">
        <v>8315</v>
      </c>
      <c r="S2969" s="12">
        <f t="shared" si="278"/>
        <v>42041.989490740736</v>
      </c>
      <c r="T2969" s="12">
        <f t="shared" si="279"/>
        <v>42071.947824074072</v>
      </c>
      <c r="U2969">
        <f t="shared" si="280"/>
        <v>2015</v>
      </c>
      <c r="V2969">
        <f t="shared" si="281"/>
        <v>2015</v>
      </c>
    </row>
    <row r="2970" spans="1:22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5">
        <f t="shared" si="277"/>
        <v>78.936170212765958</v>
      </c>
      <c r="Q2970" t="s">
        <v>8314</v>
      </c>
      <c r="R2970" t="s">
        <v>8315</v>
      </c>
      <c r="S2970" s="12">
        <f t="shared" si="278"/>
        <v>42585.315509259257</v>
      </c>
      <c r="T2970" s="12">
        <f t="shared" si="279"/>
        <v>42598.957638888889</v>
      </c>
      <c r="U2970">
        <f t="shared" si="280"/>
        <v>2016</v>
      </c>
      <c r="V2970">
        <f t="shared" si="281"/>
        <v>2016</v>
      </c>
    </row>
    <row r="2971" spans="1:22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 s="5">
        <f t="shared" si="277"/>
        <v>95.588235294117652</v>
      </c>
      <c r="Q2971" t="s">
        <v>8314</v>
      </c>
      <c r="R2971" t="s">
        <v>8315</v>
      </c>
      <c r="S2971" s="12">
        <f t="shared" si="278"/>
        <v>42097.578159722216</v>
      </c>
      <c r="T2971" s="12">
        <f t="shared" si="279"/>
        <v>42127.743750000001</v>
      </c>
      <c r="U2971">
        <f t="shared" si="280"/>
        <v>2015</v>
      </c>
      <c r="V2971">
        <f t="shared" si="281"/>
        <v>2015</v>
      </c>
    </row>
    <row r="2972" spans="1:22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5">
        <f t="shared" si="277"/>
        <v>69.890109890109883</v>
      </c>
      <c r="Q2972" t="s">
        <v>8314</v>
      </c>
      <c r="R2972" t="s">
        <v>8315</v>
      </c>
      <c r="S2972" s="12">
        <f t="shared" si="278"/>
        <v>41808.461238425924</v>
      </c>
      <c r="T2972" s="12">
        <f t="shared" si="279"/>
        <v>41838.461238425924</v>
      </c>
      <c r="U2972">
        <f t="shared" si="280"/>
        <v>2014</v>
      </c>
      <c r="V2972">
        <f t="shared" si="281"/>
        <v>2014</v>
      </c>
    </row>
    <row r="2973" spans="1:22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 s="5">
        <f t="shared" si="277"/>
        <v>74.534883720930239</v>
      </c>
      <c r="Q2973" t="s">
        <v>8314</v>
      </c>
      <c r="R2973" t="s">
        <v>8315</v>
      </c>
      <c r="S2973" s="12">
        <f t="shared" si="278"/>
        <v>41852.449976851851</v>
      </c>
      <c r="T2973" s="12">
        <f t="shared" si="279"/>
        <v>41882.449976851851</v>
      </c>
      <c r="U2973">
        <f t="shared" si="280"/>
        <v>2014</v>
      </c>
      <c r="V2973">
        <f t="shared" si="281"/>
        <v>2014</v>
      </c>
    </row>
    <row r="2974" spans="1:22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 s="5">
        <f t="shared" si="277"/>
        <v>123.94117647058823</v>
      </c>
      <c r="Q2974" t="s">
        <v>8314</v>
      </c>
      <c r="R2974" t="s">
        <v>8315</v>
      </c>
      <c r="S2974" s="12">
        <f t="shared" si="278"/>
        <v>42693.90185185185</v>
      </c>
      <c r="T2974" s="12">
        <f t="shared" si="279"/>
        <v>42708.833333333336</v>
      </c>
      <c r="U2974">
        <f t="shared" si="280"/>
        <v>2016</v>
      </c>
      <c r="V2974">
        <f t="shared" si="281"/>
        <v>2016</v>
      </c>
    </row>
    <row r="2975" spans="1:22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 s="5">
        <f t="shared" si="277"/>
        <v>264.84848484848487</v>
      </c>
      <c r="Q2975" t="s">
        <v>8314</v>
      </c>
      <c r="R2975" t="s">
        <v>8315</v>
      </c>
      <c r="S2975" s="12">
        <f t="shared" si="278"/>
        <v>42341.610046296293</v>
      </c>
      <c r="T2975" s="12">
        <f t="shared" si="279"/>
        <v>42369.958333333336</v>
      </c>
      <c r="U2975">
        <f t="shared" si="280"/>
        <v>2015</v>
      </c>
      <c r="V2975">
        <f t="shared" si="281"/>
        <v>2015</v>
      </c>
    </row>
    <row r="2976" spans="1:22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5">
        <f t="shared" si="277"/>
        <v>58.620689655172413</v>
      </c>
      <c r="Q2976" t="s">
        <v>8314</v>
      </c>
      <c r="R2976" t="s">
        <v>8315</v>
      </c>
      <c r="S2976" s="12">
        <f t="shared" si="278"/>
        <v>41879.852673611109</v>
      </c>
      <c r="T2976" s="12">
        <f t="shared" si="279"/>
        <v>41907.857638888883</v>
      </c>
      <c r="U2976">
        <f t="shared" si="280"/>
        <v>2014</v>
      </c>
      <c r="V2976">
        <f t="shared" si="281"/>
        <v>2014</v>
      </c>
    </row>
    <row r="2977" spans="1:22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 s="5">
        <f t="shared" si="277"/>
        <v>70.884955752212392</v>
      </c>
      <c r="Q2977" t="s">
        <v>8314</v>
      </c>
      <c r="R2977" t="s">
        <v>8315</v>
      </c>
      <c r="S2977" s="12">
        <f t="shared" si="278"/>
        <v>41941.475532407407</v>
      </c>
      <c r="T2977" s="12">
        <f t="shared" si="279"/>
        <v>41969.916666666664</v>
      </c>
      <c r="U2977">
        <f t="shared" si="280"/>
        <v>2014</v>
      </c>
      <c r="V2977">
        <f t="shared" si="281"/>
        <v>2014</v>
      </c>
    </row>
    <row r="2978" spans="1:22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 s="5">
        <f t="shared" si="277"/>
        <v>8.5714285714285712</v>
      </c>
      <c r="Q2978" t="s">
        <v>8314</v>
      </c>
      <c r="R2978" t="s">
        <v>8315</v>
      </c>
      <c r="S2978" s="12">
        <f t="shared" si="278"/>
        <v>42425.522337962961</v>
      </c>
      <c r="T2978" s="12">
        <f t="shared" si="279"/>
        <v>42442.291666666664</v>
      </c>
      <c r="U2978">
        <f t="shared" si="280"/>
        <v>2016</v>
      </c>
      <c r="V2978">
        <f t="shared" si="281"/>
        <v>2016</v>
      </c>
    </row>
    <row r="2979" spans="1:22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 s="5">
        <f t="shared" si="277"/>
        <v>113.56666666666666</v>
      </c>
      <c r="Q2979" t="s">
        <v>8314</v>
      </c>
      <c r="R2979" t="s">
        <v>8315</v>
      </c>
      <c r="S2979" s="12">
        <f t="shared" si="278"/>
        <v>42026.672847222224</v>
      </c>
      <c r="T2979" s="12">
        <f t="shared" si="279"/>
        <v>42085.884722222218</v>
      </c>
      <c r="U2979">
        <f t="shared" si="280"/>
        <v>2015</v>
      </c>
      <c r="V2979">
        <f t="shared" si="281"/>
        <v>2015</v>
      </c>
    </row>
    <row r="2980" spans="1:22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 s="5">
        <f t="shared" si="277"/>
        <v>60.6875</v>
      </c>
      <c r="Q2980" t="s">
        <v>8314</v>
      </c>
      <c r="R2980" t="s">
        <v>8315</v>
      </c>
      <c r="S2980" s="12">
        <f t="shared" si="278"/>
        <v>41922.432256944441</v>
      </c>
      <c r="T2980" s="12">
        <f t="shared" si="279"/>
        <v>41932.040972222218</v>
      </c>
      <c r="U2980">
        <f t="shared" si="280"/>
        <v>2014</v>
      </c>
      <c r="V2980">
        <f t="shared" si="281"/>
        <v>2014</v>
      </c>
    </row>
    <row r="2981" spans="1:22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 s="5">
        <f t="shared" si="277"/>
        <v>110.21739130434783</v>
      </c>
      <c r="Q2981" t="s">
        <v>8314</v>
      </c>
      <c r="R2981" t="s">
        <v>8315</v>
      </c>
      <c r="S2981" s="12">
        <f t="shared" si="278"/>
        <v>41993.616006944438</v>
      </c>
      <c r="T2981" s="12">
        <f t="shared" si="279"/>
        <v>42010.041666666664</v>
      </c>
      <c r="U2981">
        <f t="shared" si="280"/>
        <v>2014</v>
      </c>
      <c r="V2981">
        <f t="shared" si="281"/>
        <v>2015</v>
      </c>
    </row>
    <row r="2982" spans="1:22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 s="5">
        <f t="shared" si="277"/>
        <v>136.45833333333334</v>
      </c>
      <c r="Q2982" t="s">
        <v>8314</v>
      </c>
      <c r="R2982" t="s">
        <v>8315</v>
      </c>
      <c r="S2982" s="12">
        <f t="shared" si="278"/>
        <v>42219.70752314815</v>
      </c>
      <c r="T2982" s="12">
        <f t="shared" si="279"/>
        <v>42239.874999999993</v>
      </c>
      <c r="U2982">
        <f t="shared" si="280"/>
        <v>2015</v>
      </c>
      <c r="V2982">
        <f t="shared" si="281"/>
        <v>2015</v>
      </c>
    </row>
    <row r="2983" spans="1:22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 s="5">
        <f t="shared" si="277"/>
        <v>53.164948453608247</v>
      </c>
      <c r="Q2983" t="s">
        <v>8314</v>
      </c>
      <c r="R2983" t="s">
        <v>8354</v>
      </c>
      <c r="S2983" s="12">
        <f t="shared" si="278"/>
        <v>42225.351342592585</v>
      </c>
      <c r="T2983" s="12">
        <f t="shared" si="279"/>
        <v>42270.351342592585</v>
      </c>
      <c r="U2983">
        <f t="shared" si="280"/>
        <v>2015</v>
      </c>
      <c r="V2983">
        <f t="shared" si="281"/>
        <v>2015</v>
      </c>
    </row>
    <row r="2984" spans="1:22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 s="5">
        <f t="shared" si="277"/>
        <v>86.491525423728817</v>
      </c>
      <c r="Q2984" t="s">
        <v>8314</v>
      </c>
      <c r="R2984" t="s">
        <v>8354</v>
      </c>
      <c r="S2984" s="12">
        <f t="shared" si="278"/>
        <v>42381.478506944441</v>
      </c>
      <c r="T2984" s="12">
        <f t="shared" si="279"/>
        <v>42411.478506944441</v>
      </c>
      <c r="U2984">
        <f t="shared" si="280"/>
        <v>2016</v>
      </c>
      <c r="V2984">
        <f t="shared" si="281"/>
        <v>2016</v>
      </c>
    </row>
    <row r="2985" spans="1:22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 s="5">
        <f t="shared" si="277"/>
        <v>155.23827397260274</v>
      </c>
      <c r="Q2985" t="s">
        <v>8314</v>
      </c>
      <c r="R2985" t="s">
        <v>8354</v>
      </c>
      <c r="S2985" s="12">
        <f t="shared" si="278"/>
        <v>41894.424027777779</v>
      </c>
      <c r="T2985" s="12">
        <f t="shared" si="279"/>
        <v>41954.465694444443</v>
      </c>
      <c r="U2985">
        <f t="shared" si="280"/>
        <v>2014</v>
      </c>
      <c r="V2985">
        <f t="shared" si="281"/>
        <v>2014</v>
      </c>
    </row>
    <row r="2986" spans="1:22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 s="5">
        <f t="shared" si="277"/>
        <v>115.08256880733946</v>
      </c>
      <c r="Q2986" t="s">
        <v>8314</v>
      </c>
      <c r="R2986" t="s">
        <v>8354</v>
      </c>
      <c r="S2986" s="12">
        <f t="shared" si="278"/>
        <v>42576.070381944439</v>
      </c>
      <c r="T2986" s="12">
        <f t="shared" si="279"/>
        <v>42606.070381944439</v>
      </c>
      <c r="U2986">
        <f t="shared" si="280"/>
        <v>2016</v>
      </c>
      <c r="V2986">
        <f t="shared" si="281"/>
        <v>2016</v>
      </c>
    </row>
    <row r="2987" spans="1:22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 s="5">
        <f t="shared" si="277"/>
        <v>109.5945945945946</v>
      </c>
      <c r="Q2987" t="s">
        <v>8314</v>
      </c>
      <c r="R2987" t="s">
        <v>8354</v>
      </c>
      <c r="S2987" s="12">
        <f t="shared" si="278"/>
        <v>42654.765370370369</v>
      </c>
      <c r="T2987" s="12">
        <f t="shared" si="279"/>
        <v>42673.958333333336</v>
      </c>
      <c r="U2987">
        <f t="shared" si="280"/>
        <v>2016</v>
      </c>
      <c r="V2987">
        <f t="shared" si="281"/>
        <v>2016</v>
      </c>
    </row>
    <row r="2988" spans="1:22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 s="5">
        <f t="shared" si="277"/>
        <v>45.214285714285715</v>
      </c>
      <c r="Q2988" t="s">
        <v>8314</v>
      </c>
      <c r="R2988" t="s">
        <v>8354</v>
      </c>
      <c r="S2988" s="12">
        <f t="shared" si="278"/>
        <v>42431.29173611111</v>
      </c>
      <c r="T2988" s="12">
        <f t="shared" si="279"/>
        <v>42491.250069444439</v>
      </c>
      <c r="U2988">
        <f t="shared" si="280"/>
        <v>2016</v>
      </c>
      <c r="V2988">
        <f t="shared" si="281"/>
        <v>2016</v>
      </c>
    </row>
    <row r="2989" spans="1:22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 s="5">
        <f t="shared" si="277"/>
        <v>104.15169811320754</v>
      </c>
      <c r="Q2989" t="s">
        <v>8314</v>
      </c>
      <c r="R2989" t="s">
        <v>8354</v>
      </c>
      <c r="S2989" s="12">
        <f t="shared" si="278"/>
        <v>42627.098969907405</v>
      </c>
      <c r="T2989" s="12">
        <f t="shared" si="279"/>
        <v>42655.791666666664</v>
      </c>
      <c r="U2989">
        <f t="shared" si="280"/>
        <v>2016</v>
      </c>
      <c r="V2989">
        <f t="shared" si="281"/>
        <v>2016</v>
      </c>
    </row>
    <row r="2990" spans="1:22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5">
        <f t="shared" si="277"/>
        <v>35.714285714285715</v>
      </c>
      <c r="Q2990" t="s">
        <v>8314</v>
      </c>
      <c r="R2990" t="s">
        <v>8354</v>
      </c>
      <c r="S2990" s="12">
        <f t="shared" si="278"/>
        <v>42511.153715277775</v>
      </c>
      <c r="T2990" s="12">
        <f t="shared" si="279"/>
        <v>42541.153715277775</v>
      </c>
      <c r="U2990">
        <f t="shared" si="280"/>
        <v>2016</v>
      </c>
      <c r="V2990">
        <f t="shared" si="281"/>
        <v>2016</v>
      </c>
    </row>
    <row r="2991" spans="1:22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 s="5">
        <f t="shared" si="277"/>
        <v>96.997252747252745</v>
      </c>
      <c r="Q2991" t="s">
        <v>8314</v>
      </c>
      <c r="R2991" t="s">
        <v>8354</v>
      </c>
      <c r="S2991" s="12">
        <f t="shared" si="278"/>
        <v>42336.812060185184</v>
      </c>
      <c r="T2991" s="12">
        <f t="shared" si="279"/>
        <v>42358.999305555553</v>
      </c>
      <c r="U2991">
        <f t="shared" si="280"/>
        <v>2015</v>
      </c>
      <c r="V2991">
        <f t="shared" si="281"/>
        <v>2015</v>
      </c>
    </row>
    <row r="2992" spans="1:22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5">
        <f t="shared" si="277"/>
        <v>370.37037037037038</v>
      </c>
      <c r="Q2992" t="s">
        <v>8314</v>
      </c>
      <c r="R2992" t="s">
        <v>8354</v>
      </c>
      <c r="S2992" s="12">
        <f t="shared" si="278"/>
        <v>42341.365972222215</v>
      </c>
      <c r="T2992" s="12">
        <f t="shared" si="279"/>
        <v>42376.365972222215</v>
      </c>
      <c r="U2992">
        <f t="shared" si="280"/>
        <v>2015</v>
      </c>
      <c r="V2992">
        <f t="shared" si="281"/>
        <v>2016</v>
      </c>
    </row>
    <row r="2993" spans="1:22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 s="5">
        <f t="shared" si="277"/>
        <v>94.408602150537632</v>
      </c>
      <c r="Q2993" t="s">
        <v>8314</v>
      </c>
      <c r="R2993" t="s">
        <v>8354</v>
      </c>
      <c r="S2993" s="12">
        <f t="shared" si="278"/>
        <v>42740.628819444442</v>
      </c>
      <c r="T2993" s="12">
        <f t="shared" si="279"/>
        <v>42762.628819444442</v>
      </c>
      <c r="U2993">
        <f t="shared" si="280"/>
        <v>2017</v>
      </c>
      <c r="V2993">
        <f t="shared" si="281"/>
        <v>2017</v>
      </c>
    </row>
    <row r="2994" spans="1:22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 s="5">
        <f t="shared" si="277"/>
        <v>48.984375</v>
      </c>
      <c r="Q2994" t="s">
        <v>8314</v>
      </c>
      <c r="R2994" t="s">
        <v>8354</v>
      </c>
      <c r="S2994" s="12">
        <f t="shared" si="278"/>
        <v>42622.559143518512</v>
      </c>
      <c r="T2994" s="12">
        <f t="shared" si="279"/>
        <v>42652.559143518512</v>
      </c>
      <c r="U2994">
        <f t="shared" si="280"/>
        <v>2016</v>
      </c>
      <c r="V2994">
        <f t="shared" si="281"/>
        <v>2016</v>
      </c>
    </row>
    <row r="2995" spans="1:22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 s="5">
        <f t="shared" si="277"/>
        <v>45.590909090909093</v>
      </c>
      <c r="Q2995" t="s">
        <v>8314</v>
      </c>
      <c r="R2995" t="s">
        <v>8354</v>
      </c>
      <c r="S2995" s="12">
        <f t="shared" si="278"/>
        <v>42390.63040509259</v>
      </c>
      <c r="T2995" s="12">
        <f t="shared" si="279"/>
        <v>42420.63040509259</v>
      </c>
      <c r="U2995">
        <f t="shared" si="280"/>
        <v>2016</v>
      </c>
      <c r="V2995">
        <f t="shared" si="281"/>
        <v>2016</v>
      </c>
    </row>
    <row r="2996" spans="1:22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 s="5">
        <f t="shared" si="277"/>
        <v>23.275254237288134</v>
      </c>
      <c r="Q2996" t="s">
        <v>8314</v>
      </c>
      <c r="R2996" t="s">
        <v>8354</v>
      </c>
      <c r="S2996" s="12">
        <f t="shared" si="278"/>
        <v>41885.270509259259</v>
      </c>
      <c r="T2996" s="12">
        <f t="shared" si="279"/>
        <v>41915.270509259259</v>
      </c>
      <c r="U2996">
        <f t="shared" si="280"/>
        <v>2014</v>
      </c>
      <c r="V2996">
        <f t="shared" si="281"/>
        <v>2014</v>
      </c>
    </row>
    <row r="2997" spans="1:22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 s="5">
        <f t="shared" si="277"/>
        <v>63.2289156626506</v>
      </c>
      <c r="Q2997" t="s">
        <v>8314</v>
      </c>
      <c r="R2997" t="s">
        <v>8354</v>
      </c>
      <c r="S2997" s="12">
        <f t="shared" si="278"/>
        <v>42724.456840277773</v>
      </c>
      <c r="T2997" s="12">
        <f t="shared" si="279"/>
        <v>42754.456840277773</v>
      </c>
      <c r="U2997">
        <f t="shared" si="280"/>
        <v>2016</v>
      </c>
      <c r="V2997">
        <f t="shared" si="281"/>
        <v>2017</v>
      </c>
    </row>
    <row r="2998" spans="1:22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 s="5">
        <f t="shared" si="277"/>
        <v>153.5204081632653</v>
      </c>
      <c r="Q2998" t="s">
        <v>8314</v>
      </c>
      <c r="R2998" t="s">
        <v>8354</v>
      </c>
      <c r="S2998" s="12">
        <f t="shared" si="278"/>
        <v>42090.704166666663</v>
      </c>
      <c r="T2998" s="12">
        <f t="shared" si="279"/>
        <v>42150.704166666663</v>
      </c>
      <c r="U2998">
        <f t="shared" si="280"/>
        <v>2015</v>
      </c>
      <c r="V2998">
        <f t="shared" si="281"/>
        <v>2015</v>
      </c>
    </row>
    <row r="2999" spans="1:22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 s="5">
        <f t="shared" si="277"/>
        <v>90.2</v>
      </c>
      <c r="Q2999" t="s">
        <v>8314</v>
      </c>
      <c r="R2999" t="s">
        <v>8354</v>
      </c>
      <c r="S2999" s="12">
        <f t="shared" si="278"/>
        <v>42775.525381944441</v>
      </c>
      <c r="T2999" s="12">
        <f t="shared" si="279"/>
        <v>42792.999305555553</v>
      </c>
      <c r="U2999">
        <f t="shared" si="280"/>
        <v>2017</v>
      </c>
      <c r="V2999">
        <f t="shared" si="281"/>
        <v>2017</v>
      </c>
    </row>
    <row r="3000" spans="1:22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 s="5">
        <f t="shared" si="277"/>
        <v>118.97113163972287</v>
      </c>
      <c r="Q3000" t="s">
        <v>8314</v>
      </c>
      <c r="R3000" t="s">
        <v>8354</v>
      </c>
      <c r="S3000" s="12">
        <f t="shared" si="278"/>
        <v>41777.985289351847</v>
      </c>
      <c r="T3000" s="12">
        <f t="shared" si="279"/>
        <v>41805.975694444445</v>
      </c>
      <c r="U3000">
        <f t="shared" si="280"/>
        <v>2014</v>
      </c>
      <c r="V3000">
        <f t="shared" si="281"/>
        <v>2014</v>
      </c>
    </row>
    <row r="3001" spans="1:22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 s="5">
        <f t="shared" si="277"/>
        <v>80.25</v>
      </c>
      <c r="Q3001" t="s">
        <v>8314</v>
      </c>
      <c r="R3001" t="s">
        <v>8354</v>
      </c>
      <c r="S3001" s="12">
        <f t="shared" si="278"/>
        <v>42780.531944444439</v>
      </c>
      <c r="T3001" s="12">
        <f t="shared" si="279"/>
        <v>42794.874999999993</v>
      </c>
      <c r="U3001">
        <f t="shared" si="280"/>
        <v>2017</v>
      </c>
      <c r="V3001">
        <f t="shared" si="281"/>
        <v>2017</v>
      </c>
    </row>
    <row r="3002" spans="1:22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5">
        <f t="shared" si="277"/>
        <v>62.5</v>
      </c>
      <c r="Q3002" t="s">
        <v>8314</v>
      </c>
      <c r="R3002" t="s">
        <v>8354</v>
      </c>
      <c r="S3002" s="12">
        <f t="shared" si="278"/>
        <v>42752.61886574074</v>
      </c>
      <c r="T3002" s="12">
        <f t="shared" si="279"/>
        <v>42766.541666666664</v>
      </c>
      <c r="U3002">
        <f t="shared" si="280"/>
        <v>2017</v>
      </c>
      <c r="V3002">
        <f t="shared" si="281"/>
        <v>2017</v>
      </c>
    </row>
    <row r="3003" spans="1:22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 s="5">
        <f t="shared" si="277"/>
        <v>131.37719999999999</v>
      </c>
      <c r="Q3003" t="s">
        <v>8314</v>
      </c>
      <c r="R3003" t="s">
        <v>8354</v>
      </c>
      <c r="S3003" s="12">
        <f t="shared" si="278"/>
        <v>42534.687291666669</v>
      </c>
      <c r="T3003" s="12">
        <f t="shared" si="279"/>
        <v>42564.687291666669</v>
      </c>
      <c r="U3003">
        <f t="shared" si="280"/>
        <v>2016</v>
      </c>
      <c r="V3003">
        <f t="shared" si="281"/>
        <v>2016</v>
      </c>
    </row>
    <row r="3004" spans="1:22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 s="5">
        <f t="shared" si="277"/>
        <v>73.032980769230775</v>
      </c>
      <c r="Q3004" t="s">
        <v>8314</v>
      </c>
      <c r="R3004" t="s">
        <v>8354</v>
      </c>
      <c r="S3004" s="12">
        <f t="shared" si="278"/>
        <v>41239.627916666665</v>
      </c>
      <c r="T3004" s="12">
        <f t="shared" si="279"/>
        <v>41269.627916666665</v>
      </c>
      <c r="U3004">
        <f t="shared" si="280"/>
        <v>2012</v>
      </c>
      <c r="V3004">
        <f t="shared" si="281"/>
        <v>2012</v>
      </c>
    </row>
    <row r="3005" spans="1:22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 s="5">
        <f t="shared" si="277"/>
        <v>178.52941176470588</v>
      </c>
      <c r="Q3005" t="s">
        <v>8314</v>
      </c>
      <c r="R3005" t="s">
        <v>8354</v>
      </c>
      <c r="S3005" s="12">
        <f t="shared" si="278"/>
        <v>42398.640925925924</v>
      </c>
      <c r="T3005" s="12">
        <f t="shared" si="279"/>
        <v>42430.040972222218</v>
      </c>
      <c r="U3005">
        <f t="shared" si="280"/>
        <v>2016</v>
      </c>
      <c r="V3005">
        <f t="shared" si="281"/>
        <v>2016</v>
      </c>
    </row>
    <row r="3006" spans="1:22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 s="5">
        <f t="shared" si="277"/>
        <v>162.90974729241879</v>
      </c>
      <c r="Q3006" t="s">
        <v>8314</v>
      </c>
      <c r="R3006" t="s">
        <v>8354</v>
      </c>
      <c r="S3006" s="12">
        <f t="shared" si="278"/>
        <v>41928.672731481478</v>
      </c>
      <c r="T3006" s="12">
        <f t="shared" si="279"/>
        <v>41958.714398148142</v>
      </c>
      <c r="U3006">
        <f t="shared" si="280"/>
        <v>2014</v>
      </c>
      <c r="V3006">
        <f t="shared" si="281"/>
        <v>2014</v>
      </c>
    </row>
    <row r="3007" spans="1:22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 s="5">
        <f t="shared" si="277"/>
        <v>108.24237288135593</v>
      </c>
      <c r="Q3007" t="s">
        <v>8314</v>
      </c>
      <c r="R3007" t="s">
        <v>8354</v>
      </c>
      <c r="S3007" s="12">
        <f t="shared" si="278"/>
        <v>41888.466493055552</v>
      </c>
      <c r="T3007" s="12">
        <f t="shared" si="279"/>
        <v>41918.466493055552</v>
      </c>
      <c r="U3007">
        <f t="shared" si="280"/>
        <v>2014</v>
      </c>
      <c r="V3007">
        <f t="shared" si="281"/>
        <v>2014</v>
      </c>
    </row>
    <row r="3008" spans="1:22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 s="5">
        <f t="shared" si="277"/>
        <v>88.865979381443296</v>
      </c>
      <c r="Q3008" t="s">
        <v>8314</v>
      </c>
      <c r="R3008" t="s">
        <v>8354</v>
      </c>
      <c r="S3008" s="12">
        <f t="shared" si="278"/>
        <v>41957.54850694444</v>
      </c>
      <c r="T3008" s="12">
        <f t="shared" si="279"/>
        <v>41987.54850694444</v>
      </c>
      <c r="U3008">
        <f t="shared" si="280"/>
        <v>2014</v>
      </c>
      <c r="V3008">
        <f t="shared" si="281"/>
        <v>2014</v>
      </c>
    </row>
    <row r="3009" spans="1:22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5">
        <f t="shared" si="277"/>
        <v>54</v>
      </c>
      <c r="Q3009" t="s">
        <v>8314</v>
      </c>
      <c r="R3009" t="s">
        <v>8354</v>
      </c>
      <c r="S3009" s="12">
        <f t="shared" si="278"/>
        <v>42098.007905092592</v>
      </c>
      <c r="T3009" s="12">
        <f t="shared" si="279"/>
        <v>42119.007905092592</v>
      </c>
      <c r="U3009">
        <f t="shared" si="280"/>
        <v>2015</v>
      </c>
      <c r="V3009">
        <f t="shared" si="281"/>
        <v>2015</v>
      </c>
    </row>
    <row r="3010" spans="1:22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101.16666666666667</v>
      </c>
      <c r="P3010" s="5">
        <f t="shared" si="277"/>
        <v>116.73076923076923</v>
      </c>
      <c r="Q3010" t="s">
        <v>8314</v>
      </c>
      <c r="R3010" t="s">
        <v>8354</v>
      </c>
      <c r="S3010" s="12">
        <f t="shared" si="278"/>
        <v>42360.003692129627</v>
      </c>
      <c r="T3010" s="12">
        <f t="shared" si="279"/>
        <v>42390.003692129627</v>
      </c>
      <c r="U3010">
        <f t="shared" si="280"/>
        <v>2015</v>
      </c>
      <c r="V3010">
        <f t="shared" si="281"/>
        <v>2016</v>
      </c>
    </row>
    <row r="3011" spans="1:22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(E3011/D3011)*100</f>
        <v>119.756</v>
      </c>
      <c r="P3011" s="5">
        <f t="shared" ref="P3011:P3074" si="283">IF(E3011&gt;0, E3011/L3011, 0)</f>
        <v>233.8984375</v>
      </c>
      <c r="Q3011" t="s">
        <v>8314</v>
      </c>
      <c r="R3011" t="s">
        <v>8354</v>
      </c>
      <c r="S3011" s="12">
        <f t="shared" ref="S3011:S3074" si="284">(J3011/86400)+25569-(5/24)</f>
        <v>41939.361574074072</v>
      </c>
      <c r="T3011" s="12">
        <f t="shared" ref="T3011:T3074" si="285">(I3011/86400)+25569-5/24</f>
        <v>41969.403240740743</v>
      </c>
      <c r="U3011">
        <f t="shared" ref="U3011:U3074" si="286">YEAR(S3011)</f>
        <v>2014</v>
      </c>
      <c r="V3011">
        <f t="shared" ref="V3011:V3074" si="287">YEAR(T3011)</f>
        <v>2014</v>
      </c>
    </row>
    <row r="3012" spans="1:22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5">
        <f t="shared" si="283"/>
        <v>158</v>
      </c>
      <c r="Q3012" t="s">
        <v>8314</v>
      </c>
      <c r="R3012" t="s">
        <v>8354</v>
      </c>
      <c r="S3012" s="12">
        <f t="shared" si="284"/>
        <v>41996.624062499999</v>
      </c>
      <c r="T3012" s="12">
        <f t="shared" si="285"/>
        <v>42056.624062499999</v>
      </c>
      <c r="U3012">
        <f t="shared" si="286"/>
        <v>2014</v>
      </c>
      <c r="V3012">
        <f t="shared" si="287"/>
        <v>2015</v>
      </c>
    </row>
    <row r="3013" spans="1:22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 s="5">
        <f t="shared" si="283"/>
        <v>14.84</v>
      </c>
      <c r="Q3013" t="s">
        <v>8314</v>
      </c>
      <c r="R3013" t="s">
        <v>8354</v>
      </c>
      <c r="S3013" s="12">
        <f t="shared" si="284"/>
        <v>42334.260601851849</v>
      </c>
      <c r="T3013" s="12">
        <f t="shared" si="285"/>
        <v>42361.749305555553</v>
      </c>
      <c r="U3013">
        <f t="shared" si="286"/>
        <v>2015</v>
      </c>
      <c r="V3013">
        <f t="shared" si="287"/>
        <v>2015</v>
      </c>
    </row>
    <row r="3014" spans="1:22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 s="5">
        <f t="shared" si="283"/>
        <v>85.181818181818187</v>
      </c>
      <c r="Q3014" t="s">
        <v>8314</v>
      </c>
      <c r="R3014" t="s">
        <v>8354</v>
      </c>
      <c r="S3014" s="12">
        <f t="shared" si="284"/>
        <v>42024.494560185187</v>
      </c>
      <c r="T3014" s="12">
        <f t="shared" si="285"/>
        <v>42045.494560185187</v>
      </c>
      <c r="U3014">
        <f t="shared" si="286"/>
        <v>2015</v>
      </c>
      <c r="V3014">
        <f t="shared" si="287"/>
        <v>2015</v>
      </c>
    </row>
    <row r="3015" spans="1:22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 s="5">
        <f t="shared" si="283"/>
        <v>146.69158878504672</v>
      </c>
      <c r="Q3015" t="s">
        <v>8314</v>
      </c>
      <c r="R3015" t="s">
        <v>8354</v>
      </c>
      <c r="S3015" s="12">
        <f t="shared" si="284"/>
        <v>42146.627881944441</v>
      </c>
      <c r="T3015" s="12">
        <f t="shared" si="285"/>
        <v>42176.627881944441</v>
      </c>
      <c r="U3015">
        <f t="shared" si="286"/>
        <v>2015</v>
      </c>
      <c r="V3015">
        <f t="shared" si="287"/>
        <v>2015</v>
      </c>
    </row>
    <row r="3016" spans="1:22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 s="5">
        <f t="shared" si="283"/>
        <v>50.764811490125673</v>
      </c>
      <c r="Q3016" t="s">
        <v>8314</v>
      </c>
      <c r="R3016" t="s">
        <v>8354</v>
      </c>
      <c r="S3016" s="12">
        <f t="shared" si="284"/>
        <v>41919.915277777771</v>
      </c>
      <c r="T3016" s="12">
        <f t="shared" si="285"/>
        <v>41948</v>
      </c>
      <c r="U3016">
        <f t="shared" si="286"/>
        <v>2014</v>
      </c>
      <c r="V3016">
        <f t="shared" si="287"/>
        <v>2014</v>
      </c>
    </row>
    <row r="3017" spans="1:22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 s="5">
        <f t="shared" si="283"/>
        <v>87.7</v>
      </c>
      <c r="Q3017" t="s">
        <v>8314</v>
      </c>
      <c r="R3017" t="s">
        <v>8354</v>
      </c>
      <c r="S3017" s="12">
        <f t="shared" si="284"/>
        <v>41785.518958333334</v>
      </c>
      <c r="T3017" s="12">
        <f t="shared" si="285"/>
        <v>41800.958333333328</v>
      </c>
      <c r="U3017">
        <f t="shared" si="286"/>
        <v>2014</v>
      </c>
      <c r="V3017">
        <f t="shared" si="287"/>
        <v>2014</v>
      </c>
    </row>
    <row r="3018" spans="1:22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 s="5">
        <f t="shared" si="283"/>
        <v>242.27777777777777</v>
      </c>
      <c r="Q3018" t="s">
        <v>8314</v>
      </c>
      <c r="R3018" t="s">
        <v>8354</v>
      </c>
      <c r="S3018" s="12">
        <f t="shared" si="284"/>
        <v>41778.339722222219</v>
      </c>
      <c r="T3018" s="12">
        <f t="shared" si="285"/>
        <v>41838.339722222219</v>
      </c>
      <c r="U3018">
        <f t="shared" si="286"/>
        <v>2014</v>
      </c>
      <c r="V3018">
        <f t="shared" si="287"/>
        <v>2014</v>
      </c>
    </row>
    <row r="3019" spans="1:22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 s="5">
        <f t="shared" si="283"/>
        <v>146.44654088050314</v>
      </c>
      <c r="Q3019" t="s">
        <v>8314</v>
      </c>
      <c r="R3019" t="s">
        <v>8354</v>
      </c>
      <c r="S3019" s="12">
        <f t="shared" si="284"/>
        <v>41841.641701388886</v>
      </c>
      <c r="T3019" s="12">
        <f t="shared" si="285"/>
        <v>41871.641701388886</v>
      </c>
      <c r="U3019">
        <f t="shared" si="286"/>
        <v>2014</v>
      </c>
      <c r="V3019">
        <f t="shared" si="287"/>
        <v>2014</v>
      </c>
    </row>
    <row r="3020" spans="1:22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 s="5">
        <f t="shared" si="283"/>
        <v>103.17073170731707</v>
      </c>
      <c r="Q3020" t="s">
        <v>8314</v>
      </c>
      <c r="R3020" t="s">
        <v>8354</v>
      </c>
      <c r="S3020" s="12">
        <f t="shared" si="284"/>
        <v>42163.09</v>
      </c>
      <c r="T3020" s="12">
        <f t="shared" si="285"/>
        <v>42205.708333333336</v>
      </c>
      <c r="U3020">
        <f t="shared" si="286"/>
        <v>2015</v>
      </c>
      <c r="V3020">
        <f t="shared" si="287"/>
        <v>2015</v>
      </c>
    </row>
    <row r="3021" spans="1:22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 s="5">
        <f t="shared" si="283"/>
        <v>80.464601769911511</v>
      </c>
      <c r="Q3021" t="s">
        <v>8314</v>
      </c>
      <c r="R3021" t="s">
        <v>8354</v>
      </c>
      <c r="S3021" s="12">
        <f t="shared" si="284"/>
        <v>41758.625231481477</v>
      </c>
      <c r="T3021" s="12">
        <f t="shared" si="285"/>
        <v>41785.916666666664</v>
      </c>
      <c r="U3021">
        <f t="shared" si="286"/>
        <v>2014</v>
      </c>
      <c r="V3021">
        <f t="shared" si="287"/>
        <v>2014</v>
      </c>
    </row>
    <row r="3022" spans="1:22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 s="5">
        <f t="shared" si="283"/>
        <v>234.66666666666666</v>
      </c>
      <c r="Q3022" t="s">
        <v>8314</v>
      </c>
      <c r="R3022" t="s">
        <v>8354</v>
      </c>
      <c r="S3022" s="12">
        <f t="shared" si="284"/>
        <v>42170.638113425921</v>
      </c>
      <c r="T3022" s="12">
        <f t="shared" si="285"/>
        <v>42230.638113425921</v>
      </c>
      <c r="U3022">
        <f t="shared" si="286"/>
        <v>2015</v>
      </c>
      <c r="V3022">
        <f t="shared" si="287"/>
        <v>2015</v>
      </c>
    </row>
    <row r="3023" spans="1:22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 s="5">
        <f t="shared" si="283"/>
        <v>50.689320388349515</v>
      </c>
      <c r="Q3023" t="s">
        <v>8314</v>
      </c>
      <c r="R3023" t="s">
        <v>8354</v>
      </c>
      <c r="S3023" s="12">
        <f t="shared" si="284"/>
        <v>42660.410520833328</v>
      </c>
      <c r="T3023" s="12">
        <f t="shared" si="285"/>
        <v>42696.040972222218</v>
      </c>
      <c r="U3023">
        <f t="shared" si="286"/>
        <v>2016</v>
      </c>
      <c r="V3023">
        <f t="shared" si="287"/>
        <v>2016</v>
      </c>
    </row>
    <row r="3024" spans="1:22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 s="5">
        <f t="shared" si="283"/>
        <v>162.70967741935485</v>
      </c>
      <c r="Q3024" t="s">
        <v>8314</v>
      </c>
      <c r="R3024" t="s">
        <v>8354</v>
      </c>
      <c r="S3024" s="12">
        <f t="shared" si="284"/>
        <v>42564.745474537034</v>
      </c>
      <c r="T3024" s="12">
        <f t="shared" si="285"/>
        <v>42609.745474537034</v>
      </c>
      <c r="U3024">
        <f t="shared" si="286"/>
        <v>2016</v>
      </c>
      <c r="V3024">
        <f t="shared" si="287"/>
        <v>2016</v>
      </c>
    </row>
    <row r="3025" spans="1:22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5">
        <f t="shared" si="283"/>
        <v>120.16666666666667</v>
      </c>
      <c r="Q3025" t="s">
        <v>8314</v>
      </c>
      <c r="R3025" t="s">
        <v>8354</v>
      </c>
      <c r="S3025" s="12">
        <f t="shared" si="284"/>
        <v>42121.467430555553</v>
      </c>
      <c r="T3025" s="12">
        <f t="shared" si="285"/>
        <v>42166.467430555553</v>
      </c>
      <c r="U3025">
        <f t="shared" si="286"/>
        <v>2015</v>
      </c>
      <c r="V3025">
        <f t="shared" si="287"/>
        <v>2015</v>
      </c>
    </row>
    <row r="3026" spans="1:22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 s="5">
        <f t="shared" si="283"/>
        <v>67.697802197802204</v>
      </c>
      <c r="Q3026" t="s">
        <v>8314</v>
      </c>
      <c r="R3026" t="s">
        <v>8354</v>
      </c>
      <c r="S3026" s="12">
        <f t="shared" si="284"/>
        <v>41158.785590277774</v>
      </c>
      <c r="T3026" s="12">
        <f t="shared" si="285"/>
        <v>41188.785590277774</v>
      </c>
      <c r="U3026">
        <f t="shared" si="286"/>
        <v>2012</v>
      </c>
      <c r="V3026">
        <f t="shared" si="287"/>
        <v>2012</v>
      </c>
    </row>
    <row r="3027" spans="1:22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 s="5">
        <f t="shared" si="283"/>
        <v>52.103448275862071</v>
      </c>
      <c r="Q3027" t="s">
        <v>8314</v>
      </c>
      <c r="R3027" t="s">
        <v>8354</v>
      </c>
      <c r="S3027" s="12">
        <f t="shared" si="284"/>
        <v>41761.301076388889</v>
      </c>
      <c r="T3027" s="12">
        <f t="shared" si="285"/>
        <v>41789.458333333328</v>
      </c>
      <c r="U3027">
        <f t="shared" si="286"/>
        <v>2014</v>
      </c>
      <c r="V3027">
        <f t="shared" si="287"/>
        <v>2014</v>
      </c>
    </row>
    <row r="3028" spans="1:22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 s="5">
        <f t="shared" si="283"/>
        <v>51.6</v>
      </c>
      <c r="Q3028" t="s">
        <v>8314</v>
      </c>
      <c r="R3028" t="s">
        <v>8354</v>
      </c>
      <c r="S3028" s="12">
        <f t="shared" si="284"/>
        <v>42783.251064814809</v>
      </c>
      <c r="T3028" s="12">
        <f t="shared" si="285"/>
        <v>42797.251064814809</v>
      </c>
      <c r="U3028">
        <f t="shared" si="286"/>
        <v>2017</v>
      </c>
      <c r="V3028">
        <f t="shared" si="287"/>
        <v>2017</v>
      </c>
    </row>
    <row r="3029" spans="1:22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 s="5">
        <f t="shared" si="283"/>
        <v>164.3</v>
      </c>
      <c r="Q3029" t="s">
        <v>8314</v>
      </c>
      <c r="R3029" t="s">
        <v>8354</v>
      </c>
      <c r="S3029" s="12">
        <f t="shared" si="284"/>
        <v>42053.49596064815</v>
      </c>
      <c r="T3029" s="12">
        <f t="shared" si="285"/>
        <v>42083.454293981478</v>
      </c>
      <c r="U3029">
        <f t="shared" si="286"/>
        <v>2015</v>
      </c>
      <c r="V3029">
        <f t="shared" si="287"/>
        <v>2015</v>
      </c>
    </row>
    <row r="3030" spans="1:22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 s="5">
        <f t="shared" si="283"/>
        <v>84.858585858585855</v>
      </c>
      <c r="Q3030" t="s">
        <v>8314</v>
      </c>
      <c r="R3030" t="s">
        <v>8354</v>
      </c>
      <c r="S3030" s="12">
        <f t="shared" si="284"/>
        <v>42567.055844907409</v>
      </c>
      <c r="T3030" s="12">
        <f t="shared" si="285"/>
        <v>42597.055844907409</v>
      </c>
      <c r="U3030">
        <f t="shared" si="286"/>
        <v>2016</v>
      </c>
      <c r="V3030">
        <f t="shared" si="287"/>
        <v>2016</v>
      </c>
    </row>
    <row r="3031" spans="1:22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 s="5">
        <f t="shared" si="283"/>
        <v>94.548850574712645</v>
      </c>
      <c r="Q3031" t="s">
        <v>8314</v>
      </c>
      <c r="R3031" t="s">
        <v>8354</v>
      </c>
      <c r="S3031" s="12">
        <f t="shared" si="284"/>
        <v>41932.500543981478</v>
      </c>
      <c r="T3031" s="12">
        <f t="shared" si="285"/>
        <v>41960.982638888883</v>
      </c>
      <c r="U3031">
        <f t="shared" si="286"/>
        <v>2014</v>
      </c>
      <c r="V3031">
        <f t="shared" si="287"/>
        <v>2014</v>
      </c>
    </row>
    <row r="3032" spans="1:22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 s="5">
        <f t="shared" si="283"/>
        <v>45.536585365853661</v>
      </c>
      <c r="Q3032" t="s">
        <v>8314</v>
      </c>
      <c r="R3032" t="s">
        <v>8354</v>
      </c>
      <c r="S3032" s="12">
        <f t="shared" si="284"/>
        <v>42233.5390162037</v>
      </c>
      <c r="T3032" s="12">
        <f t="shared" si="285"/>
        <v>42263.5390162037</v>
      </c>
      <c r="U3032">
        <f t="shared" si="286"/>
        <v>2015</v>
      </c>
      <c r="V3032">
        <f t="shared" si="287"/>
        <v>2015</v>
      </c>
    </row>
    <row r="3033" spans="1:22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5">
        <f t="shared" si="283"/>
        <v>51.724137931034484</v>
      </c>
      <c r="Q3033" t="s">
        <v>8314</v>
      </c>
      <c r="R3033" t="s">
        <v>8354</v>
      </c>
      <c r="S3033" s="12">
        <f t="shared" si="284"/>
        <v>42597.674155092587</v>
      </c>
      <c r="T3033" s="12">
        <f t="shared" si="285"/>
        <v>42657.674155092587</v>
      </c>
      <c r="U3033">
        <f t="shared" si="286"/>
        <v>2016</v>
      </c>
      <c r="V3033">
        <f t="shared" si="287"/>
        <v>2016</v>
      </c>
    </row>
    <row r="3034" spans="1:22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 s="5">
        <f t="shared" si="283"/>
        <v>50.88</v>
      </c>
      <c r="Q3034" t="s">
        <v>8314</v>
      </c>
      <c r="R3034" t="s">
        <v>8354</v>
      </c>
      <c r="S3034" s="12">
        <f t="shared" si="284"/>
        <v>42227.836331018516</v>
      </c>
      <c r="T3034" s="12">
        <f t="shared" si="285"/>
        <v>42257.836331018516</v>
      </c>
      <c r="U3034">
        <f t="shared" si="286"/>
        <v>2015</v>
      </c>
      <c r="V3034">
        <f t="shared" si="287"/>
        <v>2015</v>
      </c>
    </row>
    <row r="3035" spans="1:22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 s="5">
        <f t="shared" si="283"/>
        <v>191.13043478260869</v>
      </c>
      <c r="Q3035" t="s">
        <v>8314</v>
      </c>
      <c r="R3035" t="s">
        <v>8354</v>
      </c>
      <c r="S3035" s="12">
        <f t="shared" si="284"/>
        <v>42569.901909722219</v>
      </c>
      <c r="T3035" s="12">
        <f t="shared" si="285"/>
        <v>42599.901909722219</v>
      </c>
      <c r="U3035">
        <f t="shared" si="286"/>
        <v>2016</v>
      </c>
      <c r="V3035">
        <f t="shared" si="287"/>
        <v>2016</v>
      </c>
    </row>
    <row r="3036" spans="1:22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 s="5">
        <f t="shared" si="283"/>
        <v>89.314285714285717</v>
      </c>
      <c r="Q3036" t="s">
        <v>8314</v>
      </c>
      <c r="R3036" t="s">
        <v>8354</v>
      </c>
      <c r="S3036" s="12">
        <f t="shared" si="284"/>
        <v>42644.327025462961</v>
      </c>
      <c r="T3036" s="12">
        <f t="shared" si="285"/>
        <v>42674.957638888889</v>
      </c>
      <c r="U3036">
        <f t="shared" si="286"/>
        <v>2016</v>
      </c>
      <c r="V3036">
        <f t="shared" si="287"/>
        <v>2016</v>
      </c>
    </row>
    <row r="3037" spans="1:22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 s="5">
        <f t="shared" si="283"/>
        <v>88.588631921824103</v>
      </c>
      <c r="Q3037" t="s">
        <v>8314</v>
      </c>
      <c r="R3037" t="s">
        <v>8354</v>
      </c>
      <c r="S3037" s="12">
        <f t="shared" si="284"/>
        <v>41368.351956018516</v>
      </c>
      <c r="T3037" s="12">
        <f t="shared" si="285"/>
        <v>41398.351956018516</v>
      </c>
      <c r="U3037">
        <f t="shared" si="286"/>
        <v>2013</v>
      </c>
      <c r="V3037">
        <f t="shared" si="287"/>
        <v>2013</v>
      </c>
    </row>
    <row r="3038" spans="1:22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 s="5">
        <f t="shared" si="283"/>
        <v>96.300911854103347</v>
      </c>
      <c r="Q3038" t="s">
        <v>8314</v>
      </c>
      <c r="R3038" t="s">
        <v>8354</v>
      </c>
      <c r="S3038" s="12">
        <f t="shared" si="284"/>
        <v>41466.576898148145</v>
      </c>
      <c r="T3038" s="12">
        <f t="shared" si="285"/>
        <v>41502.290972222218</v>
      </c>
      <c r="U3038">
        <f t="shared" si="286"/>
        <v>2013</v>
      </c>
      <c r="V3038">
        <f t="shared" si="287"/>
        <v>2013</v>
      </c>
    </row>
    <row r="3039" spans="1:22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 s="5">
        <f t="shared" si="283"/>
        <v>33.3125</v>
      </c>
      <c r="Q3039" t="s">
        <v>8314</v>
      </c>
      <c r="R3039" t="s">
        <v>8354</v>
      </c>
      <c r="S3039" s="12">
        <f t="shared" si="284"/>
        <v>40378.684872685182</v>
      </c>
      <c r="T3039" s="12">
        <f t="shared" si="285"/>
        <v>40452.999305555553</v>
      </c>
      <c r="U3039">
        <f t="shared" si="286"/>
        <v>2010</v>
      </c>
      <c r="V3039">
        <f t="shared" si="287"/>
        <v>2010</v>
      </c>
    </row>
    <row r="3040" spans="1:22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 s="5">
        <f t="shared" si="283"/>
        <v>37.222222222222221</v>
      </c>
      <c r="Q3040" t="s">
        <v>8314</v>
      </c>
      <c r="R3040" t="s">
        <v>8354</v>
      </c>
      <c r="S3040" s="12">
        <f t="shared" si="284"/>
        <v>42373.043946759259</v>
      </c>
      <c r="T3040" s="12">
        <f t="shared" si="285"/>
        <v>42433.043946759259</v>
      </c>
      <c r="U3040">
        <f t="shared" si="286"/>
        <v>2016</v>
      </c>
      <c r="V3040">
        <f t="shared" si="287"/>
        <v>2016</v>
      </c>
    </row>
    <row r="3041" spans="1:22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 s="5">
        <f t="shared" si="283"/>
        <v>92.130423728813554</v>
      </c>
      <c r="Q3041" t="s">
        <v>8314</v>
      </c>
      <c r="R3041" t="s">
        <v>8354</v>
      </c>
      <c r="S3041" s="12">
        <f t="shared" si="284"/>
        <v>41610.586087962962</v>
      </c>
      <c r="T3041" s="12">
        <f t="shared" si="285"/>
        <v>41637.124305555553</v>
      </c>
      <c r="U3041">
        <f t="shared" si="286"/>
        <v>2013</v>
      </c>
      <c r="V3041">
        <f t="shared" si="287"/>
        <v>2013</v>
      </c>
    </row>
    <row r="3042" spans="1:22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 s="5">
        <f t="shared" si="283"/>
        <v>76.785714285714292</v>
      </c>
      <c r="Q3042" t="s">
        <v>8314</v>
      </c>
      <c r="R3042" t="s">
        <v>8354</v>
      </c>
      <c r="S3042" s="12">
        <f t="shared" si="284"/>
        <v>42177.583576388883</v>
      </c>
      <c r="T3042" s="12">
        <f t="shared" si="285"/>
        <v>42181.749999999993</v>
      </c>
      <c r="U3042">
        <f t="shared" si="286"/>
        <v>2015</v>
      </c>
      <c r="V3042">
        <f t="shared" si="287"/>
        <v>2015</v>
      </c>
    </row>
    <row r="3043" spans="1:22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 s="5">
        <f t="shared" si="283"/>
        <v>96.526315789473685</v>
      </c>
      <c r="Q3043" t="s">
        <v>8314</v>
      </c>
      <c r="R3043" t="s">
        <v>8354</v>
      </c>
      <c r="S3043" s="12">
        <f t="shared" si="284"/>
        <v>42359.660277777781</v>
      </c>
      <c r="T3043" s="12">
        <f t="shared" si="285"/>
        <v>42389.660277777781</v>
      </c>
      <c r="U3043">
        <f t="shared" si="286"/>
        <v>2015</v>
      </c>
      <c r="V3043">
        <f t="shared" si="287"/>
        <v>2016</v>
      </c>
    </row>
    <row r="3044" spans="1:22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5">
        <f t="shared" si="283"/>
        <v>51.891891891891895</v>
      </c>
      <c r="Q3044" t="s">
        <v>8314</v>
      </c>
      <c r="R3044" t="s">
        <v>8354</v>
      </c>
      <c r="S3044" s="12">
        <f t="shared" si="284"/>
        <v>42253.479710648149</v>
      </c>
      <c r="T3044" s="12">
        <f t="shared" si="285"/>
        <v>42283.479710648149</v>
      </c>
      <c r="U3044">
        <f t="shared" si="286"/>
        <v>2015</v>
      </c>
      <c r="V3044">
        <f t="shared" si="287"/>
        <v>2015</v>
      </c>
    </row>
    <row r="3045" spans="1:22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 s="5">
        <f t="shared" si="283"/>
        <v>128.9140625</v>
      </c>
      <c r="Q3045" t="s">
        <v>8314</v>
      </c>
      <c r="R3045" t="s">
        <v>8354</v>
      </c>
      <c r="S3045" s="12">
        <f t="shared" si="284"/>
        <v>42082.862256944441</v>
      </c>
      <c r="T3045" s="12">
        <f t="shared" si="285"/>
        <v>42109.909722222219</v>
      </c>
      <c r="U3045">
        <f t="shared" si="286"/>
        <v>2015</v>
      </c>
      <c r="V3045">
        <f t="shared" si="287"/>
        <v>2015</v>
      </c>
    </row>
    <row r="3046" spans="1:22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 s="5">
        <f t="shared" si="283"/>
        <v>84.108974358974365</v>
      </c>
      <c r="Q3046" t="s">
        <v>8314</v>
      </c>
      <c r="R3046" t="s">
        <v>8354</v>
      </c>
      <c r="S3046" s="12">
        <f t="shared" si="284"/>
        <v>42387.518495370365</v>
      </c>
      <c r="T3046" s="12">
        <f t="shared" si="285"/>
        <v>42402.518495370365</v>
      </c>
      <c r="U3046">
        <f t="shared" si="286"/>
        <v>2016</v>
      </c>
      <c r="V3046">
        <f t="shared" si="287"/>
        <v>2016</v>
      </c>
    </row>
    <row r="3047" spans="1:22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 s="5">
        <f t="shared" si="283"/>
        <v>82.941562500000003</v>
      </c>
      <c r="Q3047" t="s">
        <v>8314</v>
      </c>
      <c r="R3047" t="s">
        <v>8354</v>
      </c>
      <c r="S3047" s="12">
        <f t="shared" si="284"/>
        <v>41842.947395833333</v>
      </c>
      <c r="T3047" s="12">
        <f t="shared" si="285"/>
        <v>41872.947395833333</v>
      </c>
      <c r="U3047">
        <f t="shared" si="286"/>
        <v>2014</v>
      </c>
      <c r="V3047">
        <f t="shared" si="287"/>
        <v>2014</v>
      </c>
    </row>
    <row r="3048" spans="1:22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 s="5">
        <f t="shared" si="283"/>
        <v>259.94827586206895</v>
      </c>
      <c r="Q3048" t="s">
        <v>8314</v>
      </c>
      <c r="R3048" t="s">
        <v>8354</v>
      </c>
      <c r="S3048" s="12">
        <f t="shared" si="284"/>
        <v>41862.59474537037</v>
      </c>
      <c r="T3048" s="12">
        <f t="shared" si="285"/>
        <v>41891.994444444441</v>
      </c>
      <c r="U3048">
        <f t="shared" si="286"/>
        <v>2014</v>
      </c>
      <c r="V3048">
        <f t="shared" si="287"/>
        <v>2014</v>
      </c>
    </row>
    <row r="3049" spans="1:22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5">
        <f t="shared" si="283"/>
        <v>37.25</v>
      </c>
      <c r="Q3049" t="s">
        <v>8314</v>
      </c>
      <c r="R3049" t="s">
        <v>8354</v>
      </c>
      <c r="S3049" s="12">
        <f t="shared" si="284"/>
        <v>42443.780717592592</v>
      </c>
      <c r="T3049" s="12">
        <f t="shared" si="285"/>
        <v>42487.344444444439</v>
      </c>
      <c r="U3049">
        <f t="shared" si="286"/>
        <v>2016</v>
      </c>
      <c r="V3049">
        <f t="shared" si="287"/>
        <v>2016</v>
      </c>
    </row>
    <row r="3050" spans="1:22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 s="5">
        <f t="shared" si="283"/>
        <v>177.02127659574469</v>
      </c>
      <c r="Q3050" t="s">
        <v>8314</v>
      </c>
      <c r="R3050" t="s">
        <v>8354</v>
      </c>
      <c r="S3050" s="12">
        <f t="shared" si="284"/>
        <v>41975.692847222221</v>
      </c>
      <c r="T3050" s="12">
        <f t="shared" si="285"/>
        <v>42004.681944444441</v>
      </c>
      <c r="U3050">
        <f t="shared" si="286"/>
        <v>2014</v>
      </c>
      <c r="V3050">
        <f t="shared" si="287"/>
        <v>2014</v>
      </c>
    </row>
    <row r="3051" spans="1:22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 s="5">
        <f t="shared" si="283"/>
        <v>74.074074074074076</v>
      </c>
      <c r="Q3051" t="s">
        <v>8314</v>
      </c>
      <c r="R3051" t="s">
        <v>8354</v>
      </c>
      <c r="S3051" s="12">
        <f t="shared" si="284"/>
        <v>42138.806192129625</v>
      </c>
      <c r="T3051" s="12">
        <f t="shared" si="285"/>
        <v>42168.806192129625</v>
      </c>
      <c r="U3051">
        <f t="shared" si="286"/>
        <v>2015</v>
      </c>
      <c r="V3051">
        <f t="shared" si="287"/>
        <v>2015</v>
      </c>
    </row>
    <row r="3052" spans="1:22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5">
        <f t="shared" si="283"/>
        <v>70.666666666666671</v>
      </c>
      <c r="Q3052" t="s">
        <v>8314</v>
      </c>
      <c r="R3052" t="s">
        <v>8354</v>
      </c>
      <c r="S3052" s="12">
        <f t="shared" si="284"/>
        <v>42464.960185185184</v>
      </c>
      <c r="T3052" s="12">
        <f t="shared" si="285"/>
        <v>42494.960185185184</v>
      </c>
      <c r="U3052">
        <f t="shared" si="286"/>
        <v>2016</v>
      </c>
      <c r="V3052">
        <f t="shared" si="287"/>
        <v>2016</v>
      </c>
    </row>
    <row r="3053" spans="1:22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 s="5">
        <f t="shared" si="283"/>
        <v>23.62857142857143</v>
      </c>
      <c r="Q3053" t="s">
        <v>8314</v>
      </c>
      <c r="R3053" t="s">
        <v>8354</v>
      </c>
      <c r="S3053" s="12">
        <f t="shared" si="284"/>
        <v>42744.207696759258</v>
      </c>
      <c r="T3053" s="12">
        <f t="shared" si="285"/>
        <v>42774.207696759258</v>
      </c>
      <c r="U3053">
        <f t="shared" si="286"/>
        <v>2017</v>
      </c>
      <c r="V3053">
        <f t="shared" si="287"/>
        <v>2017</v>
      </c>
    </row>
    <row r="3054" spans="1:22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 s="5">
        <f t="shared" si="283"/>
        <v>37.5</v>
      </c>
      <c r="Q3054" t="s">
        <v>8314</v>
      </c>
      <c r="R3054" t="s">
        <v>8354</v>
      </c>
      <c r="S3054" s="12">
        <f t="shared" si="284"/>
        <v>42122.461736111109</v>
      </c>
      <c r="T3054" s="12">
        <f t="shared" si="285"/>
        <v>42152.457638888889</v>
      </c>
      <c r="U3054">
        <f t="shared" si="286"/>
        <v>2015</v>
      </c>
      <c r="V3054">
        <f t="shared" si="287"/>
        <v>2015</v>
      </c>
    </row>
    <row r="3055" spans="1:22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 s="5">
        <f t="shared" si="283"/>
        <v>13.333333333333334</v>
      </c>
      <c r="Q3055" t="s">
        <v>8314</v>
      </c>
      <c r="R3055" t="s">
        <v>8354</v>
      </c>
      <c r="S3055" s="12">
        <f t="shared" si="284"/>
        <v>41862.553391203699</v>
      </c>
      <c r="T3055" s="12">
        <f t="shared" si="285"/>
        <v>41913.957638888889</v>
      </c>
      <c r="U3055">
        <f t="shared" si="286"/>
        <v>2014</v>
      </c>
      <c r="V3055">
        <f t="shared" si="287"/>
        <v>2014</v>
      </c>
    </row>
    <row r="3056" spans="1:22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5">
        <f t="shared" si="283"/>
        <v>0</v>
      </c>
      <c r="Q3056" t="s">
        <v>8314</v>
      </c>
      <c r="R3056" t="s">
        <v>8354</v>
      </c>
      <c r="S3056" s="12">
        <f t="shared" si="284"/>
        <v>42027.624467592592</v>
      </c>
      <c r="T3056" s="12">
        <f t="shared" si="285"/>
        <v>42064.836111111108</v>
      </c>
      <c r="U3056">
        <f t="shared" si="286"/>
        <v>2015</v>
      </c>
      <c r="V3056">
        <f t="shared" si="287"/>
        <v>2015</v>
      </c>
    </row>
    <row r="3057" spans="1:22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 s="5">
        <f t="shared" si="283"/>
        <v>1</v>
      </c>
      <c r="Q3057" t="s">
        <v>8314</v>
      </c>
      <c r="R3057" t="s">
        <v>8354</v>
      </c>
      <c r="S3057" s="12">
        <f t="shared" si="284"/>
        <v>41953.749884259254</v>
      </c>
      <c r="T3057" s="12">
        <f t="shared" si="285"/>
        <v>42013.749884259254</v>
      </c>
      <c r="U3057">
        <f t="shared" si="286"/>
        <v>2014</v>
      </c>
      <c r="V3057">
        <f t="shared" si="287"/>
        <v>2015</v>
      </c>
    </row>
    <row r="3058" spans="1:22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5">
        <f t="shared" si="283"/>
        <v>0</v>
      </c>
      <c r="Q3058" t="s">
        <v>8314</v>
      </c>
      <c r="R3058" t="s">
        <v>8354</v>
      </c>
      <c r="S3058" s="12">
        <f t="shared" si="284"/>
        <v>41851.428055555552</v>
      </c>
      <c r="T3058" s="12">
        <f t="shared" si="285"/>
        <v>41911.428055555552</v>
      </c>
      <c r="U3058">
        <f t="shared" si="286"/>
        <v>2014</v>
      </c>
      <c r="V3058">
        <f t="shared" si="287"/>
        <v>2014</v>
      </c>
    </row>
    <row r="3059" spans="1:22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5">
        <f t="shared" si="283"/>
        <v>0</v>
      </c>
      <c r="Q3059" t="s">
        <v>8314</v>
      </c>
      <c r="R3059" t="s">
        <v>8354</v>
      </c>
      <c r="S3059" s="12">
        <f t="shared" si="284"/>
        <v>42433.442256944443</v>
      </c>
      <c r="T3059" s="12">
        <f t="shared" si="285"/>
        <v>42463.400590277779</v>
      </c>
      <c r="U3059">
        <f t="shared" si="286"/>
        <v>2016</v>
      </c>
      <c r="V3059">
        <f t="shared" si="287"/>
        <v>2016</v>
      </c>
    </row>
    <row r="3060" spans="1:22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 s="5">
        <f t="shared" si="283"/>
        <v>1</v>
      </c>
      <c r="Q3060" t="s">
        <v>8314</v>
      </c>
      <c r="R3060" t="s">
        <v>8354</v>
      </c>
      <c r="S3060" s="12">
        <f t="shared" si="284"/>
        <v>42460.165972222218</v>
      </c>
      <c r="T3060" s="12">
        <f t="shared" si="285"/>
        <v>42510.165972222218</v>
      </c>
      <c r="U3060">
        <f t="shared" si="286"/>
        <v>2016</v>
      </c>
      <c r="V3060">
        <f t="shared" si="287"/>
        <v>2016</v>
      </c>
    </row>
    <row r="3061" spans="1:22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 s="5">
        <f t="shared" si="283"/>
        <v>41</v>
      </c>
      <c r="Q3061" t="s">
        <v>8314</v>
      </c>
      <c r="R3061" t="s">
        <v>8354</v>
      </c>
      <c r="S3061" s="12">
        <f t="shared" si="284"/>
        <v>41829.727384259255</v>
      </c>
      <c r="T3061" s="12">
        <f t="shared" si="285"/>
        <v>41859.727384259255</v>
      </c>
      <c r="U3061">
        <f t="shared" si="286"/>
        <v>2014</v>
      </c>
      <c r="V3061">
        <f t="shared" si="287"/>
        <v>2014</v>
      </c>
    </row>
    <row r="3062" spans="1:22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 s="5">
        <f t="shared" si="283"/>
        <v>55.833333333333336</v>
      </c>
      <c r="Q3062" t="s">
        <v>8314</v>
      </c>
      <c r="R3062" t="s">
        <v>8354</v>
      </c>
      <c r="S3062" s="12">
        <f t="shared" si="284"/>
        <v>42245.066365740735</v>
      </c>
      <c r="T3062" s="12">
        <f t="shared" si="285"/>
        <v>42275.066365740735</v>
      </c>
      <c r="U3062">
        <f t="shared" si="286"/>
        <v>2015</v>
      </c>
      <c r="V3062">
        <f t="shared" si="287"/>
        <v>2015</v>
      </c>
    </row>
    <row r="3063" spans="1:22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5">
        <f t="shared" si="283"/>
        <v>0</v>
      </c>
      <c r="Q3063" t="s">
        <v>8314</v>
      </c>
      <c r="R3063" t="s">
        <v>8354</v>
      </c>
      <c r="S3063" s="12">
        <f t="shared" si="284"/>
        <v>41834.575787037036</v>
      </c>
      <c r="T3063" s="12">
        <f t="shared" si="285"/>
        <v>41864.575787037036</v>
      </c>
      <c r="U3063">
        <f t="shared" si="286"/>
        <v>2014</v>
      </c>
      <c r="V3063">
        <f t="shared" si="287"/>
        <v>2014</v>
      </c>
    </row>
    <row r="3064" spans="1:22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 s="5">
        <f t="shared" si="283"/>
        <v>99.761194029850742</v>
      </c>
      <c r="Q3064" t="s">
        <v>8314</v>
      </c>
      <c r="R3064" t="s">
        <v>8354</v>
      </c>
      <c r="S3064" s="12">
        <f t="shared" si="284"/>
        <v>42248.3274537037</v>
      </c>
      <c r="T3064" s="12">
        <f t="shared" si="285"/>
        <v>42277.541666666664</v>
      </c>
      <c r="U3064">
        <f t="shared" si="286"/>
        <v>2015</v>
      </c>
      <c r="V3064">
        <f t="shared" si="287"/>
        <v>2015</v>
      </c>
    </row>
    <row r="3065" spans="1:22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 s="5">
        <f t="shared" si="283"/>
        <v>25.521739130434781</v>
      </c>
      <c r="Q3065" t="s">
        <v>8314</v>
      </c>
      <c r="R3065" t="s">
        <v>8354</v>
      </c>
      <c r="S3065" s="12">
        <f t="shared" si="284"/>
        <v>42630.714560185188</v>
      </c>
      <c r="T3065" s="12">
        <f t="shared" si="285"/>
        <v>42665.714560185188</v>
      </c>
      <c r="U3065">
        <f t="shared" si="286"/>
        <v>2016</v>
      </c>
      <c r="V3065">
        <f t="shared" si="287"/>
        <v>2016</v>
      </c>
    </row>
    <row r="3066" spans="1:22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 s="5">
        <f t="shared" si="283"/>
        <v>117.65277777777777</v>
      </c>
      <c r="Q3066" t="s">
        <v>8314</v>
      </c>
      <c r="R3066" t="s">
        <v>8354</v>
      </c>
      <c r="S3066" s="12">
        <f t="shared" si="284"/>
        <v>42298.9218287037</v>
      </c>
      <c r="T3066" s="12">
        <f t="shared" si="285"/>
        <v>42330.082638888889</v>
      </c>
      <c r="U3066">
        <f t="shared" si="286"/>
        <v>2015</v>
      </c>
      <c r="V3066">
        <f t="shared" si="287"/>
        <v>2015</v>
      </c>
    </row>
    <row r="3067" spans="1:22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 s="5">
        <f t="shared" si="283"/>
        <v>5</v>
      </c>
      <c r="Q3067" t="s">
        <v>8314</v>
      </c>
      <c r="R3067" t="s">
        <v>8354</v>
      </c>
      <c r="S3067" s="12">
        <f t="shared" si="284"/>
        <v>41824.846898148149</v>
      </c>
      <c r="T3067" s="12">
        <f t="shared" si="285"/>
        <v>41849.846898148149</v>
      </c>
      <c r="U3067">
        <f t="shared" si="286"/>
        <v>2014</v>
      </c>
      <c r="V3067">
        <f t="shared" si="287"/>
        <v>2014</v>
      </c>
    </row>
    <row r="3068" spans="1:22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 s="5">
        <f t="shared" si="283"/>
        <v>2796.6666666666665</v>
      </c>
      <c r="Q3068" t="s">
        <v>8314</v>
      </c>
      <c r="R3068" t="s">
        <v>8354</v>
      </c>
      <c r="S3068" s="12">
        <f t="shared" si="284"/>
        <v>42531.020104166666</v>
      </c>
      <c r="T3068" s="12">
        <f t="shared" si="285"/>
        <v>42561.020104166666</v>
      </c>
      <c r="U3068">
        <f t="shared" si="286"/>
        <v>2016</v>
      </c>
      <c r="V3068">
        <f t="shared" si="287"/>
        <v>2016</v>
      </c>
    </row>
    <row r="3069" spans="1:22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 s="5">
        <f t="shared" si="283"/>
        <v>200</v>
      </c>
      <c r="Q3069" t="s">
        <v>8314</v>
      </c>
      <c r="R3069" t="s">
        <v>8354</v>
      </c>
      <c r="S3069" s="12">
        <f t="shared" si="284"/>
        <v>42226.730081018519</v>
      </c>
      <c r="T3069" s="12">
        <f t="shared" si="285"/>
        <v>42256.730081018519</v>
      </c>
      <c r="U3069">
        <f t="shared" si="286"/>
        <v>2015</v>
      </c>
      <c r="V3069">
        <f t="shared" si="287"/>
        <v>2015</v>
      </c>
    </row>
    <row r="3070" spans="1:22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 s="5">
        <f t="shared" si="283"/>
        <v>87.5</v>
      </c>
      <c r="Q3070" t="s">
        <v>8314</v>
      </c>
      <c r="R3070" t="s">
        <v>8354</v>
      </c>
      <c r="S3070" s="12">
        <f t="shared" si="284"/>
        <v>42263.483240740738</v>
      </c>
      <c r="T3070" s="12">
        <f t="shared" si="285"/>
        <v>42293.483240740738</v>
      </c>
      <c r="U3070">
        <f t="shared" si="286"/>
        <v>2015</v>
      </c>
      <c r="V3070">
        <f t="shared" si="287"/>
        <v>2015</v>
      </c>
    </row>
    <row r="3071" spans="1:22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 s="5">
        <f t="shared" si="283"/>
        <v>20.142857142857142</v>
      </c>
      <c r="Q3071" t="s">
        <v>8314</v>
      </c>
      <c r="R3071" t="s">
        <v>8354</v>
      </c>
      <c r="S3071" s="12">
        <f t="shared" si="284"/>
        <v>41957.625393518516</v>
      </c>
      <c r="T3071" s="12">
        <f t="shared" si="285"/>
        <v>41987.625393518516</v>
      </c>
      <c r="U3071">
        <f t="shared" si="286"/>
        <v>2014</v>
      </c>
      <c r="V3071">
        <f t="shared" si="287"/>
        <v>2014</v>
      </c>
    </row>
    <row r="3072" spans="1:22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 s="5">
        <f t="shared" si="283"/>
        <v>20.875</v>
      </c>
      <c r="Q3072" t="s">
        <v>8314</v>
      </c>
      <c r="R3072" t="s">
        <v>8354</v>
      </c>
      <c r="S3072" s="12">
        <f t="shared" si="284"/>
        <v>42690.525104166663</v>
      </c>
      <c r="T3072" s="12">
        <f t="shared" si="285"/>
        <v>42711.525104166663</v>
      </c>
      <c r="U3072">
        <f t="shared" si="286"/>
        <v>2016</v>
      </c>
      <c r="V3072">
        <f t="shared" si="287"/>
        <v>2016</v>
      </c>
    </row>
    <row r="3073" spans="1:22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 s="5">
        <f t="shared" si="283"/>
        <v>61.307692307692307</v>
      </c>
      <c r="Q3073" t="s">
        <v>8314</v>
      </c>
      <c r="R3073" t="s">
        <v>8354</v>
      </c>
      <c r="S3073" s="12">
        <f t="shared" si="284"/>
        <v>42097.524085648147</v>
      </c>
      <c r="T3073" s="12">
        <f t="shared" si="285"/>
        <v>42115.040972222218</v>
      </c>
      <c r="U3073">
        <f t="shared" si="286"/>
        <v>2015</v>
      </c>
      <c r="V3073">
        <f t="shared" si="287"/>
        <v>2015</v>
      </c>
    </row>
    <row r="3074" spans="1:22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1.6666666666666666E-2</v>
      </c>
      <c r="P3074" s="5">
        <f t="shared" si="283"/>
        <v>1</v>
      </c>
      <c r="Q3074" t="s">
        <v>8314</v>
      </c>
      <c r="R3074" t="s">
        <v>8354</v>
      </c>
      <c r="S3074" s="12">
        <f t="shared" si="284"/>
        <v>42658.482199074067</v>
      </c>
      <c r="T3074" s="12">
        <f t="shared" si="285"/>
        <v>42672.865277777775</v>
      </c>
      <c r="U3074">
        <f t="shared" si="286"/>
        <v>2016</v>
      </c>
      <c r="V3074">
        <f t="shared" si="287"/>
        <v>2016</v>
      </c>
    </row>
    <row r="3075" spans="1:22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(E3075/D3075)*100</f>
        <v>2.3035714285714284E-2</v>
      </c>
      <c r="P3075" s="5">
        <f t="shared" ref="P3075:P3138" si="289">IF(E3075&gt;0, E3075/L3075, 0)</f>
        <v>92.142857142857139</v>
      </c>
      <c r="Q3075" t="s">
        <v>8314</v>
      </c>
      <c r="R3075" t="s">
        <v>8354</v>
      </c>
      <c r="S3075" s="12">
        <f t="shared" ref="S3075:S3138" si="290">(J3075/86400)+25569-(5/24)</f>
        <v>42111.475694444445</v>
      </c>
      <c r="T3075" s="12">
        <f t="shared" ref="T3075:T3138" si="291">(I3075/86400)+25569-5/24</f>
        <v>42169.59652777778</v>
      </c>
      <c r="U3075">
        <f t="shared" ref="U3075:U3138" si="292">YEAR(S3075)</f>
        <v>2015</v>
      </c>
      <c r="V3075">
        <f t="shared" ref="V3075:V3138" si="293">YEAR(T3075)</f>
        <v>2015</v>
      </c>
    </row>
    <row r="3076" spans="1:22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 s="5">
        <f t="shared" si="289"/>
        <v>7.333333333333333</v>
      </c>
      <c r="Q3076" t="s">
        <v>8314</v>
      </c>
      <c r="R3076" t="s">
        <v>8354</v>
      </c>
      <c r="S3076" s="12">
        <f t="shared" si="290"/>
        <v>42409.362951388888</v>
      </c>
      <c r="T3076" s="12">
        <f t="shared" si="291"/>
        <v>42439.362951388888</v>
      </c>
      <c r="U3076">
        <f t="shared" si="292"/>
        <v>2016</v>
      </c>
      <c r="V3076">
        <f t="shared" si="293"/>
        <v>2016</v>
      </c>
    </row>
    <row r="3077" spans="1:22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 s="5">
        <f t="shared" si="289"/>
        <v>64.8</v>
      </c>
      <c r="Q3077" t="s">
        <v>8314</v>
      </c>
      <c r="R3077" t="s">
        <v>8354</v>
      </c>
      <c r="S3077" s="12">
        <f t="shared" si="290"/>
        <v>42550.89398148148</v>
      </c>
      <c r="T3077" s="12">
        <f t="shared" si="291"/>
        <v>42600.89398148148</v>
      </c>
      <c r="U3077">
        <f t="shared" si="292"/>
        <v>2016</v>
      </c>
      <c r="V3077">
        <f t="shared" si="293"/>
        <v>2016</v>
      </c>
    </row>
    <row r="3078" spans="1:22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 s="5">
        <f t="shared" si="289"/>
        <v>30.12</v>
      </c>
      <c r="Q3078" t="s">
        <v>8314</v>
      </c>
      <c r="R3078" t="s">
        <v>8354</v>
      </c>
      <c r="S3078" s="12">
        <f t="shared" si="290"/>
        <v>42226.443553240737</v>
      </c>
      <c r="T3078" s="12">
        <f t="shared" si="291"/>
        <v>42286.443553240737</v>
      </c>
      <c r="U3078">
        <f t="shared" si="292"/>
        <v>2015</v>
      </c>
      <c r="V3078">
        <f t="shared" si="293"/>
        <v>2015</v>
      </c>
    </row>
    <row r="3079" spans="1:22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 s="5">
        <f t="shared" si="289"/>
        <v>52.5</v>
      </c>
      <c r="Q3079" t="s">
        <v>8314</v>
      </c>
      <c r="R3079" t="s">
        <v>8354</v>
      </c>
      <c r="S3079" s="12">
        <f t="shared" si="290"/>
        <v>42766.74858796296</v>
      </c>
      <c r="T3079" s="12">
        <f t="shared" si="291"/>
        <v>42796.74858796296</v>
      </c>
      <c r="U3079">
        <f t="shared" si="292"/>
        <v>2017</v>
      </c>
      <c r="V3079">
        <f t="shared" si="293"/>
        <v>2017</v>
      </c>
    </row>
    <row r="3080" spans="1:22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 s="5">
        <f t="shared" si="289"/>
        <v>23.666666666666668</v>
      </c>
      <c r="Q3080" t="s">
        <v>8314</v>
      </c>
      <c r="R3080" t="s">
        <v>8354</v>
      </c>
      <c r="S3080" s="12">
        <f t="shared" si="290"/>
        <v>42030.930497685178</v>
      </c>
      <c r="T3080" s="12">
        <f t="shared" si="291"/>
        <v>42060.930497685178</v>
      </c>
      <c r="U3080">
        <f t="shared" si="292"/>
        <v>2015</v>
      </c>
      <c r="V3080">
        <f t="shared" si="293"/>
        <v>2015</v>
      </c>
    </row>
    <row r="3081" spans="1:22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 s="5">
        <f t="shared" si="289"/>
        <v>415.77777777777777</v>
      </c>
      <c r="Q3081" t="s">
        <v>8314</v>
      </c>
      <c r="R3081" t="s">
        <v>8354</v>
      </c>
      <c r="S3081" s="12">
        <f t="shared" si="290"/>
        <v>42055.50503472222</v>
      </c>
      <c r="T3081" s="12">
        <f t="shared" si="291"/>
        <v>42085.463368055549</v>
      </c>
      <c r="U3081">
        <f t="shared" si="292"/>
        <v>2015</v>
      </c>
      <c r="V3081">
        <f t="shared" si="293"/>
        <v>2015</v>
      </c>
    </row>
    <row r="3082" spans="1:22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 s="5">
        <f t="shared" si="289"/>
        <v>53.714285714285715</v>
      </c>
      <c r="Q3082" t="s">
        <v>8314</v>
      </c>
      <c r="R3082" t="s">
        <v>8354</v>
      </c>
      <c r="S3082" s="12">
        <f t="shared" si="290"/>
        <v>41939.8199537037</v>
      </c>
      <c r="T3082" s="12">
        <f t="shared" si="291"/>
        <v>41999.861620370364</v>
      </c>
      <c r="U3082">
        <f t="shared" si="292"/>
        <v>2014</v>
      </c>
      <c r="V3082">
        <f t="shared" si="293"/>
        <v>2014</v>
      </c>
    </row>
    <row r="3083" spans="1:22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 s="5">
        <f t="shared" si="289"/>
        <v>420.6</v>
      </c>
      <c r="Q3083" t="s">
        <v>8314</v>
      </c>
      <c r="R3083" t="s">
        <v>8354</v>
      </c>
      <c r="S3083" s="12">
        <f t="shared" si="290"/>
        <v>42236.973275462959</v>
      </c>
      <c r="T3083" s="12">
        <f t="shared" si="291"/>
        <v>42266.973275462959</v>
      </c>
      <c r="U3083">
        <f t="shared" si="292"/>
        <v>2015</v>
      </c>
      <c r="V3083">
        <f t="shared" si="293"/>
        <v>2015</v>
      </c>
    </row>
    <row r="3084" spans="1:22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5">
        <f t="shared" si="289"/>
        <v>0</v>
      </c>
      <c r="Q3084" t="s">
        <v>8314</v>
      </c>
      <c r="R3084" t="s">
        <v>8354</v>
      </c>
      <c r="S3084" s="12">
        <f t="shared" si="290"/>
        <v>42293.714652777773</v>
      </c>
      <c r="T3084" s="12">
        <f t="shared" si="291"/>
        <v>42323.756319444445</v>
      </c>
      <c r="U3084">
        <f t="shared" si="292"/>
        <v>2015</v>
      </c>
      <c r="V3084">
        <f t="shared" si="293"/>
        <v>2015</v>
      </c>
    </row>
    <row r="3085" spans="1:22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 s="5">
        <f t="shared" si="289"/>
        <v>18.666666666666668</v>
      </c>
      <c r="Q3085" t="s">
        <v>8314</v>
      </c>
      <c r="R3085" t="s">
        <v>8354</v>
      </c>
      <c r="S3085" s="12">
        <f t="shared" si="290"/>
        <v>41853.355069444442</v>
      </c>
      <c r="T3085" s="12">
        <f t="shared" si="291"/>
        <v>41883</v>
      </c>
      <c r="U3085">
        <f t="shared" si="292"/>
        <v>2014</v>
      </c>
      <c r="V3085">
        <f t="shared" si="293"/>
        <v>2014</v>
      </c>
    </row>
    <row r="3086" spans="1:22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 s="5">
        <f t="shared" si="289"/>
        <v>78.333333333333329</v>
      </c>
      <c r="Q3086" t="s">
        <v>8314</v>
      </c>
      <c r="R3086" t="s">
        <v>8354</v>
      </c>
      <c r="S3086" s="12">
        <f t="shared" si="290"/>
        <v>42100.515405092585</v>
      </c>
      <c r="T3086" s="12">
        <f t="shared" si="291"/>
        <v>42129.574999999997</v>
      </c>
      <c r="U3086">
        <f t="shared" si="292"/>
        <v>2015</v>
      </c>
      <c r="V3086">
        <f t="shared" si="293"/>
        <v>2015</v>
      </c>
    </row>
    <row r="3087" spans="1:22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 s="5">
        <f t="shared" si="289"/>
        <v>67.777777777777771</v>
      </c>
      <c r="Q3087" t="s">
        <v>8314</v>
      </c>
      <c r="R3087" t="s">
        <v>8354</v>
      </c>
      <c r="S3087" s="12">
        <f t="shared" si="290"/>
        <v>42246.675451388888</v>
      </c>
      <c r="T3087" s="12">
        <f t="shared" si="291"/>
        <v>42276.675451388888</v>
      </c>
      <c r="U3087">
        <f t="shared" si="292"/>
        <v>2015</v>
      </c>
      <c r="V3087">
        <f t="shared" si="293"/>
        <v>2015</v>
      </c>
    </row>
    <row r="3088" spans="1:22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 s="5">
        <f t="shared" si="289"/>
        <v>16.666666666666668</v>
      </c>
      <c r="Q3088" t="s">
        <v>8314</v>
      </c>
      <c r="R3088" t="s">
        <v>8354</v>
      </c>
      <c r="S3088" s="12">
        <f t="shared" si="290"/>
        <v>42173.462488425925</v>
      </c>
      <c r="T3088" s="12">
        <f t="shared" si="291"/>
        <v>42233.462488425925</v>
      </c>
      <c r="U3088">
        <f t="shared" si="292"/>
        <v>2015</v>
      </c>
      <c r="V3088">
        <f t="shared" si="293"/>
        <v>2015</v>
      </c>
    </row>
    <row r="3089" spans="1:22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 s="5">
        <f t="shared" si="289"/>
        <v>62.5</v>
      </c>
      <c r="Q3089" t="s">
        <v>8314</v>
      </c>
      <c r="R3089" t="s">
        <v>8354</v>
      </c>
      <c r="S3089" s="12">
        <f t="shared" si="290"/>
        <v>42664.942013888889</v>
      </c>
      <c r="T3089" s="12">
        <f t="shared" si="291"/>
        <v>42724.983680555553</v>
      </c>
      <c r="U3089">
        <f t="shared" si="292"/>
        <v>2016</v>
      </c>
      <c r="V3089">
        <f t="shared" si="293"/>
        <v>2016</v>
      </c>
    </row>
    <row r="3090" spans="1:22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 s="5">
        <f t="shared" si="289"/>
        <v>42</v>
      </c>
      <c r="Q3090" t="s">
        <v>8314</v>
      </c>
      <c r="R3090" t="s">
        <v>8354</v>
      </c>
      <c r="S3090" s="12">
        <f t="shared" si="290"/>
        <v>41981.363969907405</v>
      </c>
      <c r="T3090" s="12">
        <f t="shared" si="291"/>
        <v>42012.361805555549</v>
      </c>
      <c r="U3090">
        <f t="shared" si="292"/>
        <v>2014</v>
      </c>
      <c r="V3090">
        <f t="shared" si="293"/>
        <v>2015</v>
      </c>
    </row>
    <row r="3091" spans="1:22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 s="5">
        <f t="shared" si="289"/>
        <v>130.0888888888889</v>
      </c>
      <c r="Q3091" t="s">
        <v>8314</v>
      </c>
      <c r="R3091" t="s">
        <v>8354</v>
      </c>
      <c r="S3091" s="12">
        <f t="shared" si="290"/>
        <v>42528.334293981483</v>
      </c>
      <c r="T3091" s="12">
        <f t="shared" si="291"/>
        <v>42559.874305555553</v>
      </c>
      <c r="U3091">
        <f t="shared" si="292"/>
        <v>2016</v>
      </c>
      <c r="V3091">
        <f t="shared" si="293"/>
        <v>2016</v>
      </c>
    </row>
    <row r="3092" spans="1:22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 s="5">
        <f t="shared" si="289"/>
        <v>1270.2222222222222</v>
      </c>
      <c r="Q3092" t="s">
        <v>8314</v>
      </c>
      <c r="R3092" t="s">
        <v>8354</v>
      </c>
      <c r="S3092" s="12">
        <f t="shared" si="290"/>
        <v>42065.610474537032</v>
      </c>
      <c r="T3092" s="12">
        <f t="shared" si="291"/>
        <v>42125.568807870368</v>
      </c>
      <c r="U3092">
        <f t="shared" si="292"/>
        <v>2015</v>
      </c>
      <c r="V3092">
        <f t="shared" si="293"/>
        <v>2015</v>
      </c>
    </row>
    <row r="3093" spans="1:22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 s="5">
        <f t="shared" si="289"/>
        <v>88.444444444444443</v>
      </c>
      <c r="Q3093" t="s">
        <v>8314</v>
      </c>
      <c r="R3093" t="s">
        <v>8354</v>
      </c>
      <c r="S3093" s="12">
        <f t="shared" si="290"/>
        <v>42566.740081018514</v>
      </c>
      <c r="T3093" s="12">
        <f t="shared" si="291"/>
        <v>42596.740081018514</v>
      </c>
      <c r="U3093">
        <f t="shared" si="292"/>
        <v>2016</v>
      </c>
      <c r="V3093">
        <f t="shared" si="293"/>
        <v>2016</v>
      </c>
    </row>
    <row r="3094" spans="1:22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 s="5">
        <f t="shared" si="289"/>
        <v>56.342380952380957</v>
      </c>
      <c r="Q3094" t="s">
        <v>8314</v>
      </c>
      <c r="R3094" t="s">
        <v>8354</v>
      </c>
      <c r="S3094" s="12">
        <f t="shared" si="290"/>
        <v>42255.41101851852</v>
      </c>
      <c r="T3094" s="12">
        <f t="shared" si="291"/>
        <v>42292.708333333336</v>
      </c>
      <c r="U3094">
        <f t="shared" si="292"/>
        <v>2015</v>
      </c>
      <c r="V3094">
        <f t="shared" si="293"/>
        <v>2015</v>
      </c>
    </row>
    <row r="3095" spans="1:22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 s="5">
        <f t="shared" si="289"/>
        <v>53.529411764705884</v>
      </c>
      <c r="Q3095" t="s">
        <v>8314</v>
      </c>
      <c r="R3095" t="s">
        <v>8354</v>
      </c>
      <c r="S3095" s="12">
        <f t="shared" si="290"/>
        <v>41760.700706018521</v>
      </c>
      <c r="T3095" s="12">
        <f t="shared" si="291"/>
        <v>41790.957638888889</v>
      </c>
      <c r="U3095">
        <f t="shared" si="292"/>
        <v>2014</v>
      </c>
      <c r="V3095">
        <f t="shared" si="293"/>
        <v>2014</v>
      </c>
    </row>
    <row r="3096" spans="1:22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 s="5">
        <f t="shared" si="289"/>
        <v>25</v>
      </c>
      <c r="Q3096" t="s">
        <v>8314</v>
      </c>
      <c r="R3096" t="s">
        <v>8354</v>
      </c>
      <c r="S3096" s="12">
        <f t="shared" si="290"/>
        <v>42207.587453703702</v>
      </c>
      <c r="T3096" s="12">
        <f t="shared" si="291"/>
        <v>42267.587453703702</v>
      </c>
      <c r="U3096">
        <f t="shared" si="292"/>
        <v>2015</v>
      </c>
      <c r="V3096">
        <f t="shared" si="293"/>
        <v>2015</v>
      </c>
    </row>
    <row r="3097" spans="1:22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 s="5">
        <f t="shared" si="289"/>
        <v>50</v>
      </c>
      <c r="Q3097" t="s">
        <v>8314</v>
      </c>
      <c r="R3097" t="s">
        <v>8354</v>
      </c>
      <c r="S3097" s="12">
        <f t="shared" si="290"/>
        <v>42522.81689814815</v>
      </c>
      <c r="T3097" s="12">
        <f t="shared" si="291"/>
        <v>42582.81689814815</v>
      </c>
      <c r="U3097">
        <f t="shared" si="292"/>
        <v>2016</v>
      </c>
      <c r="V3097">
        <f t="shared" si="293"/>
        <v>2016</v>
      </c>
    </row>
    <row r="3098" spans="1:22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 s="5">
        <f t="shared" si="289"/>
        <v>56.785714285714285</v>
      </c>
      <c r="Q3098" t="s">
        <v>8314</v>
      </c>
      <c r="R3098" t="s">
        <v>8354</v>
      </c>
      <c r="S3098" s="12">
        <f t="shared" si="290"/>
        <v>42114.617199074077</v>
      </c>
      <c r="T3098" s="12">
        <f t="shared" si="291"/>
        <v>42144.617199074077</v>
      </c>
      <c r="U3098">
        <f t="shared" si="292"/>
        <v>2015</v>
      </c>
      <c r="V3098">
        <f t="shared" si="293"/>
        <v>2015</v>
      </c>
    </row>
    <row r="3099" spans="1:22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 s="5">
        <f t="shared" si="289"/>
        <v>40.833333333333336</v>
      </c>
      <c r="Q3099" t="s">
        <v>8314</v>
      </c>
      <c r="R3099" t="s">
        <v>8354</v>
      </c>
      <c r="S3099" s="12">
        <f t="shared" si="290"/>
        <v>42629.29515046296</v>
      </c>
      <c r="T3099" s="12">
        <f t="shared" si="291"/>
        <v>42650.374999999993</v>
      </c>
      <c r="U3099">
        <f t="shared" si="292"/>
        <v>2016</v>
      </c>
      <c r="V3099">
        <f t="shared" si="293"/>
        <v>2016</v>
      </c>
    </row>
    <row r="3100" spans="1:22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 s="5">
        <f t="shared" si="289"/>
        <v>65.111111111111114</v>
      </c>
      <c r="Q3100" t="s">
        <v>8314</v>
      </c>
      <c r="R3100" t="s">
        <v>8354</v>
      </c>
      <c r="S3100" s="12">
        <f t="shared" si="290"/>
        <v>42359.58390046296</v>
      </c>
      <c r="T3100" s="12">
        <f t="shared" si="291"/>
        <v>42407.803472222215</v>
      </c>
      <c r="U3100">
        <f t="shared" si="292"/>
        <v>2015</v>
      </c>
      <c r="V3100">
        <f t="shared" si="293"/>
        <v>2016</v>
      </c>
    </row>
    <row r="3101" spans="1:22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 s="5">
        <f t="shared" si="289"/>
        <v>55.6</v>
      </c>
      <c r="Q3101" t="s">
        <v>8314</v>
      </c>
      <c r="R3101" t="s">
        <v>8354</v>
      </c>
      <c r="S3101" s="12">
        <f t="shared" si="290"/>
        <v>42381.981377314813</v>
      </c>
      <c r="T3101" s="12">
        <f t="shared" si="291"/>
        <v>42411.981377314813</v>
      </c>
      <c r="U3101">
        <f t="shared" si="292"/>
        <v>2016</v>
      </c>
      <c r="V3101">
        <f t="shared" si="293"/>
        <v>2016</v>
      </c>
    </row>
    <row r="3102" spans="1:22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 s="5">
        <f t="shared" si="289"/>
        <v>140.53846153846155</v>
      </c>
      <c r="Q3102" t="s">
        <v>8314</v>
      </c>
      <c r="R3102" t="s">
        <v>8354</v>
      </c>
      <c r="S3102" s="12">
        <f t="shared" si="290"/>
        <v>41902.4140625</v>
      </c>
      <c r="T3102" s="12">
        <f t="shared" si="291"/>
        <v>41932.4140625</v>
      </c>
      <c r="U3102">
        <f t="shared" si="292"/>
        <v>2014</v>
      </c>
      <c r="V3102">
        <f t="shared" si="293"/>
        <v>2014</v>
      </c>
    </row>
    <row r="3103" spans="1:22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5">
        <f t="shared" si="289"/>
        <v>25</v>
      </c>
      <c r="Q3103" t="s">
        <v>8314</v>
      </c>
      <c r="R3103" t="s">
        <v>8354</v>
      </c>
      <c r="S3103" s="12">
        <f t="shared" si="290"/>
        <v>42171.175196759257</v>
      </c>
      <c r="T3103" s="12">
        <f t="shared" si="291"/>
        <v>42201.12222222222</v>
      </c>
      <c r="U3103">
        <f t="shared" si="292"/>
        <v>2015</v>
      </c>
      <c r="V3103">
        <f t="shared" si="293"/>
        <v>2015</v>
      </c>
    </row>
    <row r="3104" spans="1:22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 s="5">
        <f t="shared" si="289"/>
        <v>69.533333333333331</v>
      </c>
      <c r="Q3104" t="s">
        <v>8314</v>
      </c>
      <c r="R3104" t="s">
        <v>8354</v>
      </c>
      <c r="S3104" s="12">
        <f t="shared" si="290"/>
        <v>42555.132152777776</v>
      </c>
      <c r="T3104" s="12">
        <f t="shared" si="291"/>
        <v>42605.132152777776</v>
      </c>
      <c r="U3104">
        <f t="shared" si="292"/>
        <v>2016</v>
      </c>
      <c r="V3104">
        <f t="shared" si="293"/>
        <v>2016</v>
      </c>
    </row>
    <row r="3105" spans="1:22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 s="5">
        <f t="shared" si="289"/>
        <v>5.5</v>
      </c>
      <c r="Q3105" t="s">
        <v>8314</v>
      </c>
      <c r="R3105" t="s">
        <v>8354</v>
      </c>
      <c r="S3105" s="12">
        <f t="shared" si="290"/>
        <v>42106.94798611111</v>
      </c>
      <c r="T3105" s="12">
        <f t="shared" si="291"/>
        <v>42166.94798611111</v>
      </c>
      <c r="U3105">
        <f t="shared" si="292"/>
        <v>2015</v>
      </c>
      <c r="V3105">
        <f t="shared" si="293"/>
        <v>2015</v>
      </c>
    </row>
    <row r="3106" spans="1:22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 s="5">
        <f t="shared" si="289"/>
        <v>237</v>
      </c>
      <c r="Q3106" t="s">
        <v>8314</v>
      </c>
      <c r="R3106" t="s">
        <v>8354</v>
      </c>
      <c r="S3106" s="12">
        <f t="shared" si="290"/>
        <v>42006.70035879629</v>
      </c>
      <c r="T3106" s="12">
        <f t="shared" si="291"/>
        <v>42037.874999999993</v>
      </c>
      <c r="U3106">
        <f t="shared" si="292"/>
        <v>2015</v>
      </c>
      <c r="V3106">
        <f t="shared" si="293"/>
        <v>2015</v>
      </c>
    </row>
    <row r="3107" spans="1:22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 s="5">
        <f t="shared" si="289"/>
        <v>79.870967741935488</v>
      </c>
      <c r="Q3107" t="s">
        <v>8314</v>
      </c>
      <c r="R3107" t="s">
        <v>8354</v>
      </c>
      <c r="S3107" s="12">
        <f t="shared" si="290"/>
        <v>41876.510601851849</v>
      </c>
      <c r="T3107" s="12">
        <f t="shared" si="291"/>
        <v>41931</v>
      </c>
      <c r="U3107">
        <f t="shared" si="292"/>
        <v>2014</v>
      </c>
      <c r="V3107">
        <f t="shared" si="293"/>
        <v>2014</v>
      </c>
    </row>
    <row r="3108" spans="1:22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 s="5">
        <f t="shared" si="289"/>
        <v>10.25</v>
      </c>
      <c r="Q3108" t="s">
        <v>8314</v>
      </c>
      <c r="R3108" t="s">
        <v>8354</v>
      </c>
      <c r="S3108" s="12">
        <f t="shared" si="290"/>
        <v>42241.220787037033</v>
      </c>
      <c r="T3108" s="12">
        <f t="shared" si="291"/>
        <v>42263.708333333336</v>
      </c>
      <c r="U3108">
        <f t="shared" si="292"/>
        <v>2015</v>
      </c>
      <c r="V3108">
        <f t="shared" si="293"/>
        <v>2015</v>
      </c>
    </row>
    <row r="3109" spans="1:22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 s="5">
        <f t="shared" si="289"/>
        <v>272.58620689655174</v>
      </c>
      <c r="Q3109" t="s">
        <v>8314</v>
      </c>
      <c r="R3109" t="s">
        <v>8354</v>
      </c>
      <c r="S3109" s="12">
        <f t="shared" si="290"/>
        <v>42128.605914351851</v>
      </c>
      <c r="T3109" s="12">
        <f t="shared" si="291"/>
        <v>42135.605914351851</v>
      </c>
      <c r="U3109">
        <f t="shared" si="292"/>
        <v>2015</v>
      </c>
      <c r="V3109">
        <f t="shared" si="293"/>
        <v>2015</v>
      </c>
    </row>
    <row r="3110" spans="1:22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 s="5">
        <f t="shared" si="289"/>
        <v>13</v>
      </c>
      <c r="Q3110" t="s">
        <v>8314</v>
      </c>
      <c r="R3110" t="s">
        <v>8354</v>
      </c>
      <c r="S3110" s="12">
        <f t="shared" si="290"/>
        <v>42062.47215277778</v>
      </c>
      <c r="T3110" s="12">
        <f t="shared" si="291"/>
        <v>42122.430486111109</v>
      </c>
      <c r="U3110">
        <f t="shared" si="292"/>
        <v>2015</v>
      </c>
      <c r="V3110">
        <f t="shared" si="293"/>
        <v>2015</v>
      </c>
    </row>
    <row r="3111" spans="1:22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 s="5">
        <f t="shared" si="289"/>
        <v>58.184210526315788</v>
      </c>
      <c r="Q3111" t="s">
        <v>8314</v>
      </c>
      <c r="R3111" t="s">
        <v>8354</v>
      </c>
      <c r="S3111" s="12">
        <f t="shared" si="290"/>
        <v>41843.916782407403</v>
      </c>
      <c r="T3111" s="12">
        <f t="shared" si="291"/>
        <v>41878.916782407403</v>
      </c>
      <c r="U3111">
        <f t="shared" si="292"/>
        <v>2014</v>
      </c>
      <c r="V3111">
        <f t="shared" si="293"/>
        <v>2014</v>
      </c>
    </row>
    <row r="3112" spans="1:22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 s="5">
        <f t="shared" si="289"/>
        <v>10</v>
      </c>
      <c r="Q3112" t="s">
        <v>8314</v>
      </c>
      <c r="R3112" t="s">
        <v>8354</v>
      </c>
      <c r="S3112" s="12">
        <f t="shared" si="290"/>
        <v>42744.823136574072</v>
      </c>
      <c r="T3112" s="12">
        <f t="shared" si="291"/>
        <v>42784.823136574072</v>
      </c>
      <c r="U3112">
        <f t="shared" si="292"/>
        <v>2017</v>
      </c>
      <c r="V3112">
        <f t="shared" si="293"/>
        <v>2017</v>
      </c>
    </row>
    <row r="3113" spans="1:22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 s="5">
        <f t="shared" si="289"/>
        <v>70.10526315789474</v>
      </c>
      <c r="Q3113" t="s">
        <v>8314</v>
      </c>
      <c r="R3113" t="s">
        <v>8354</v>
      </c>
      <c r="S3113" s="12">
        <f t="shared" si="290"/>
        <v>41885.386805555558</v>
      </c>
      <c r="T3113" s="12">
        <f t="shared" si="291"/>
        <v>41916.386805555558</v>
      </c>
      <c r="U3113">
        <f t="shared" si="292"/>
        <v>2014</v>
      </c>
      <c r="V3113">
        <f t="shared" si="293"/>
        <v>2014</v>
      </c>
    </row>
    <row r="3114" spans="1:22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 s="5">
        <f t="shared" si="289"/>
        <v>57.888888888888886</v>
      </c>
      <c r="Q3114" t="s">
        <v>8314</v>
      </c>
      <c r="R3114" t="s">
        <v>8354</v>
      </c>
      <c r="S3114" s="12">
        <f t="shared" si="290"/>
        <v>42614.913587962961</v>
      </c>
      <c r="T3114" s="12">
        <f t="shared" si="291"/>
        <v>42674.913587962961</v>
      </c>
      <c r="U3114">
        <f t="shared" si="292"/>
        <v>2016</v>
      </c>
      <c r="V3114">
        <f t="shared" si="293"/>
        <v>2016</v>
      </c>
    </row>
    <row r="3115" spans="1:22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 s="5">
        <f t="shared" si="289"/>
        <v>125.27027027027027</v>
      </c>
      <c r="Q3115" t="s">
        <v>8314</v>
      </c>
      <c r="R3115" t="s">
        <v>8354</v>
      </c>
      <c r="S3115" s="12">
        <f t="shared" si="290"/>
        <v>42081.522939814815</v>
      </c>
      <c r="T3115" s="12">
        <f t="shared" si="291"/>
        <v>42111.522939814815</v>
      </c>
      <c r="U3115">
        <f t="shared" si="292"/>
        <v>2015</v>
      </c>
      <c r="V3115">
        <f t="shared" si="293"/>
        <v>2015</v>
      </c>
    </row>
    <row r="3116" spans="1:22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5">
        <f t="shared" si="289"/>
        <v>0</v>
      </c>
      <c r="Q3116" t="s">
        <v>8314</v>
      </c>
      <c r="R3116" t="s">
        <v>8354</v>
      </c>
      <c r="S3116" s="12">
        <f t="shared" si="290"/>
        <v>41843.42418981481</v>
      </c>
      <c r="T3116" s="12">
        <f t="shared" si="291"/>
        <v>41903.42418981481</v>
      </c>
      <c r="U3116">
        <f t="shared" si="292"/>
        <v>2014</v>
      </c>
      <c r="V3116">
        <f t="shared" si="293"/>
        <v>2014</v>
      </c>
    </row>
    <row r="3117" spans="1:22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5">
        <f t="shared" si="289"/>
        <v>300</v>
      </c>
      <c r="Q3117" t="s">
        <v>8314</v>
      </c>
      <c r="R3117" t="s">
        <v>8354</v>
      </c>
      <c r="S3117" s="12">
        <f t="shared" si="290"/>
        <v>42496.238738425927</v>
      </c>
      <c r="T3117" s="12">
        <f t="shared" si="291"/>
        <v>42526.238738425927</v>
      </c>
      <c r="U3117">
        <f t="shared" si="292"/>
        <v>2016</v>
      </c>
      <c r="V3117">
        <f t="shared" si="293"/>
        <v>2016</v>
      </c>
    </row>
    <row r="3118" spans="1:22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 s="5">
        <f t="shared" si="289"/>
        <v>43</v>
      </c>
      <c r="Q3118" t="s">
        <v>8314</v>
      </c>
      <c r="R3118" t="s">
        <v>8354</v>
      </c>
      <c r="S3118" s="12">
        <f t="shared" si="290"/>
        <v>42081.30700231481</v>
      </c>
      <c r="T3118" s="12">
        <f t="shared" si="291"/>
        <v>42095.30700231481</v>
      </c>
      <c r="U3118">
        <f t="shared" si="292"/>
        <v>2015</v>
      </c>
      <c r="V3118">
        <f t="shared" si="293"/>
        <v>2015</v>
      </c>
    </row>
    <row r="3119" spans="1:22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 s="5">
        <f t="shared" si="289"/>
        <v>1</v>
      </c>
      <c r="Q3119" t="s">
        <v>8314</v>
      </c>
      <c r="R3119" t="s">
        <v>8354</v>
      </c>
      <c r="S3119" s="12">
        <f t="shared" si="290"/>
        <v>42509.166203703702</v>
      </c>
      <c r="T3119" s="12">
        <f t="shared" si="291"/>
        <v>42517.341666666667</v>
      </c>
      <c r="U3119">
        <f t="shared" si="292"/>
        <v>2016</v>
      </c>
      <c r="V3119">
        <f t="shared" si="293"/>
        <v>2016</v>
      </c>
    </row>
    <row r="3120" spans="1:22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 s="5">
        <f t="shared" si="289"/>
        <v>775</v>
      </c>
      <c r="Q3120" t="s">
        <v>8314</v>
      </c>
      <c r="R3120" t="s">
        <v>8354</v>
      </c>
      <c r="S3120" s="12">
        <f t="shared" si="290"/>
        <v>42534.441238425927</v>
      </c>
      <c r="T3120" s="12">
        <f t="shared" si="291"/>
        <v>42553.441238425927</v>
      </c>
      <c r="U3120">
        <f t="shared" si="292"/>
        <v>2016</v>
      </c>
      <c r="V3120">
        <f t="shared" si="293"/>
        <v>2016</v>
      </c>
    </row>
    <row r="3121" spans="1:22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 s="5">
        <f t="shared" si="289"/>
        <v>5</v>
      </c>
      <c r="Q3121" t="s">
        <v>8314</v>
      </c>
      <c r="R3121" t="s">
        <v>8354</v>
      </c>
      <c r="S3121" s="12">
        <f t="shared" si="290"/>
        <v>42059.837175925924</v>
      </c>
      <c r="T3121" s="12">
        <f t="shared" si="291"/>
        <v>42089.795509259253</v>
      </c>
      <c r="U3121">
        <f t="shared" si="292"/>
        <v>2015</v>
      </c>
      <c r="V3121">
        <f t="shared" si="293"/>
        <v>2015</v>
      </c>
    </row>
    <row r="3122" spans="1:22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 s="5">
        <f t="shared" si="289"/>
        <v>12.8</v>
      </c>
      <c r="Q3122" t="s">
        <v>8314</v>
      </c>
      <c r="R3122" t="s">
        <v>8354</v>
      </c>
      <c r="S3122" s="12">
        <f t="shared" si="290"/>
        <v>42435.733749999992</v>
      </c>
      <c r="T3122" s="12">
        <f t="shared" si="291"/>
        <v>42495.692083333335</v>
      </c>
      <c r="U3122">
        <f t="shared" si="292"/>
        <v>2016</v>
      </c>
      <c r="V3122">
        <f t="shared" si="293"/>
        <v>2016</v>
      </c>
    </row>
    <row r="3123" spans="1:22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 s="5">
        <f t="shared" si="289"/>
        <v>10</v>
      </c>
      <c r="Q3123" t="s">
        <v>8314</v>
      </c>
      <c r="R3123" t="s">
        <v>8354</v>
      </c>
      <c r="S3123" s="12">
        <f t="shared" si="290"/>
        <v>41848.471469907403</v>
      </c>
      <c r="T3123" s="12">
        <f t="shared" si="291"/>
        <v>41908.471469907403</v>
      </c>
      <c r="U3123">
        <f t="shared" si="292"/>
        <v>2014</v>
      </c>
      <c r="V3123">
        <f t="shared" si="293"/>
        <v>2014</v>
      </c>
    </row>
    <row r="3124" spans="1:22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 s="5">
        <f t="shared" si="289"/>
        <v>58</v>
      </c>
      <c r="Q3124" t="s">
        <v>8314</v>
      </c>
      <c r="R3124" t="s">
        <v>8354</v>
      </c>
      <c r="S3124" s="12">
        <f t="shared" si="290"/>
        <v>42678.723749999997</v>
      </c>
      <c r="T3124" s="12">
        <f t="shared" si="291"/>
        <v>42683.765416666669</v>
      </c>
      <c r="U3124">
        <f t="shared" si="292"/>
        <v>2016</v>
      </c>
      <c r="V3124">
        <f t="shared" si="293"/>
        <v>2016</v>
      </c>
    </row>
    <row r="3125" spans="1:22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 s="5">
        <f t="shared" si="289"/>
        <v>244.80459770114942</v>
      </c>
      <c r="Q3125" t="s">
        <v>8314</v>
      </c>
      <c r="R3125" t="s">
        <v>8354</v>
      </c>
      <c r="S3125" s="12">
        <f t="shared" si="290"/>
        <v>42530.784699074073</v>
      </c>
      <c r="T3125" s="12">
        <f t="shared" si="291"/>
        <v>42560.784699074073</v>
      </c>
      <c r="U3125">
        <f t="shared" si="292"/>
        <v>2016</v>
      </c>
      <c r="V3125">
        <f t="shared" si="293"/>
        <v>2016</v>
      </c>
    </row>
    <row r="3126" spans="1:22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 s="5">
        <f t="shared" si="289"/>
        <v>6.5</v>
      </c>
      <c r="Q3126" t="s">
        <v>8314</v>
      </c>
      <c r="R3126" t="s">
        <v>8354</v>
      </c>
      <c r="S3126" s="12">
        <f t="shared" si="290"/>
        <v>41977.571770833332</v>
      </c>
      <c r="T3126" s="12">
        <f t="shared" si="291"/>
        <v>42037.571770833332</v>
      </c>
      <c r="U3126">
        <f t="shared" si="292"/>
        <v>2014</v>
      </c>
      <c r="V3126">
        <f t="shared" si="293"/>
        <v>2015</v>
      </c>
    </row>
    <row r="3127" spans="1:22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5">
        <f t="shared" si="289"/>
        <v>0</v>
      </c>
      <c r="Q3127" t="s">
        <v>8314</v>
      </c>
      <c r="R3127" t="s">
        <v>8354</v>
      </c>
      <c r="S3127" s="12">
        <f t="shared" si="290"/>
        <v>42345.998518518514</v>
      </c>
      <c r="T3127" s="12">
        <f t="shared" si="291"/>
        <v>42375.998518518514</v>
      </c>
      <c r="U3127">
        <f t="shared" si="292"/>
        <v>2015</v>
      </c>
      <c r="V3127">
        <f t="shared" si="293"/>
        <v>2016</v>
      </c>
    </row>
    <row r="3128" spans="1:22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 s="5">
        <f t="shared" si="289"/>
        <v>61.176470588235297</v>
      </c>
      <c r="Q3128" t="s">
        <v>8314</v>
      </c>
      <c r="R3128" t="s">
        <v>8354</v>
      </c>
      <c r="S3128" s="12">
        <f t="shared" si="290"/>
        <v>42426.809745370367</v>
      </c>
      <c r="T3128" s="12">
        <f t="shared" si="291"/>
        <v>42456.768078703702</v>
      </c>
      <c r="U3128">
        <f t="shared" si="292"/>
        <v>2016</v>
      </c>
      <c r="V3128">
        <f t="shared" si="293"/>
        <v>2016</v>
      </c>
    </row>
    <row r="3129" spans="1:22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5">
        <f t="shared" si="289"/>
        <v>0</v>
      </c>
      <c r="Q3129" t="s">
        <v>8314</v>
      </c>
      <c r="R3129" t="s">
        <v>8354</v>
      </c>
      <c r="S3129" s="12">
        <f t="shared" si="290"/>
        <v>42034.648483796293</v>
      </c>
      <c r="T3129" s="12">
        <f t="shared" si="291"/>
        <v>42064.648483796293</v>
      </c>
      <c r="U3129">
        <f t="shared" si="292"/>
        <v>2015</v>
      </c>
      <c r="V3129">
        <f t="shared" si="293"/>
        <v>2015</v>
      </c>
    </row>
    <row r="3130" spans="1:22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 s="5">
        <f t="shared" si="289"/>
        <v>139.23931623931625</v>
      </c>
      <c r="Q3130" t="s">
        <v>8314</v>
      </c>
      <c r="R3130" t="s">
        <v>8315</v>
      </c>
      <c r="S3130" s="12">
        <f t="shared" si="290"/>
        <v>42780.617372685178</v>
      </c>
      <c r="T3130" s="12">
        <f t="shared" si="291"/>
        <v>42810.575706018521</v>
      </c>
      <c r="U3130">
        <f t="shared" si="292"/>
        <v>2017</v>
      </c>
      <c r="V3130">
        <f t="shared" si="293"/>
        <v>2017</v>
      </c>
    </row>
    <row r="3131" spans="1:22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 s="5">
        <f t="shared" si="289"/>
        <v>10</v>
      </c>
      <c r="Q3131" t="s">
        <v>8314</v>
      </c>
      <c r="R3131" t="s">
        <v>8315</v>
      </c>
      <c r="S3131" s="12">
        <f t="shared" si="290"/>
        <v>42803.634479166663</v>
      </c>
      <c r="T3131" s="12">
        <f t="shared" si="291"/>
        <v>42843.592812499999</v>
      </c>
      <c r="U3131">
        <f t="shared" si="292"/>
        <v>2017</v>
      </c>
      <c r="V3131">
        <f t="shared" si="293"/>
        <v>2017</v>
      </c>
    </row>
    <row r="3132" spans="1:22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 s="5">
        <f t="shared" si="289"/>
        <v>93.75</v>
      </c>
      <c r="Q3132" t="s">
        <v>8314</v>
      </c>
      <c r="R3132" t="s">
        <v>8315</v>
      </c>
      <c r="S3132" s="12">
        <f t="shared" si="290"/>
        <v>42808.431898148141</v>
      </c>
      <c r="T3132" s="12">
        <f t="shared" si="291"/>
        <v>42838.999305555553</v>
      </c>
      <c r="U3132">
        <f t="shared" si="292"/>
        <v>2017</v>
      </c>
      <c r="V3132">
        <f t="shared" si="293"/>
        <v>2017</v>
      </c>
    </row>
    <row r="3133" spans="1:22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 s="5">
        <f t="shared" si="289"/>
        <v>53.75</v>
      </c>
      <c r="Q3133" t="s">
        <v>8314</v>
      </c>
      <c r="R3133" t="s">
        <v>8315</v>
      </c>
      <c r="S3133" s="12">
        <f t="shared" si="290"/>
        <v>42803.370891203704</v>
      </c>
      <c r="T3133" s="12">
        <f t="shared" si="291"/>
        <v>42833.329224537032</v>
      </c>
      <c r="U3133">
        <f t="shared" si="292"/>
        <v>2017</v>
      </c>
      <c r="V3133">
        <f t="shared" si="293"/>
        <v>2017</v>
      </c>
    </row>
    <row r="3134" spans="1:22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 s="5">
        <f t="shared" si="289"/>
        <v>10</v>
      </c>
      <c r="Q3134" t="s">
        <v>8314</v>
      </c>
      <c r="R3134" t="s">
        <v>8315</v>
      </c>
      <c r="S3134" s="12">
        <f t="shared" si="290"/>
        <v>42786.141898148147</v>
      </c>
      <c r="T3134" s="12">
        <f t="shared" si="291"/>
        <v>42846.100231481476</v>
      </c>
      <c r="U3134">
        <f t="shared" si="292"/>
        <v>2017</v>
      </c>
      <c r="V3134">
        <f t="shared" si="293"/>
        <v>2017</v>
      </c>
    </row>
    <row r="3135" spans="1:22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5">
        <f t="shared" si="289"/>
        <v>33.75</v>
      </c>
      <c r="Q3135" t="s">
        <v>8314</v>
      </c>
      <c r="R3135" t="s">
        <v>8315</v>
      </c>
      <c r="S3135" s="12">
        <f t="shared" si="290"/>
        <v>42788.356874999998</v>
      </c>
      <c r="T3135" s="12">
        <f t="shared" si="291"/>
        <v>42818.315208333333</v>
      </c>
      <c r="U3135">
        <f t="shared" si="292"/>
        <v>2017</v>
      </c>
      <c r="V3135">
        <f t="shared" si="293"/>
        <v>2017</v>
      </c>
    </row>
    <row r="3136" spans="1:22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 s="5">
        <f t="shared" si="289"/>
        <v>18.75</v>
      </c>
      <c r="Q3136" t="s">
        <v>8314</v>
      </c>
      <c r="R3136" t="s">
        <v>8315</v>
      </c>
      <c r="S3136" s="12">
        <f t="shared" si="290"/>
        <v>42800.511793981474</v>
      </c>
      <c r="T3136" s="12">
        <f t="shared" si="291"/>
        <v>42821.470127314817</v>
      </c>
      <c r="U3136">
        <f t="shared" si="292"/>
        <v>2017</v>
      </c>
      <c r="V3136">
        <f t="shared" si="293"/>
        <v>2017</v>
      </c>
    </row>
    <row r="3137" spans="1:22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 s="5">
        <f t="shared" si="289"/>
        <v>23.142857142857142</v>
      </c>
      <c r="Q3137" t="s">
        <v>8314</v>
      </c>
      <c r="R3137" t="s">
        <v>8315</v>
      </c>
      <c r="S3137" s="12">
        <f t="shared" si="290"/>
        <v>42806.943530092591</v>
      </c>
      <c r="T3137" s="12">
        <f t="shared" si="291"/>
        <v>42828.943530092591</v>
      </c>
      <c r="U3137">
        <f t="shared" si="292"/>
        <v>2017</v>
      </c>
      <c r="V3137">
        <f t="shared" si="293"/>
        <v>2017</v>
      </c>
    </row>
    <row r="3138" spans="1:22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127.8</v>
      </c>
      <c r="P3138" s="5">
        <f t="shared" si="289"/>
        <v>29.045454545454547</v>
      </c>
      <c r="Q3138" t="s">
        <v>8314</v>
      </c>
      <c r="R3138" t="s">
        <v>8315</v>
      </c>
      <c r="S3138" s="12">
        <f t="shared" si="290"/>
        <v>42789.25409722222</v>
      </c>
      <c r="T3138" s="12">
        <f t="shared" si="291"/>
        <v>42825.749305555553</v>
      </c>
      <c r="U3138">
        <f t="shared" si="292"/>
        <v>2017</v>
      </c>
      <c r="V3138">
        <f t="shared" si="293"/>
        <v>2017</v>
      </c>
    </row>
    <row r="3139" spans="1:22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(E3139/D3139)*100</f>
        <v>3.3333333333333335</v>
      </c>
      <c r="P3139" s="5">
        <f t="shared" ref="P3139:P3202" si="295">IF(E3139&gt;0, E3139/L3139, 0)</f>
        <v>50</v>
      </c>
      <c r="Q3139" t="s">
        <v>8314</v>
      </c>
      <c r="R3139" t="s">
        <v>8315</v>
      </c>
      <c r="S3139" s="12">
        <f t="shared" ref="S3139:S3202" si="296">(J3139/86400)+25569-(5/24)</f>
        <v>42807.676724537036</v>
      </c>
      <c r="T3139" s="12">
        <f t="shared" ref="T3139:T3202" si="297">(I3139/86400)+25569-5/24</f>
        <v>42858.591666666667</v>
      </c>
      <c r="U3139">
        <f t="shared" ref="U3139:U3202" si="298">YEAR(S3139)</f>
        <v>2017</v>
      </c>
      <c r="V3139">
        <f t="shared" ref="V3139:V3202" si="299">YEAR(T3139)</f>
        <v>2017</v>
      </c>
    </row>
    <row r="3140" spans="1:22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5">
        <f t="shared" si="295"/>
        <v>0</v>
      </c>
      <c r="Q3140" t="s">
        <v>8314</v>
      </c>
      <c r="R3140" t="s">
        <v>8315</v>
      </c>
      <c r="S3140" s="12">
        <f t="shared" si="296"/>
        <v>42809.437581018516</v>
      </c>
      <c r="T3140" s="12">
        <f t="shared" si="297"/>
        <v>42828.437581018516</v>
      </c>
      <c r="U3140">
        <f t="shared" si="298"/>
        <v>2017</v>
      </c>
      <c r="V3140">
        <f t="shared" si="299"/>
        <v>2017</v>
      </c>
    </row>
    <row r="3141" spans="1:22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 s="5">
        <f t="shared" si="295"/>
        <v>450</v>
      </c>
      <c r="Q3141" t="s">
        <v>8314</v>
      </c>
      <c r="R3141" t="s">
        <v>8315</v>
      </c>
      <c r="S3141" s="12">
        <f t="shared" si="296"/>
        <v>42785.062037037038</v>
      </c>
      <c r="T3141" s="12">
        <f t="shared" si="297"/>
        <v>42818.981249999997</v>
      </c>
      <c r="U3141">
        <f t="shared" si="298"/>
        <v>2017</v>
      </c>
      <c r="V3141">
        <f t="shared" si="299"/>
        <v>2017</v>
      </c>
    </row>
    <row r="3142" spans="1:22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 s="5">
        <f t="shared" si="295"/>
        <v>24</v>
      </c>
      <c r="Q3142" t="s">
        <v>8314</v>
      </c>
      <c r="R3142" t="s">
        <v>8315</v>
      </c>
      <c r="S3142" s="12">
        <f t="shared" si="296"/>
        <v>42802.510451388887</v>
      </c>
      <c r="T3142" s="12">
        <f t="shared" si="297"/>
        <v>42832.468784722216</v>
      </c>
      <c r="U3142">
        <f t="shared" si="298"/>
        <v>2017</v>
      </c>
      <c r="V3142">
        <f t="shared" si="299"/>
        <v>2017</v>
      </c>
    </row>
    <row r="3143" spans="1:22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 s="5">
        <f t="shared" si="295"/>
        <v>32.25</v>
      </c>
      <c r="Q3143" t="s">
        <v>8314</v>
      </c>
      <c r="R3143" t="s">
        <v>8315</v>
      </c>
      <c r="S3143" s="12">
        <f t="shared" si="296"/>
        <v>42800.544999999998</v>
      </c>
      <c r="T3143" s="12">
        <f t="shared" si="297"/>
        <v>42841.624999999993</v>
      </c>
      <c r="U3143">
        <f t="shared" si="298"/>
        <v>2017</v>
      </c>
      <c r="V3143">
        <f t="shared" si="299"/>
        <v>2017</v>
      </c>
    </row>
    <row r="3144" spans="1:22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 s="5">
        <f t="shared" si="295"/>
        <v>15</v>
      </c>
      <c r="Q3144" t="s">
        <v>8314</v>
      </c>
      <c r="R3144" t="s">
        <v>8315</v>
      </c>
      <c r="S3144" s="12">
        <f t="shared" si="296"/>
        <v>42783.304849537039</v>
      </c>
      <c r="T3144" s="12">
        <f t="shared" si="297"/>
        <v>42813.263182870367</v>
      </c>
      <c r="U3144">
        <f t="shared" si="298"/>
        <v>2017</v>
      </c>
      <c r="V3144">
        <f t="shared" si="299"/>
        <v>2017</v>
      </c>
    </row>
    <row r="3145" spans="1:22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5">
        <f t="shared" si="295"/>
        <v>0</v>
      </c>
      <c r="Q3145" t="s">
        <v>8314</v>
      </c>
      <c r="R3145" t="s">
        <v>8315</v>
      </c>
      <c r="S3145" s="12">
        <f t="shared" si="296"/>
        <v>42808.149953703702</v>
      </c>
      <c r="T3145" s="12">
        <f t="shared" si="297"/>
        <v>42834.149953703702</v>
      </c>
      <c r="U3145">
        <f t="shared" si="298"/>
        <v>2017</v>
      </c>
      <c r="V3145">
        <f t="shared" si="299"/>
        <v>2017</v>
      </c>
    </row>
    <row r="3146" spans="1:22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 s="5">
        <f t="shared" si="295"/>
        <v>251.33333333333334</v>
      </c>
      <c r="Q3146" t="s">
        <v>8314</v>
      </c>
      <c r="R3146" t="s">
        <v>8315</v>
      </c>
      <c r="S3146" s="12">
        <f t="shared" si="296"/>
        <v>42796.329942129632</v>
      </c>
      <c r="T3146" s="12">
        <f t="shared" si="297"/>
        <v>42813.041666666664</v>
      </c>
      <c r="U3146">
        <f t="shared" si="298"/>
        <v>2017</v>
      </c>
      <c r="V3146">
        <f t="shared" si="299"/>
        <v>2017</v>
      </c>
    </row>
    <row r="3147" spans="1:22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5">
        <f t="shared" si="295"/>
        <v>0</v>
      </c>
      <c r="Q3147" t="s">
        <v>8314</v>
      </c>
      <c r="R3147" t="s">
        <v>8315</v>
      </c>
      <c r="S3147" s="12">
        <f t="shared" si="296"/>
        <v>42761.832569444443</v>
      </c>
      <c r="T3147" s="12">
        <f t="shared" si="297"/>
        <v>42821.790902777771</v>
      </c>
      <c r="U3147">
        <f t="shared" si="298"/>
        <v>2017</v>
      </c>
      <c r="V3147">
        <f t="shared" si="299"/>
        <v>2017</v>
      </c>
    </row>
    <row r="3148" spans="1:22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 s="5">
        <f t="shared" si="295"/>
        <v>437.5</v>
      </c>
      <c r="Q3148" t="s">
        <v>8314</v>
      </c>
      <c r="R3148" t="s">
        <v>8315</v>
      </c>
      <c r="S3148" s="12">
        <f t="shared" si="296"/>
        <v>42796.474143518521</v>
      </c>
      <c r="T3148" s="12">
        <f t="shared" si="297"/>
        <v>42841.432476851849</v>
      </c>
      <c r="U3148">
        <f t="shared" si="298"/>
        <v>2017</v>
      </c>
      <c r="V3148">
        <f t="shared" si="299"/>
        <v>2017</v>
      </c>
    </row>
    <row r="3149" spans="1:22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 s="5">
        <f t="shared" si="295"/>
        <v>110.35211267605634</v>
      </c>
      <c r="Q3149" t="s">
        <v>8314</v>
      </c>
      <c r="R3149" t="s">
        <v>8315</v>
      </c>
      <c r="S3149" s="12">
        <f t="shared" si="296"/>
        <v>41909.761053240734</v>
      </c>
      <c r="T3149" s="12">
        <f t="shared" si="297"/>
        <v>41949.802719907406</v>
      </c>
      <c r="U3149">
        <f t="shared" si="298"/>
        <v>2014</v>
      </c>
      <c r="V3149">
        <f t="shared" si="299"/>
        <v>2014</v>
      </c>
    </row>
    <row r="3150" spans="1:22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 s="5">
        <f t="shared" si="295"/>
        <v>41.421052631578945</v>
      </c>
      <c r="Q3150" t="s">
        <v>8314</v>
      </c>
      <c r="R3150" t="s">
        <v>8315</v>
      </c>
      <c r="S3150" s="12">
        <f t="shared" si="296"/>
        <v>41891.456990740735</v>
      </c>
      <c r="T3150" s="12">
        <f t="shared" si="297"/>
        <v>41912.958333333328</v>
      </c>
      <c r="U3150">
        <f t="shared" si="298"/>
        <v>2014</v>
      </c>
      <c r="V3150">
        <f t="shared" si="299"/>
        <v>2014</v>
      </c>
    </row>
    <row r="3151" spans="1:22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5">
        <f t="shared" si="295"/>
        <v>52</v>
      </c>
      <c r="Q3151" t="s">
        <v>8314</v>
      </c>
      <c r="R3151" t="s">
        <v>8315</v>
      </c>
      <c r="S3151" s="12">
        <f t="shared" si="296"/>
        <v>41225.809027777774</v>
      </c>
      <c r="T3151" s="12">
        <f t="shared" si="297"/>
        <v>41249.875</v>
      </c>
      <c r="U3151">
        <f t="shared" si="298"/>
        <v>2012</v>
      </c>
      <c r="V3151">
        <f t="shared" si="299"/>
        <v>2012</v>
      </c>
    </row>
    <row r="3152" spans="1:22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5">
        <f t="shared" si="295"/>
        <v>33.990384615384613</v>
      </c>
      <c r="Q3152" t="s">
        <v>8314</v>
      </c>
      <c r="R3152" t="s">
        <v>8315</v>
      </c>
      <c r="S3152" s="12">
        <f t="shared" si="296"/>
        <v>40478.055590277778</v>
      </c>
      <c r="T3152" s="12">
        <f t="shared" si="297"/>
        <v>40567.958333333328</v>
      </c>
      <c r="U3152">
        <f t="shared" si="298"/>
        <v>2010</v>
      </c>
      <c r="V3152">
        <f t="shared" si="299"/>
        <v>2011</v>
      </c>
    </row>
    <row r="3153" spans="1:22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 s="5">
        <f t="shared" si="295"/>
        <v>103.35294117647059</v>
      </c>
      <c r="Q3153" t="s">
        <v>8314</v>
      </c>
      <c r="R3153" t="s">
        <v>8315</v>
      </c>
      <c r="S3153" s="12">
        <f t="shared" si="296"/>
        <v>41862.631643518514</v>
      </c>
      <c r="T3153" s="12">
        <f t="shared" si="297"/>
        <v>41892.631643518514</v>
      </c>
      <c r="U3153">
        <f t="shared" si="298"/>
        <v>2014</v>
      </c>
      <c r="V3153">
        <f t="shared" si="299"/>
        <v>2014</v>
      </c>
    </row>
    <row r="3154" spans="1:22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 s="5">
        <f t="shared" si="295"/>
        <v>34.791044776119406</v>
      </c>
      <c r="Q3154" t="s">
        <v>8314</v>
      </c>
      <c r="R3154" t="s">
        <v>8315</v>
      </c>
      <c r="S3154" s="12">
        <f t="shared" si="296"/>
        <v>41550.659340277773</v>
      </c>
      <c r="T3154" s="12">
        <f t="shared" si="297"/>
        <v>41580.659340277773</v>
      </c>
      <c r="U3154">
        <f t="shared" si="298"/>
        <v>2013</v>
      </c>
      <c r="V3154">
        <f t="shared" si="299"/>
        <v>2013</v>
      </c>
    </row>
    <row r="3155" spans="1:22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 s="5">
        <f t="shared" si="295"/>
        <v>41.773858921161825</v>
      </c>
      <c r="Q3155" t="s">
        <v>8314</v>
      </c>
      <c r="R3155" t="s">
        <v>8315</v>
      </c>
      <c r="S3155" s="12">
        <f t="shared" si="296"/>
        <v>40632.946030092593</v>
      </c>
      <c r="T3155" s="12">
        <f t="shared" si="297"/>
        <v>40663.999305555553</v>
      </c>
      <c r="U3155">
        <f t="shared" si="298"/>
        <v>2011</v>
      </c>
      <c r="V3155">
        <f t="shared" si="299"/>
        <v>2011</v>
      </c>
    </row>
    <row r="3156" spans="1:22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 s="5">
        <f t="shared" si="295"/>
        <v>64.268292682926827</v>
      </c>
      <c r="Q3156" t="s">
        <v>8314</v>
      </c>
      <c r="R3156" t="s">
        <v>8315</v>
      </c>
      <c r="S3156" s="12">
        <f t="shared" si="296"/>
        <v>40970.667337962957</v>
      </c>
      <c r="T3156" s="12">
        <f t="shared" si="297"/>
        <v>41000.625671296293</v>
      </c>
      <c r="U3156">
        <f t="shared" si="298"/>
        <v>2012</v>
      </c>
      <c r="V3156">
        <f t="shared" si="299"/>
        <v>2012</v>
      </c>
    </row>
    <row r="3157" spans="1:22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 s="5">
        <f t="shared" si="295"/>
        <v>31.209370860927152</v>
      </c>
      <c r="Q3157" t="s">
        <v>8314</v>
      </c>
      <c r="R3157" t="s">
        <v>8315</v>
      </c>
      <c r="S3157" s="12">
        <f t="shared" si="296"/>
        <v>41233.290798611109</v>
      </c>
      <c r="T3157" s="12">
        <f t="shared" si="297"/>
        <v>41263.290798611109</v>
      </c>
      <c r="U3157">
        <f t="shared" si="298"/>
        <v>2012</v>
      </c>
      <c r="V3157">
        <f t="shared" si="299"/>
        <v>2012</v>
      </c>
    </row>
    <row r="3158" spans="1:22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 s="5">
        <f t="shared" si="295"/>
        <v>62.921348314606739</v>
      </c>
      <c r="Q3158" t="s">
        <v>8314</v>
      </c>
      <c r="R3158" t="s">
        <v>8315</v>
      </c>
      <c r="S3158" s="12">
        <f t="shared" si="296"/>
        <v>41026.744722222218</v>
      </c>
      <c r="T3158" s="12">
        <f t="shared" si="297"/>
        <v>41061.744722222218</v>
      </c>
      <c r="U3158">
        <f t="shared" si="298"/>
        <v>2012</v>
      </c>
      <c r="V3158">
        <f t="shared" si="299"/>
        <v>2012</v>
      </c>
    </row>
    <row r="3159" spans="1:22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5">
        <f t="shared" si="295"/>
        <v>98.536585365853654</v>
      </c>
      <c r="Q3159" t="s">
        <v>8314</v>
      </c>
      <c r="R3159" t="s">
        <v>8315</v>
      </c>
      <c r="S3159" s="12">
        <f t="shared" si="296"/>
        <v>41829.579918981479</v>
      </c>
      <c r="T3159" s="12">
        <f t="shared" si="297"/>
        <v>41839</v>
      </c>
      <c r="U3159">
        <f t="shared" si="298"/>
        <v>2014</v>
      </c>
      <c r="V3159">
        <f t="shared" si="299"/>
        <v>2014</v>
      </c>
    </row>
    <row r="3160" spans="1:22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 s="5">
        <f t="shared" si="295"/>
        <v>82.608695652173907</v>
      </c>
      <c r="Q3160" t="s">
        <v>8314</v>
      </c>
      <c r="R3160" t="s">
        <v>8315</v>
      </c>
      <c r="S3160" s="12">
        <f t="shared" si="296"/>
        <v>41447.631388888891</v>
      </c>
      <c r="T3160" s="12">
        <f t="shared" si="297"/>
        <v>41477.631388888891</v>
      </c>
      <c r="U3160">
        <f t="shared" si="298"/>
        <v>2013</v>
      </c>
      <c r="V3160">
        <f t="shared" si="299"/>
        <v>2013</v>
      </c>
    </row>
    <row r="3161" spans="1:22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 s="5">
        <f t="shared" si="295"/>
        <v>38.504230769230773</v>
      </c>
      <c r="Q3161" t="s">
        <v>8314</v>
      </c>
      <c r="R3161" t="s">
        <v>8315</v>
      </c>
      <c r="S3161" s="12">
        <f t="shared" si="296"/>
        <v>40883.858344907407</v>
      </c>
      <c r="T3161" s="12">
        <f t="shared" si="297"/>
        <v>40926.75</v>
      </c>
      <c r="U3161">
        <f t="shared" si="298"/>
        <v>2011</v>
      </c>
      <c r="V3161">
        <f t="shared" si="299"/>
        <v>2012</v>
      </c>
    </row>
    <row r="3162" spans="1:22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 s="5">
        <f t="shared" si="295"/>
        <v>80.15789473684211</v>
      </c>
      <c r="Q3162" t="s">
        <v>8314</v>
      </c>
      <c r="R3162" t="s">
        <v>8315</v>
      </c>
      <c r="S3162" s="12">
        <f t="shared" si="296"/>
        <v>41841.056562499994</v>
      </c>
      <c r="T3162" s="12">
        <f t="shared" si="297"/>
        <v>41863.999305555553</v>
      </c>
      <c r="U3162">
        <f t="shared" si="298"/>
        <v>2014</v>
      </c>
      <c r="V3162">
        <f t="shared" si="299"/>
        <v>2014</v>
      </c>
    </row>
    <row r="3163" spans="1:22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 s="5">
        <f t="shared" si="295"/>
        <v>28.405405405405407</v>
      </c>
      <c r="Q3163" t="s">
        <v>8314</v>
      </c>
      <c r="R3163" t="s">
        <v>8315</v>
      </c>
      <c r="S3163" s="12">
        <f t="shared" si="296"/>
        <v>41897.327800925923</v>
      </c>
      <c r="T3163" s="12">
        <f t="shared" si="297"/>
        <v>41927.327800925923</v>
      </c>
      <c r="U3163">
        <f t="shared" si="298"/>
        <v>2014</v>
      </c>
      <c r="V3163">
        <f t="shared" si="299"/>
        <v>2014</v>
      </c>
    </row>
    <row r="3164" spans="1:22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 s="5">
        <f t="shared" si="295"/>
        <v>80.730158730158735</v>
      </c>
      <c r="Q3164" t="s">
        <v>8314</v>
      </c>
      <c r="R3164" t="s">
        <v>8315</v>
      </c>
      <c r="S3164" s="12">
        <f t="shared" si="296"/>
        <v>41799.47756944444</v>
      </c>
      <c r="T3164" s="12">
        <f t="shared" si="297"/>
        <v>41826.875</v>
      </c>
      <c r="U3164">
        <f t="shared" si="298"/>
        <v>2014</v>
      </c>
      <c r="V3164">
        <f t="shared" si="299"/>
        <v>2014</v>
      </c>
    </row>
    <row r="3165" spans="1:22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 s="5">
        <f t="shared" si="295"/>
        <v>200.69444444444446</v>
      </c>
      <c r="Q3165" t="s">
        <v>8314</v>
      </c>
      <c r="R3165" t="s">
        <v>8315</v>
      </c>
      <c r="S3165" s="12">
        <f t="shared" si="296"/>
        <v>41775.545428240737</v>
      </c>
      <c r="T3165" s="12">
        <f t="shared" si="297"/>
        <v>41805.545428240737</v>
      </c>
      <c r="U3165">
        <f t="shared" si="298"/>
        <v>2014</v>
      </c>
      <c r="V3165">
        <f t="shared" si="299"/>
        <v>2014</v>
      </c>
    </row>
    <row r="3166" spans="1:22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 s="5">
        <f t="shared" si="295"/>
        <v>37.591549295774648</v>
      </c>
      <c r="Q3166" t="s">
        <v>8314</v>
      </c>
      <c r="R3166" t="s">
        <v>8315</v>
      </c>
      <c r="S3166" s="12">
        <f t="shared" si="296"/>
        <v>41766.597395833327</v>
      </c>
      <c r="T3166" s="12">
        <f t="shared" si="297"/>
        <v>41799.597395833327</v>
      </c>
      <c r="U3166">
        <f t="shared" si="298"/>
        <v>2014</v>
      </c>
      <c r="V3166">
        <f t="shared" si="299"/>
        <v>2014</v>
      </c>
    </row>
    <row r="3167" spans="1:22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 s="5">
        <f t="shared" si="295"/>
        <v>58.095238095238095</v>
      </c>
      <c r="Q3167" t="s">
        <v>8314</v>
      </c>
      <c r="R3167" t="s">
        <v>8315</v>
      </c>
      <c r="S3167" s="12">
        <f t="shared" si="296"/>
        <v>40643.950925925921</v>
      </c>
      <c r="T3167" s="12">
        <f t="shared" si="297"/>
        <v>40665.957638888889</v>
      </c>
      <c r="U3167">
        <f t="shared" si="298"/>
        <v>2011</v>
      </c>
      <c r="V3167">
        <f t="shared" si="299"/>
        <v>2011</v>
      </c>
    </row>
    <row r="3168" spans="1:22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 s="5">
        <f t="shared" si="295"/>
        <v>60.300892473118282</v>
      </c>
      <c r="Q3168" t="s">
        <v>8314</v>
      </c>
      <c r="R3168" t="s">
        <v>8315</v>
      </c>
      <c r="S3168" s="12">
        <f t="shared" si="296"/>
        <v>41940.483252314814</v>
      </c>
      <c r="T3168" s="12">
        <f t="shared" si="297"/>
        <v>41969.124305555553</v>
      </c>
      <c r="U3168">
        <f t="shared" si="298"/>
        <v>2014</v>
      </c>
      <c r="V3168">
        <f t="shared" si="299"/>
        <v>2014</v>
      </c>
    </row>
    <row r="3169" spans="1:22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 s="5">
        <f t="shared" si="295"/>
        <v>63.363636363636367</v>
      </c>
      <c r="Q3169" t="s">
        <v>8314</v>
      </c>
      <c r="R3169" t="s">
        <v>8315</v>
      </c>
      <c r="S3169" s="12">
        <f t="shared" si="296"/>
        <v>41838.967372685183</v>
      </c>
      <c r="T3169" s="12">
        <f t="shared" si="297"/>
        <v>41852.967372685183</v>
      </c>
      <c r="U3169">
        <f t="shared" si="298"/>
        <v>2014</v>
      </c>
      <c r="V3169">
        <f t="shared" si="299"/>
        <v>2014</v>
      </c>
    </row>
    <row r="3170" spans="1:22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 s="5">
        <f t="shared" si="295"/>
        <v>50.901639344262293</v>
      </c>
      <c r="Q3170" t="s">
        <v>8314</v>
      </c>
      <c r="R3170" t="s">
        <v>8315</v>
      </c>
      <c r="S3170" s="12">
        <f t="shared" si="296"/>
        <v>41771.897604166668</v>
      </c>
      <c r="T3170" s="12">
        <f t="shared" si="297"/>
        <v>41803.708333333328</v>
      </c>
      <c r="U3170">
        <f t="shared" si="298"/>
        <v>2014</v>
      </c>
      <c r="V3170">
        <f t="shared" si="299"/>
        <v>2014</v>
      </c>
    </row>
    <row r="3171" spans="1:22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 s="5">
        <f t="shared" si="295"/>
        <v>100.5</v>
      </c>
      <c r="Q3171" t="s">
        <v>8314</v>
      </c>
      <c r="R3171" t="s">
        <v>8315</v>
      </c>
      <c r="S3171" s="12">
        <f t="shared" si="296"/>
        <v>41591.529641203699</v>
      </c>
      <c r="T3171" s="12">
        <f t="shared" si="297"/>
        <v>41620.999305555553</v>
      </c>
      <c r="U3171">
        <f t="shared" si="298"/>
        <v>2013</v>
      </c>
      <c r="V3171">
        <f t="shared" si="299"/>
        <v>2013</v>
      </c>
    </row>
    <row r="3172" spans="1:22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 s="5">
        <f t="shared" si="295"/>
        <v>31.619718309859156</v>
      </c>
      <c r="Q3172" t="s">
        <v>8314</v>
      </c>
      <c r="R3172" t="s">
        <v>8315</v>
      </c>
      <c r="S3172" s="12">
        <f t="shared" si="296"/>
        <v>41788.872037037036</v>
      </c>
      <c r="T3172" s="12">
        <f t="shared" si="297"/>
        <v>41821.958333333328</v>
      </c>
      <c r="U3172">
        <f t="shared" si="298"/>
        <v>2014</v>
      </c>
      <c r="V3172">
        <f t="shared" si="299"/>
        <v>2014</v>
      </c>
    </row>
    <row r="3173" spans="1:22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 s="5">
        <f t="shared" si="295"/>
        <v>65.102564102564102</v>
      </c>
      <c r="Q3173" t="s">
        <v>8314</v>
      </c>
      <c r="R3173" t="s">
        <v>8315</v>
      </c>
      <c r="S3173" s="12">
        <f t="shared" si="296"/>
        <v>42466.399976851848</v>
      </c>
      <c r="T3173" s="12">
        <f t="shared" si="297"/>
        <v>42496.399976851848</v>
      </c>
      <c r="U3173">
        <f t="shared" si="298"/>
        <v>2016</v>
      </c>
      <c r="V3173">
        <f t="shared" si="299"/>
        <v>2016</v>
      </c>
    </row>
    <row r="3174" spans="1:22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 s="5">
        <f t="shared" si="295"/>
        <v>79.310344827586206</v>
      </c>
      <c r="Q3174" t="s">
        <v>8314</v>
      </c>
      <c r="R3174" t="s">
        <v>8315</v>
      </c>
      <c r="S3174" s="12">
        <f t="shared" si="296"/>
        <v>40923.521620370368</v>
      </c>
      <c r="T3174" s="12">
        <f t="shared" si="297"/>
        <v>40953.521620370368</v>
      </c>
      <c r="U3174">
        <f t="shared" si="298"/>
        <v>2012</v>
      </c>
      <c r="V3174">
        <f t="shared" si="299"/>
        <v>2012</v>
      </c>
    </row>
    <row r="3175" spans="1:22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5">
        <f t="shared" si="295"/>
        <v>139.18918918918919</v>
      </c>
      <c r="Q3175" t="s">
        <v>8314</v>
      </c>
      <c r="R3175" t="s">
        <v>8315</v>
      </c>
      <c r="S3175" s="12">
        <f t="shared" si="296"/>
        <v>41878.670046296298</v>
      </c>
      <c r="T3175" s="12">
        <f t="shared" si="297"/>
        <v>41908.670046296298</v>
      </c>
      <c r="U3175">
        <f t="shared" si="298"/>
        <v>2014</v>
      </c>
      <c r="V3175">
        <f t="shared" si="299"/>
        <v>2014</v>
      </c>
    </row>
    <row r="3176" spans="1:22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 s="5">
        <f t="shared" si="295"/>
        <v>131.91304347826087</v>
      </c>
      <c r="Q3176" t="s">
        <v>8314</v>
      </c>
      <c r="R3176" t="s">
        <v>8315</v>
      </c>
      <c r="S3176" s="12">
        <f t="shared" si="296"/>
        <v>41862.656342592592</v>
      </c>
      <c r="T3176" s="12">
        <f t="shared" si="297"/>
        <v>41876.656342592592</v>
      </c>
      <c r="U3176">
        <f t="shared" si="298"/>
        <v>2014</v>
      </c>
      <c r="V3176">
        <f t="shared" si="299"/>
        <v>2014</v>
      </c>
    </row>
    <row r="3177" spans="1:22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 s="5">
        <f t="shared" si="295"/>
        <v>91.3</v>
      </c>
      <c r="Q3177" t="s">
        <v>8314</v>
      </c>
      <c r="R3177" t="s">
        <v>8315</v>
      </c>
      <c r="S3177" s="12">
        <f t="shared" si="296"/>
        <v>40531.678553240738</v>
      </c>
      <c r="T3177" s="12">
        <f t="shared" si="297"/>
        <v>40591.678553240738</v>
      </c>
      <c r="U3177">
        <f t="shared" si="298"/>
        <v>2010</v>
      </c>
      <c r="V3177">
        <f t="shared" si="299"/>
        <v>2011</v>
      </c>
    </row>
    <row r="3178" spans="1:22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 s="5">
        <f t="shared" si="295"/>
        <v>39.672727272727272</v>
      </c>
      <c r="Q3178" t="s">
        <v>8314</v>
      </c>
      <c r="R3178" t="s">
        <v>8315</v>
      </c>
      <c r="S3178" s="12">
        <f t="shared" si="296"/>
        <v>41477.722581018512</v>
      </c>
      <c r="T3178" s="12">
        <f t="shared" si="297"/>
        <v>41504.416666666664</v>
      </c>
      <c r="U3178">
        <f t="shared" si="298"/>
        <v>2013</v>
      </c>
      <c r="V3178">
        <f t="shared" si="299"/>
        <v>2013</v>
      </c>
    </row>
    <row r="3179" spans="1:22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 s="5">
        <f t="shared" si="295"/>
        <v>57.549019607843135</v>
      </c>
      <c r="Q3179" t="s">
        <v>8314</v>
      </c>
      <c r="R3179" t="s">
        <v>8315</v>
      </c>
      <c r="S3179" s="12">
        <f t="shared" si="296"/>
        <v>41781.458437499998</v>
      </c>
      <c r="T3179" s="12">
        <f t="shared" si="297"/>
        <v>41811.458437499998</v>
      </c>
      <c r="U3179">
        <f t="shared" si="298"/>
        <v>2014</v>
      </c>
      <c r="V3179">
        <f t="shared" si="299"/>
        <v>2014</v>
      </c>
    </row>
    <row r="3180" spans="1:22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 s="5">
        <f t="shared" si="295"/>
        <v>33.025641025641029</v>
      </c>
      <c r="Q3180" t="s">
        <v>8314</v>
      </c>
      <c r="R3180" t="s">
        <v>8315</v>
      </c>
      <c r="S3180" s="12">
        <f t="shared" si="296"/>
        <v>41806.396701388883</v>
      </c>
      <c r="T3180" s="12">
        <f t="shared" si="297"/>
        <v>41836.396701388883</v>
      </c>
      <c r="U3180">
        <f t="shared" si="298"/>
        <v>2014</v>
      </c>
      <c r="V3180">
        <f t="shared" si="299"/>
        <v>2014</v>
      </c>
    </row>
    <row r="3181" spans="1:22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 s="5">
        <f t="shared" si="295"/>
        <v>77.335806451612896</v>
      </c>
      <c r="Q3181" t="s">
        <v>8314</v>
      </c>
      <c r="R3181" t="s">
        <v>8315</v>
      </c>
      <c r="S3181" s="12">
        <f t="shared" si="296"/>
        <v>41375.49387731481</v>
      </c>
      <c r="T3181" s="12">
        <f t="shared" si="297"/>
        <v>41400.49387731481</v>
      </c>
      <c r="U3181">
        <f t="shared" si="298"/>
        <v>2013</v>
      </c>
      <c r="V3181">
        <f t="shared" si="299"/>
        <v>2013</v>
      </c>
    </row>
    <row r="3182" spans="1:22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 s="5">
        <f t="shared" si="295"/>
        <v>31.933333333333334</v>
      </c>
      <c r="Q3182" t="s">
        <v>8314</v>
      </c>
      <c r="R3182" t="s">
        <v>8315</v>
      </c>
      <c r="S3182" s="12">
        <f t="shared" si="296"/>
        <v>41780.204270833332</v>
      </c>
      <c r="T3182" s="12">
        <f t="shared" si="297"/>
        <v>41810.204270833332</v>
      </c>
      <c r="U3182">
        <f t="shared" si="298"/>
        <v>2014</v>
      </c>
      <c r="V3182">
        <f t="shared" si="299"/>
        <v>2014</v>
      </c>
    </row>
    <row r="3183" spans="1:22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 s="5">
        <f t="shared" si="295"/>
        <v>36.333333333333336</v>
      </c>
      <c r="Q3183" t="s">
        <v>8314</v>
      </c>
      <c r="R3183" t="s">
        <v>8315</v>
      </c>
      <c r="S3183" s="12">
        <f t="shared" si="296"/>
        <v>41779.101701388885</v>
      </c>
      <c r="T3183" s="12">
        <f t="shared" si="297"/>
        <v>41805.458333333328</v>
      </c>
      <c r="U3183">
        <f t="shared" si="298"/>
        <v>2014</v>
      </c>
      <c r="V3183">
        <f t="shared" si="299"/>
        <v>2014</v>
      </c>
    </row>
    <row r="3184" spans="1:22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 s="5">
        <f t="shared" si="295"/>
        <v>46.768211920529801</v>
      </c>
      <c r="Q3184" t="s">
        <v>8314</v>
      </c>
      <c r="R3184" t="s">
        <v>8315</v>
      </c>
      <c r="S3184" s="12">
        <f t="shared" si="296"/>
        <v>40883.740983796291</v>
      </c>
      <c r="T3184" s="12">
        <f t="shared" si="297"/>
        <v>40939.5</v>
      </c>
      <c r="U3184">
        <f t="shared" si="298"/>
        <v>2011</v>
      </c>
      <c r="V3184">
        <f t="shared" si="299"/>
        <v>2012</v>
      </c>
    </row>
    <row r="3185" spans="1:22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 s="5">
        <f t="shared" si="295"/>
        <v>40.073529411764703</v>
      </c>
      <c r="Q3185" t="s">
        <v>8314</v>
      </c>
      <c r="R3185" t="s">
        <v>8315</v>
      </c>
      <c r="S3185" s="12">
        <f t="shared" si="296"/>
        <v>41491.586446759255</v>
      </c>
      <c r="T3185" s="12">
        <f t="shared" si="297"/>
        <v>41509.586446759255</v>
      </c>
      <c r="U3185">
        <f t="shared" si="298"/>
        <v>2013</v>
      </c>
      <c r="V3185">
        <f t="shared" si="299"/>
        <v>2013</v>
      </c>
    </row>
    <row r="3186" spans="1:22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 s="5">
        <f t="shared" si="295"/>
        <v>100.21739130434783</v>
      </c>
      <c r="Q3186" t="s">
        <v>8314</v>
      </c>
      <c r="R3186" t="s">
        <v>8315</v>
      </c>
      <c r="S3186" s="12">
        <f t="shared" si="296"/>
        <v>41791.785081018512</v>
      </c>
      <c r="T3186" s="12">
        <f t="shared" si="297"/>
        <v>41821.785081018512</v>
      </c>
      <c r="U3186">
        <f t="shared" si="298"/>
        <v>2014</v>
      </c>
      <c r="V3186">
        <f t="shared" si="299"/>
        <v>2014</v>
      </c>
    </row>
    <row r="3187" spans="1:22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5">
        <f t="shared" si="295"/>
        <v>41.666666666666664</v>
      </c>
      <c r="Q3187" t="s">
        <v>8314</v>
      </c>
      <c r="R3187" t="s">
        <v>8315</v>
      </c>
      <c r="S3187" s="12">
        <f t="shared" si="296"/>
        <v>41829.768993055557</v>
      </c>
      <c r="T3187" s="12">
        <f t="shared" si="297"/>
        <v>41836.768993055557</v>
      </c>
      <c r="U3187">
        <f t="shared" si="298"/>
        <v>2014</v>
      </c>
      <c r="V3187">
        <f t="shared" si="299"/>
        <v>2014</v>
      </c>
    </row>
    <row r="3188" spans="1:22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 s="5">
        <f t="shared" si="295"/>
        <v>46.714285714285715</v>
      </c>
      <c r="Q3188" t="s">
        <v>8314</v>
      </c>
      <c r="R3188" t="s">
        <v>8315</v>
      </c>
      <c r="S3188" s="12">
        <f t="shared" si="296"/>
        <v>41868.715717592589</v>
      </c>
      <c r="T3188" s="12">
        <f t="shared" si="297"/>
        <v>41898.666666666664</v>
      </c>
      <c r="U3188">
        <f t="shared" si="298"/>
        <v>2014</v>
      </c>
      <c r="V3188">
        <f t="shared" si="299"/>
        <v>2014</v>
      </c>
    </row>
    <row r="3189" spans="1:22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 s="5">
        <f t="shared" si="295"/>
        <v>71.491803278688522</v>
      </c>
      <c r="Q3189" t="s">
        <v>8314</v>
      </c>
      <c r="R3189" t="s">
        <v>8315</v>
      </c>
      <c r="S3189" s="12">
        <f t="shared" si="296"/>
        <v>41835.458020833328</v>
      </c>
      <c r="T3189" s="12">
        <f t="shared" si="297"/>
        <v>41855.458020833328</v>
      </c>
      <c r="U3189">
        <f t="shared" si="298"/>
        <v>2014</v>
      </c>
      <c r="V3189">
        <f t="shared" si="299"/>
        <v>2014</v>
      </c>
    </row>
    <row r="3190" spans="1:22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5">
        <f t="shared" si="295"/>
        <v>14.444444444444445</v>
      </c>
      <c r="Q3190" t="s">
        <v>8314</v>
      </c>
      <c r="R3190" t="s">
        <v>8356</v>
      </c>
      <c r="S3190" s="12">
        <f t="shared" si="296"/>
        <v>42144.207199074073</v>
      </c>
      <c r="T3190" s="12">
        <f t="shared" si="297"/>
        <v>42165.207199074073</v>
      </c>
      <c r="U3190">
        <f t="shared" si="298"/>
        <v>2015</v>
      </c>
      <c r="V3190">
        <f t="shared" si="299"/>
        <v>2015</v>
      </c>
    </row>
    <row r="3191" spans="1:22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 s="5">
        <f t="shared" si="295"/>
        <v>356.84210526315792</v>
      </c>
      <c r="Q3191" t="s">
        <v>8314</v>
      </c>
      <c r="R3191" t="s">
        <v>8356</v>
      </c>
      <c r="S3191" s="12">
        <f t="shared" si="296"/>
        <v>42118.138101851851</v>
      </c>
      <c r="T3191" s="12">
        <f t="shared" si="297"/>
        <v>42148.138101851851</v>
      </c>
      <c r="U3191">
        <f t="shared" si="298"/>
        <v>2015</v>
      </c>
      <c r="V3191">
        <f t="shared" si="299"/>
        <v>2015</v>
      </c>
    </row>
    <row r="3192" spans="1:22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5">
        <f t="shared" si="295"/>
        <v>0</v>
      </c>
      <c r="Q3192" t="s">
        <v>8314</v>
      </c>
      <c r="R3192" t="s">
        <v>8356</v>
      </c>
      <c r="S3192" s="12">
        <f t="shared" si="296"/>
        <v>42682.942997685182</v>
      </c>
      <c r="T3192" s="12">
        <f t="shared" si="297"/>
        <v>42712.984664351847</v>
      </c>
      <c r="U3192">
        <f t="shared" si="298"/>
        <v>2016</v>
      </c>
      <c r="V3192">
        <f t="shared" si="299"/>
        <v>2016</v>
      </c>
    </row>
    <row r="3193" spans="1:22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 s="5">
        <f t="shared" si="295"/>
        <v>37.75</v>
      </c>
      <c r="Q3193" t="s">
        <v>8314</v>
      </c>
      <c r="R3193" t="s">
        <v>8356</v>
      </c>
      <c r="S3193" s="12">
        <f t="shared" si="296"/>
        <v>42538.547094907401</v>
      </c>
      <c r="T3193" s="12">
        <f t="shared" si="297"/>
        <v>42598.547094907401</v>
      </c>
      <c r="U3193">
        <f t="shared" si="298"/>
        <v>2016</v>
      </c>
      <c r="V3193">
        <f t="shared" si="299"/>
        <v>2016</v>
      </c>
    </row>
    <row r="3194" spans="1:22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 s="5">
        <f t="shared" si="295"/>
        <v>12.75</v>
      </c>
      <c r="Q3194" t="s">
        <v>8314</v>
      </c>
      <c r="R3194" t="s">
        <v>8356</v>
      </c>
      <c r="S3194" s="12">
        <f t="shared" si="296"/>
        <v>42018.732164351844</v>
      </c>
      <c r="T3194" s="12">
        <f t="shared" si="297"/>
        <v>42063.708333333336</v>
      </c>
      <c r="U3194">
        <f t="shared" si="298"/>
        <v>2015</v>
      </c>
      <c r="V3194">
        <f t="shared" si="299"/>
        <v>2015</v>
      </c>
    </row>
    <row r="3195" spans="1:22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 s="5">
        <f t="shared" si="295"/>
        <v>24.458333333333332</v>
      </c>
      <c r="Q3195" t="s">
        <v>8314</v>
      </c>
      <c r="R3195" t="s">
        <v>8356</v>
      </c>
      <c r="S3195" s="12">
        <f t="shared" si="296"/>
        <v>42010.759907407402</v>
      </c>
      <c r="T3195" s="12">
        <f t="shared" si="297"/>
        <v>42055.759907407402</v>
      </c>
      <c r="U3195">
        <f t="shared" si="298"/>
        <v>2015</v>
      </c>
      <c r="V3195">
        <f t="shared" si="299"/>
        <v>2015</v>
      </c>
    </row>
    <row r="3196" spans="1:22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5">
        <f t="shared" si="295"/>
        <v>0</v>
      </c>
      <c r="Q3196" t="s">
        <v>8314</v>
      </c>
      <c r="R3196" t="s">
        <v>8356</v>
      </c>
      <c r="S3196" s="12">
        <f t="shared" si="296"/>
        <v>42181.854143518511</v>
      </c>
      <c r="T3196" s="12">
        <f t="shared" si="297"/>
        <v>42211.854143518511</v>
      </c>
      <c r="U3196">
        <f t="shared" si="298"/>
        <v>2015</v>
      </c>
      <c r="V3196">
        <f t="shared" si="299"/>
        <v>2015</v>
      </c>
    </row>
    <row r="3197" spans="1:22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 s="5">
        <f t="shared" si="295"/>
        <v>53.07692307692308</v>
      </c>
      <c r="Q3197" t="s">
        <v>8314</v>
      </c>
      <c r="R3197" t="s">
        <v>8356</v>
      </c>
      <c r="S3197" s="12">
        <f t="shared" si="296"/>
        <v>42017.385902777773</v>
      </c>
      <c r="T3197" s="12">
        <f t="shared" si="297"/>
        <v>42047.385902777773</v>
      </c>
      <c r="U3197">
        <f t="shared" si="298"/>
        <v>2015</v>
      </c>
      <c r="V3197">
        <f t="shared" si="299"/>
        <v>2015</v>
      </c>
    </row>
    <row r="3198" spans="1:22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 s="5">
        <f t="shared" si="295"/>
        <v>300</v>
      </c>
      <c r="Q3198" t="s">
        <v>8314</v>
      </c>
      <c r="R3198" t="s">
        <v>8356</v>
      </c>
      <c r="S3198" s="12">
        <f t="shared" si="296"/>
        <v>42157.389756944445</v>
      </c>
      <c r="T3198" s="12">
        <f t="shared" si="297"/>
        <v>42217.374999999993</v>
      </c>
      <c r="U3198">
        <f t="shared" si="298"/>
        <v>2015</v>
      </c>
      <c r="V3198">
        <f t="shared" si="299"/>
        <v>2015</v>
      </c>
    </row>
    <row r="3199" spans="1:22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 s="5">
        <f t="shared" si="295"/>
        <v>286.25</v>
      </c>
      <c r="Q3199" t="s">
        <v>8314</v>
      </c>
      <c r="R3199" t="s">
        <v>8356</v>
      </c>
      <c r="S3199" s="12">
        <f t="shared" si="296"/>
        <v>42009.28493055555</v>
      </c>
      <c r="T3199" s="12">
        <f t="shared" si="297"/>
        <v>42039.28493055555</v>
      </c>
      <c r="U3199">
        <f t="shared" si="298"/>
        <v>2015</v>
      </c>
      <c r="V3199">
        <f t="shared" si="299"/>
        <v>2015</v>
      </c>
    </row>
    <row r="3200" spans="1:22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 s="5">
        <f t="shared" si="295"/>
        <v>36.666666666666664</v>
      </c>
      <c r="Q3200" t="s">
        <v>8314</v>
      </c>
      <c r="R3200" t="s">
        <v>8356</v>
      </c>
      <c r="S3200" s="12">
        <f t="shared" si="296"/>
        <v>42013.216168981475</v>
      </c>
      <c r="T3200" s="12">
        <f t="shared" si="297"/>
        <v>42051.216168981475</v>
      </c>
      <c r="U3200">
        <f t="shared" si="298"/>
        <v>2015</v>
      </c>
      <c r="V3200">
        <f t="shared" si="299"/>
        <v>2015</v>
      </c>
    </row>
    <row r="3201" spans="1:22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 s="5">
        <f t="shared" si="295"/>
        <v>49.20754716981132</v>
      </c>
      <c r="Q3201" t="s">
        <v>8314</v>
      </c>
      <c r="R3201" t="s">
        <v>8356</v>
      </c>
      <c r="S3201" s="12">
        <f t="shared" si="296"/>
        <v>41858.553449074076</v>
      </c>
      <c r="T3201" s="12">
        <f t="shared" si="297"/>
        <v>41888.666666666664</v>
      </c>
      <c r="U3201">
        <f t="shared" si="298"/>
        <v>2014</v>
      </c>
      <c r="V3201">
        <f t="shared" si="299"/>
        <v>2014</v>
      </c>
    </row>
    <row r="3202" spans="1:22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2E-3</v>
      </c>
      <c r="P3202" s="5">
        <f t="shared" si="295"/>
        <v>1</v>
      </c>
      <c r="Q3202" t="s">
        <v>8314</v>
      </c>
      <c r="R3202" t="s">
        <v>8356</v>
      </c>
      <c r="S3202" s="12">
        <f t="shared" si="296"/>
        <v>42460.112280092588</v>
      </c>
      <c r="T3202" s="12">
        <f t="shared" si="297"/>
        <v>42490.023611111108</v>
      </c>
      <c r="U3202">
        <f t="shared" si="298"/>
        <v>2016</v>
      </c>
      <c r="V3202">
        <f t="shared" si="299"/>
        <v>2016</v>
      </c>
    </row>
    <row r="3203" spans="1:22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(E3203/D3203)*100</f>
        <v>1.25</v>
      </c>
      <c r="P3203" s="5">
        <f t="shared" ref="P3203:P3266" si="301">IF(E3203&gt;0, E3203/L3203, 0)</f>
        <v>12.5</v>
      </c>
      <c r="Q3203" t="s">
        <v>8314</v>
      </c>
      <c r="R3203" t="s">
        <v>8356</v>
      </c>
      <c r="S3203" s="12">
        <f t="shared" ref="S3203:S3266" si="302">(J3203/86400)+25569-(5/24)</f>
        <v>41861.558761574073</v>
      </c>
      <c r="T3203" s="12">
        <f t="shared" ref="T3203:T3266" si="303">(I3203/86400)+25569-5/24</f>
        <v>41882.558761574073</v>
      </c>
      <c r="U3203">
        <f t="shared" ref="U3203:U3266" si="304">YEAR(S3203)</f>
        <v>2014</v>
      </c>
      <c r="V3203">
        <f t="shared" ref="V3203:V3266" si="305">YEAR(T3203)</f>
        <v>2014</v>
      </c>
    </row>
    <row r="3204" spans="1:22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 s="5">
        <f t="shared" si="301"/>
        <v>109.04</v>
      </c>
      <c r="Q3204" t="s">
        <v>8314</v>
      </c>
      <c r="R3204" t="s">
        <v>8356</v>
      </c>
      <c r="S3204" s="12">
        <f t="shared" si="302"/>
        <v>42293.645208333335</v>
      </c>
      <c r="T3204" s="12">
        <f t="shared" si="303"/>
        <v>42352.040972222218</v>
      </c>
      <c r="U3204">
        <f t="shared" si="304"/>
        <v>2015</v>
      </c>
      <c r="V3204">
        <f t="shared" si="305"/>
        <v>2015</v>
      </c>
    </row>
    <row r="3205" spans="1:22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5">
        <f t="shared" si="301"/>
        <v>41.666666666666664</v>
      </c>
      <c r="Q3205" t="s">
        <v>8314</v>
      </c>
      <c r="R3205" t="s">
        <v>8356</v>
      </c>
      <c r="S3205" s="12">
        <f t="shared" si="302"/>
        <v>42242.780347222222</v>
      </c>
      <c r="T3205" s="12">
        <f t="shared" si="303"/>
        <v>42272.780347222222</v>
      </c>
      <c r="U3205">
        <f t="shared" si="304"/>
        <v>2015</v>
      </c>
      <c r="V3205">
        <f t="shared" si="305"/>
        <v>2015</v>
      </c>
    </row>
    <row r="3206" spans="1:22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5">
        <f t="shared" si="301"/>
        <v>0</v>
      </c>
      <c r="Q3206" t="s">
        <v>8314</v>
      </c>
      <c r="R3206" t="s">
        <v>8356</v>
      </c>
      <c r="S3206" s="12">
        <f t="shared" si="302"/>
        <v>42172.477766203701</v>
      </c>
      <c r="T3206" s="12">
        <f t="shared" si="303"/>
        <v>42202.468055555553</v>
      </c>
      <c r="U3206">
        <f t="shared" si="304"/>
        <v>2015</v>
      </c>
      <c r="V3206">
        <f t="shared" si="305"/>
        <v>2015</v>
      </c>
    </row>
    <row r="3207" spans="1:22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 s="5">
        <f t="shared" si="301"/>
        <v>22.75</v>
      </c>
      <c r="Q3207" t="s">
        <v>8314</v>
      </c>
      <c r="R3207" t="s">
        <v>8356</v>
      </c>
      <c r="S3207" s="12">
        <f t="shared" si="302"/>
        <v>42095.166342592587</v>
      </c>
      <c r="T3207" s="12">
        <f t="shared" si="303"/>
        <v>42125.166342592587</v>
      </c>
      <c r="U3207">
        <f t="shared" si="304"/>
        <v>2015</v>
      </c>
      <c r="V3207">
        <f t="shared" si="305"/>
        <v>2015</v>
      </c>
    </row>
    <row r="3208" spans="1:22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5">
        <f t="shared" si="301"/>
        <v>0</v>
      </c>
      <c r="Q3208" t="s">
        <v>8314</v>
      </c>
      <c r="R3208" t="s">
        <v>8356</v>
      </c>
      <c r="S3208" s="12">
        <f t="shared" si="302"/>
        <v>42236.067719907405</v>
      </c>
      <c r="T3208" s="12">
        <f t="shared" si="303"/>
        <v>42266.067719907405</v>
      </c>
      <c r="U3208">
        <f t="shared" si="304"/>
        <v>2015</v>
      </c>
      <c r="V3208">
        <f t="shared" si="305"/>
        <v>2015</v>
      </c>
    </row>
    <row r="3209" spans="1:22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 s="5">
        <f t="shared" si="301"/>
        <v>70.833333333333329</v>
      </c>
      <c r="Q3209" t="s">
        <v>8314</v>
      </c>
      <c r="R3209" t="s">
        <v>8356</v>
      </c>
      <c r="S3209" s="12">
        <f t="shared" si="302"/>
        <v>42057.069525462961</v>
      </c>
      <c r="T3209" s="12">
        <f t="shared" si="303"/>
        <v>42117.027858796289</v>
      </c>
      <c r="U3209">
        <f t="shared" si="304"/>
        <v>2015</v>
      </c>
      <c r="V3209">
        <f t="shared" si="305"/>
        <v>2015</v>
      </c>
    </row>
    <row r="3210" spans="1:22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 s="5">
        <f t="shared" si="301"/>
        <v>63.109756097560975</v>
      </c>
      <c r="Q3210" t="s">
        <v>8314</v>
      </c>
      <c r="R3210" t="s">
        <v>8315</v>
      </c>
      <c r="S3210" s="12">
        <f t="shared" si="302"/>
        <v>41827.396724537037</v>
      </c>
      <c r="T3210" s="12">
        <f t="shared" si="303"/>
        <v>41848.396724537037</v>
      </c>
      <c r="U3210">
        <f t="shared" si="304"/>
        <v>2014</v>
      </c>
      <c r="V3210">
        <f t="shared" si="305"/>
        <v>2014</v>
      </c>
    </row>
    <row r="3211" spans="1:22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 s="5">
        <f t="shared" si="301"/>
        <v>50.157964601769912</v>
      </c>
      <c r="Q3211" t="s">
        <v>8314</v>
      </c>
      <c r="R3211" t="s">
        <v>8315</v>
      </c>
      <c r="S3211" s="12">
        <f t="shared" si="302"/>
        <v>41778.42891203703</v>
      </c>
      <c r="T3211" s="12">
        <f t="shared" si="303"/>
        <v>41810.75</v>
      </c>
      <c r="U3211">
        <f t="shared" si="304"/>
        <v>2014</v>
      </c>
      <c r="V3211">
        <f t="shared" si="305"/>
        <v>2014</v>
      </c>
    </row>
    <row r="3212" spans="1:22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 s="5">
        <f t="shared" si="301"/>
        <v>62.883333333333333</v>
      </c>
      <c r="Q3212" t="s">
        <v>8314</v>
      </c>
      <c r="R3212" t="s">
        <v>8315</v>
      </c>
      <c r="S3212" s="12">
        <f t="shared" si="302"/>
        <v>41013.728229166663</v>
      </c>
      <c r="T3212" s="12">
        <f t="shared" si="303"/>
        <v>41060.957638888889</v>
      </c>
      <c r="U3212">
        <f t="shared" si="304"/>
        <v>2012</v>
      </c>
      <c r="V3212">
        <f t="shared" si="305"/>
        <v>2012</v>
      </c>
    </row>
    <row r="3213" spans="1:22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 s="5">
        <f t="shared" si="301"/>
        <v>85.531055900621112</v>
      </c>
      <c r="Q3213" t="s">
        <v>8314</v>
      </c>
      <c r="R3213" t="s">
        <v>8315</v>
      </c>
      <c r="S3213" s="12">
        <f t="shared" si="302"/>
        <v>41834.378240740734</v>
      </c>
      <c r="T3213" s="12">
        <f t="shared" si="303"/>
        <v>41865.875</v>
      </c>
      <c r="U3213">
        <f t="shared" si="304"/>
        <v>2014</v>
      </c>
      <c r="V3213">
        <f t="shared" si="305"/>
        <v>2014</v>
      </c>
    </row>
    <row r="3214" spans="1:22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 s="5">
        <f t="shared" si="301"/>
        <v>53.723404255319146</v>
      </c>
      <c r="Q3214" t="s">
        <v>8314</v>
      </c>
      <c r="R3214" t="s">
        <v>8315</v>
      </c>
      <c r="S3214" s="12">
        <f t="shared" si="302"/>
        <v>41829.587395833332</v>
      </c>
      <c r="T3214" s="12">
        <f t="shared" si="303"/>
        <v>41859.587395833332</v>
      </c>
      <c r="U3214">
        <f t="shared" si="304"/>
        <v>2014</v>
      </c>
      <c r="V3214">
        <f t="shared" si="305"/>
        <v>2014</v>
      </c>
    </row>
    <row r="3215" spans="1:22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 s="5">
        <f t="shared" si="301"/>
        <v>127.80851063829788</v>
      </c>
      <c r="Q3215" t="s">
        <v>8314</v>
      </c>
      <c r="R3215" t="s">
        <v>8315</v>
      </c>
      <c r="S3215" s="12">
        <f t="shared" si="302"/>
        <v>42171.555081018516</v>
      </c>
      <c r="T3215" s="12">
        <f t="shared" si="303"/>
        <v>42211.555081018516</v>
      </c>
      <c r="U3215">
        <f t="shared" si="304"/>
        <v>2015</v>
      </c>
      <c r="V3215">
        <f t="shared" si="305"/>
        <v>2015</v>
      </c>
    </row>
    <row r="3216" spans="1:22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 s="5">
        <f t="shared" si="301"/>
        <v>106.57391304347826</v>
      </c>
      <c r="Q3216" t="s">
        <v>8314</v>
      </c>
      <c r="R3216" t="s">
        <v>8315</v>
      </c>
      <c r="S3216" s="12">
        <f t="shared" si="302"/>
        <v>42337.584178240737</v>
      </c>
      <c r="T3216" s="12">
        <f t="shared" si="303"/>
        <v>42374.788194444445</v>
      </c>
      <c r="U3216">
        <f t="shared" si="304"/>
        <v>2015</v>
      </c>
      <c r="V3216">
        <f t="shared" si="305"/>
        <v>2016</v>
      </c>
    </row>
    <row r="3217" spans="1:22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 s="5">
        <f t="shared" si="301"/>
        <v>262.11194029850748</v>
      </c>
      <c r="Q3217" t="s">
        <v>8314</v>
      </c>
      <c r="R3217" t="s">
        <v>8315</v>
      </c>
      <c r="S3217" s="12">
        <f t="shared" si="302"/>
        <v>42219.456840277773</v>
      </c>
      <c r="T3217" s="12">
        <f t="shared" si="303"/>
        <v>42256.957638888889</v>
      </c>
      <c r="U3217">
        <f t="shared" si="304"/>
        <v>2015</v>
      </c>
      <c r="V3217">
        <f t="shared" si="305"/>
        <v>2015</v>
      </c>
    </row>
    <row r="3218" spans="1:22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 s="5">
        <f t="shared" si="301"/>
        <v>57.171428571428571</v>
      </c>
      <c r="Q3218" t="s">
        <v>8314</v>
      </c>
      <c r="R3218" t="s">
        <v>8315</v>
      </c>
      <c r="S3218" s="12">
        <f t="shared" si="302"/>
        <v>42165.254293981481</v>
      </c>
      <c r="T3218" s="12">
        <f t="shared" si="303"/>
        <v>42196.395833333336</v>
      </c>
      <c r="U3218">
        <f t="shared" si="304"/>
        <v>2015</v>
      </c>
      <c r="V3218">
        <f t="shared" si="305"/>
        <v>2015</v>
      </c>
    </row>
    <row r="3219" spans="1:22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 s="5">
        <f t="shared" si="301"/>
        <v>50.20192307692308</v>
      </c>
      <c r="Q3219" t="s">
        <v>8314</v>
      </c>
      <c r="R3219" t="s">
        <v>8315</v>
      </c>
      <c r="S3219" s="12">
        <f t="shared" si="302"/>
        <v>42648.337777777771</v>
      </c>
      <c r="T3219" s="12">
        <f t="shared" si="303"/>
        <v>42678.337777777771</v>
      </c>
      <c r="U3219">
        <f t="shared" si="304"/>
        <v>2016</v>
      </c>
      <c r="V3219">
        <f t="shared" si="305"/>
        <v>2016</v>
      </c>
    </row>
    <row r="3220" spans="1:22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 s="5">
        <f t="shared" si="301"/>
        <v>66.586956521739125</v>
      </c>
      <c r="Q3220" t="s">
        <v>8314</v>
      </c>
      <c r="R3220" t="s">
        <v>8315</v>
      </c>
      <c r="S3220" s="12">
        <f t="shared" si="302"/>
        <v>41970.793819444443</v>
      </c>
      <c r="T3220" s="12">
        <f t="shared" si="303"/>
        <v>42003.791666666664</v>
      </c>
      <c r="U3220">
        <f t="shared" si="304"/>
        <v>2014</v>
      </c>
      <c r="V3220">
        <f t="shared" si="305"/>
        <v>2014</v>
      </c>
    </row>
    <row r="3221" spans="1:22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 s="5">
        <f t="shared" si="301"/>
        <v>168.25210084033614</v>
      </c>
      <c r="Q3221" t="s">
        <v>8314</v>
      </c>
      <c r="R3221" t="s">
        <v>8315</v>
      </c>
      <c r="S3221" s="12">
        <f t="shared" si="302"/>
        <v>42050.77484953704</v>
      </c>
      <c r="T3221" s="12">
        <f t="shared" si="303"/>
        <v>42085.733182870368</v>
      </c>
      <c r="U3221">
        <f t="shared" si="304"/>
        <v>2015</v>
      </c>
      <c r="V3221">
        <f t="shared" si="305"/>
        <v>2015</v>
      </c>
    </row>
    <row r="3222" spans="1:22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 s="5">
        <f t="shared" si="301"/>
        <v>256.37288135593218</v>
      </c>
      <c r="Q3222" t="s">
        <v>8314</v>
      </c>
      <c r="R3222" t="s">
        <v>8315</v>
      </c>
      <c r="S3222" s="12">
        <f t="shared" si="302"/>
        <v>42772.625046296293</v>
      </c>
      <c r="T3222" s="12">
        <f t="shared" si="303"/>
        <v>42806.666666666664</v>
      </c>
      <c r="U3222">
        <f t="shared" si="304"/>
        <v>2017</v>
      </c>
      <c r="V3222">
        <f t="shared" si="305"/>
        <v>2017</v>
      </c>
    </row>
    <row r="3223" spans="1:22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 s="5">
        <f t="shared" si="301"/>
        <v>36.610619469026545</v>
      </c>
      <c r="Q3223" t="s">
        <v>8314</v>
      </c>
      <c r="R3223" t="s">
        <v>8315</v>
      </c>
      <c r="S3223" s="12">
        <f t="shared" si="302"/>
        <v>42155.488460648143</v>
      </c>
      <c r="T3223" s="12">
        <f t="shared" si="303"/>
        <v>42190.488460648143</v>
      </c>
      <c r="U3223">
        <f t="shared" si="304"/>
        <v>2015</v>
      </c>
      <c r="V3223">
        <f t="shared" si="305"/>
        <v>2015</v>
      </c>
    </row>
    <row r="3224" spans="1:22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 s="5">
        <f t="shared" si="301"/>
        <v>37.142857142857146</v>
      </c>
      <c r="Q3224" t="s">
        <v>8314</v>
      </c>
      <c r="R3224" t="s">
        <v>8315</v>
      </c>
      <c r="S3224" s="12">
        <f t="shared" si="302"/>
        <v>42270.373807870368</v>
      </c>
      <c r="T3224" s="12">
        <f t="shared" si="303"/>
        <v>42301.686805555553</v>
      </c>
      <c r="U3224">
        <f t="shared" si="304"/>
        <v>2015</v>
      </c>
      <c r="V3224">
        <f t="shared" si="305"/>
        <v>2015</v>
      </c>
    </row>
    <row r="3225" spans="1:22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 s="5">
        <f t="shared" si="301"/>
        <v>45.878378378378379</v>
      </c>
      <c r="Q3225" t="s">
        <v>8314</v>
      </c>
      <c r="R3225" t="s">
        <v>8315</v>
      </c>
      <c r="S3225" s="12">
        <f t="shared" si="302"/>
        <v>42206.627037037033</v>
      </c>
      <c r="T3225" s="12">
        <f t="shared" si="303"/>
        <v>42236.627037037033</v>
      </c>
      <c r="U3225">
        <f t="shared" si="304"/>
        <v>2015</v>
      </c>
      <c r="V3225">
        <f t="shared" si="305"/>
        <v>2015</v>
      </c>
    </row>
    <row r="3226" spans="1:22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 s="5">
        <f t="shared" si="301"/>
        <v>141.71296296296296</v>
      </c>
      <c r="Q3226" t="s">
        <v>8314</v>
      </c>
      <c r="R3226" t="s">
        <v>8315</v>
      </c>
      <c r="S3226" s="12">
        <f t="shared" si="302"/>
        <v>42697.642511574071</v>
      </c>
      <c r="T3226" s="12">
        <f t="shared" si="303"/>
        <v>42744.999999999993</v>
      </c>
      <c r="U3226">
        <f t="shared" si="304"/>
        <v>2016</v>
      </c>
      <c r="V3226">
        <f t="shared" si="305"/>
        <v>2017</v>
      </c>
    </row>
    <row r="3227" spans="1:22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 s="5">
        <f t="shared" si="301"/>
        <v>52.487179487179489</v>
      </c>
      <c r="Q3227" t="s">
        <v>8314</v>
      </c>
      <c r="R3227" t="s">
        <v>8315</v>
      </c>
      <c r="S3227" s="12">
        <f t="shared" si="302"/>
        <v>42503.351134259261</v>
      </c>
      <c r="T3227" s="12">
        <f t="shared" si="303"/>
        <v>42524.666666666664</v>
      </c>
      <c r="U3227">
        <f t="shared" si="304"/>
        <v>2016</v>
      </c>
      <c r="V3227">
        <f t="shared" si="305"/>
        <v>2016</v>
      </c>
    </row>
    <row r="3228" spans="1:22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 s="5">
        <f t="shared" si="301"/>
        <v>59.523809523809526</v>
      </c>
      <c r="Q3228" t="s">
        <v>8314</v>
      </c>
      <c r="R3228" t="s">
        <v>8315</v>
      </c>
      <c r="S3228" s="12">
        <f t="shared" si="302"/>
        <v>42277.375138888885</v>
      </c>
      <c r="T3228" s="12">
        <f t="shared" si="303"/>
        <v>42307.375138888885</v>
      </c>
      <c r="U3228">
        <f t="shared" si="304"/>
        <v>2015</v>
      </c>
      <c r="V3228">
        <f t="shared" si="305"/>
        <v>2015</v>
      </c>
    </row>
    <row r="3229" spans="1:22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5">
        <f t="shared" si="301"/>
        <v>50</v>
      </c>
      <c r="Q3229" t="s">
        <v>8314</v>
      </c>
      <c r="R3229" t="s">
        <v>8315</v>
      </c>
      <c r="S3229" s="12">
        <f t="shared" si="302"/>
        <v>42722.674027777779</v>
      </c>
      <c r="T3229" s="12">
        <f t="shared" si="303"/>
        <v>42752.674027777779</v>
      </c>
      <c r="U3229">
        <f t="shared" si="304"/>
        <v>2016</v>
      </c>
      <c r="V3229">
        <f t="shared" si="305"/>
        <v>2017</v>
      </c>
    </row>
    <row r="3230" spans="1:22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 s="5">
        <f t="shared" si="301"/>
        <v>193.62162162162161</v>
      </c>
      <c r="Q3230" t="s">
        <v>8314</v>
      </c>
      <c r="R3230" t="s">
        <v>8315</v>
      </c>
      <c r="S3230" s="12">
        <f t="shared" si="302"/>
        <v>42323.500972222224</v>
      </c>
      <c r="T3230" s="12">
        <f t="shared" si="303"/>
        <v>42354.999305555553</v>
      </c>
      <c r="U3230">
        <f t="shared" si="304"/>
        <v>2015</v>
      </c>
      <c r="V3230">
        <f t="shared" si="305"/>
        <v>2015</v>
      </c>
    </row>
    <row r="3231" spans="1:22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 s="5">
        <f t="shared" si="301"/>
        <v>106.79702970297029</v>
      </c>
      <c r="Q3231" t="s">
        <v>8314</v>
      </c>
      <c r="R3231" t="s">
        <v>8315</v>
      </c>
      <c r="S3231" s="12">
        <f t="shared" si="302"/>
        <v>41933.083310185182</v>
      </c>
      <c r="T3231" s="12">
        <f t="shared" si="303"/>
        <v>41963.124976851854</v>
      </c>
      <c r="U3231">
        <f t="shared" si="304"/>
        <v>2014</v>
      </c>
      <c r="V3231">
        <f t="shared" si="305"/>
        <v>2014</v>
      </c>
    </row>
    <row r="3232" spans="1:22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 s="5">
        <f t="shared" si="301"/>
        <v>77.21621621621621</v>
      </c>
      <c r="Q3232" t="s">
        <v>8314</v>
      </c>
      <c r="R3232" t="s">
        <v>8315</v>
      </c>
      <c r="S3232" s="12">
        <f t="shared" si="302"/>
        <v>41897.959791666661</v>
      </c>
      <c r="T3232" s="12">
        <f t="shared" si="303"/>
        <v>41912.957638888889</v>
      </c>
      <c r="U3232">
        <f t="shared" si="304"/>
        <v>2014</v>
      </c>
      <c r="V3232">
        <f t="shared" si="305"/>
        <v>2014</v>
      </c>
    </row>
    <row r="3233" spans="1:22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5">
        <f t="shared" si="301"/>
        <v>57.5</v>
      </c>
      <c r="Q3233" t="s">
        <v>8314</v>
      </c>
      <c r="R3233" t="s">
        <v>8315</v>
      </c>
      <c r="S3233" s="12">
        <f t="shared" si="302"/>
        <v>42446.735497685186</v>
      </c>
      <c r="T3233" s="12">
        <f t="shared" si="303"/>
        <v>42476.735497685186</v>
      </c>
      <c r="U3233">
        <f t="shared" si="304"/>
        <v>2016</v>
      </c>
      <c r="V3233">
        <f t="shared" si="305"/>
        <v>2016</v>
      </c>
    </row>
    <row r="3234" spans="1:22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 s="5">
        <f t="shared" si="301"/>
        <v>50.46153846153846</v>
      </c>
      <c r="Q3234" t="s">
        <v>8314</v>
      </c>
      <c r="R3234" t="s">
        <v>8315</v>
      </c>
      <c r="S3234" s="12">
        <f t="shared" si="302"/>
        <v>42463.605520833335</v>
      </c>
      <c r="T3234" s="12">
        <f t="shared" si="303"/>
        <v>42493.957638888889</v>
      </c>
      <c r="U3234">
        <f t="shared" si="304"/>
        <v>2016</v>
      </c>
      <c r="V3234">
        <f t="shared" si="305"/>
        <v>2016</v>
      </c>
    </row>
    <row r="3235" spans="1:22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 s="5">
        <f t="shared" si="301"/>
        <v>97.377049180327873</v>
      </c>
      <c r="Q3235" t="s">
        <v>8314</v>
      </c>
      <c r="R3235" t="s">
        <v>8315</v>
      </c>
      <c r="S3235" s="12">
        <f t="shared" si="302"/>
        <v>42766.596701388888</v>
      </c>
      <c r="T3235" s="12">
        <f t="shared" si="303"/>
        <v>42796.596701388888</v>
      </c>
      <c r="U3235">
        <f t="shared" si="304"/>
        <v>2017</v>
      </c>
      <c r="V3235">
        <f t="shared" si="305"/>
        <v>2017</v>
      </c>
    </row>
    <row r="3236" spans="1:22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 s="5">
        <f t="shared" si="301"/>
        <v>34.91921739130435</v>
      </c>
      <c r="Q3236" t="s">
        <v>8314</v>
      </c>
      <c r="R3236" t="s">
        <v>8315</v>
      </c>
      <c r="S3236" s="12">
        <f t="shared" si="302"/>
        <v>42734.581111111103</v>
      </c>
      <c r="T3236" s="12">
        <f t="shared" si="303"/>
        <v>42767.771527777775</v>
      </c>
      <c r="U3236">
        <f t="shared" si="304"/>
        <v>2016</v>
      </c>
      <c r="V3236">
        <f t="shared" si="305"/>
        <v>2017</v>
      </c>
    </row>
    <row r="3237" spans="1:22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 s="5">
        <f t="shared" si="301"/>
        <v>85.530386740331494</v>
      </c>
      <c r="Q3237" t="s">
        <v>8314</v>
      </c>
      <c r="R3237" t="s">
        <v>8315</v>
      </c>
      <c r="S3237" s="12">
        <f t="shared" si="302"/>
        <v>42522.139479166661</v>
      </c>
      <c r="T3237" s="12">
        <f t="shared" si="303"/>
        <v>42552.139479166661</v>
      </c>
      <c r="U3237">
        <f t="shared" si="304"/>
        <v>2016</v>
      </c>
      <c r="V3237">
        <f t="shared" si="305"/>
        <v>2016</v>
      </c>
    </row>
    <row r="3238" spans="1:22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 s="5">
        <f t="shared" si="301"/>
        <v>182.90909090909091</v>
      </c>
      <c r="Q3238" t="s">
        <v>8314</v>
      </c>
      <c r="R3238" t="s">
        <v>8315</v>
      </c>
      <c r="S3238" s="12">
        <f t="shared" si="302"/>
        <v>42702.708715277775</v>
      </c>
      <c r="T3238" s="12">
        <f t="shared" si="303"/>
        <v>42732.708715277775</v>
      </c>
      <c r="U3238">
        <f t="shared" si="304"/>
        <v>2016</v>
      </c>
      <c r="V3238">
        <f t="shared" si="305"/>
        <v>2016</v>
      </c>
    </row>
    <row r="3239" spans="1:22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 s="5">
        <f t="shared" si="301"/>
        <v>131.13620817843866</v>
      </c>
      <c r="Q3239" t="s">
        <v>8314</v>
      </c>
      <c r="R3239" t="s">
        <v>8315</v>
      </c>
      <c r="S3239" s="12">
        <f t="shared" si="302"/>
        <v>42252.266018518516</v>
      </c>
      <c r="T3239" s="12">
        <f t="shared" si="303"/>
        <v>42275.957638888889</v>
      </c>
      <c r="U3239">
        <f t="shared" si="304"/>
        <v>2015</v>
      </c>
      <c r="V3239">
        <f t="shared" si="305"/>
        <v>2015</v>
      </c>
    </row>
    <row r="3240" spans="1:22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 s="5">
        <f t="shared" si="301"/>
        <v>39.810126582278478</v>
      </c>
      <c r="Q3240" t="s">
        <v>8314</v>
      </c>
      <c r="R3240" t="s">
        <v>8315</v>
      </c>
      <c r="S3240" s="12">
        <f t="shared" si="302"/>
        <v>42156.302060185182</v>
      </c>
      <c r="T3240" s="12">
        <f t="shared" si="303"/>
        <v>42186.302060185182</v>
      </c>
      <c r="U3240">
        <f t="shared" si="304"/>
        <v>2015</v>
      </c>
      <c r="V3240">
        <f t="shared" si="305"/>
        <v>2015</v>
      </c>
    </row>
    <row r="3241" spans="1:22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 s="5">
        <f t="shared" si="301"/>
        <v>59.701730769230764</v>
      </c>
      <c r="Q3241" t="s">
        <v>8314</v>
      </c>
      <c r="R3241" t="s">
        <v>8315</v>
      </c>
      <c r="S3241" s="12">
        <f t="shared" si="302"/>
        <v>42277.880706018514</v>
      </c>
      <c r="T3241" s="12">
        <f t="shared" si="303"/>
        <v>42302.790972222218</v>
      </c>
      <c r="U3241">
        <f t="shared" si="304"/>
        <v>2015</v>
      </c>
      <c r="V3241">
        <f t="shared" si="305"/>
        <v>2015</v>
      </c>
    </row>
    <row r="3242" spans="1:22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 s="5">
        <f t="shared" si="301"/>
        <v>88.735294117647058</v>
      </c>
      <c r="Q3242" t="s">
        <v>8314</v>
      </c>
      <c r="R3242" t="s">
        <v>8315</v>
      </c>
      <c r="S3242" s="12">
        <f t="shared" si="302"/>
        <v>42754.485509259255</v>
      </c>
      <c r="T3242" s="12">
        <f t="shared" si="303"/>
        <v>42782.749999999993</v>
      </c>
      <c r="U3242">
        <f t="shared" si="304"/>
        <v>2017</v>
      </c>
      <c r="V3242">
        <f t="shared" si="305"/>
        <v>2017</v>
      </c>
    </row>
    <row r="3243" spans="1:22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 s="5">
        <f t="shared" si="301"/>
        <v>58.688622754491021</v>
      </c>
      <c r="Q3243" t="s">
        <v>8314</v>
      </c>
      <c r="R3243" t="s">
        <v>8315</v>
      </c>
      <c r="S3243" s="12">
        <f t="shared" si="302"/>
        <v>41893.116550925923</v>
      </c>
      <c r="T3243" s="12">
        <f t="shared" si="303"/>
        <v>41926.082638888889</v>
      </c>
      <c r="U3243">
        <f t="shared" si="304"/>
        <v>2014</v>
      </c>
      <c r="V3243">
        <f t="shared" si="305"/>
        <v>2014</v>
      </c>
    </row>
    <row r="3244" spans="1:22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 s="5">
        <f t="shared" si="301"/>
        <v>69.56513661202186</v>
      </c>
      <c r="Q3244" t="s">
        <v>8314</v>
      </c>
      <c r="R3244" t="s">
        <v>8315</v>
      </c>
      <c r="S3244" s="12">
        <f t="shared" si="302"/>
        <v>41871.547361111108</v>
      </c>
      <c r="T3244" s="12">
        <f t="shared" si="303"/>
        <v>41901.547361111108</v>
      </c>
      <c r="U3244">
        <f t="shared" si="304"/>
        <v>2014</v>
      </c>
      <c r="V3244">
        <f t="shared" si="305"/>
        <v>2014</v>
      </c>
    </row>
    <row r="3245" spans="1:22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 s="5">
        <f t="shared" si="301"/>
        <v>115.87323943661971</v>
      </c>
      <c r="Q3245" t="s">
        <v>8314</v>
      </c>
      <c r="R3245" t="s">
        <v>8315</v>
      </c>
      <c r="S3245" s="12">
        <f t="shared" si="302"/>
        <v>42261.888449074067</v>
      </c>
      <c r="T3245" s="12">
        <f t="shared" si="303"/>
        <v>42285.791666666664</v>
      </c>
      <c r="U3245">
        <f t="shared" si="304"/>
        <v>2015</v>
      </c>
      <c r="V3245">
        <f t="shared" si="305"/>
        <v>2015</v>
      </c>
    </row>
    <row r="3246" spans="1:22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 s="5">
        <f t="shared" si="301"/>
        <v>23.869565217391305</v>
      </c>
      <c r="Q3246" t="s">
        <v>8314</v>
      </c>
      <c r="R3246" t="s">
        <v>8315</v>
      </c>
      <c r="S3246" s="12">
        <f t="shared" si="302"/>
        <v>42675.485902777778</v>
      </c>
      <c r="T3246" s="12">
        <f t="shared" si="303"/>
        <v>42705.527569444443</v>
      </c>
      <c r="U3246">
        <f t="shared" si="304"/>
        <v>2016</v>
      </c>
      <c r="V3246">
        <f t="shared" si="305"/>
        <v>2016</v>
      </c>
    </row>
    <row r="3247" spans="1:22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 s="5">
        <f t="shared" si="301"/>
        <v>81.125925925925927</v>
      </c>
      <c r="Q3247" t="s">
        <v>8314</v>
      </c>
      <c r="R3247" t="s">
        <v>8315</v>
      </c>
      <c r="S3247" s="12">
        <f t="shared" si="302"/>
        <v>42135.391874999994</v>
      </c>
      <c r="T3247" s="12">
        <f t="shared" si="303"/>
        <v>42166.874999999993</v>
      </c>
      <c r="U3247">
        <f t="shared" si="304"/>
        <v>2015</v>
      </c>
      <c r="V3247">
        <f t="shared" si="305"/>
        <v>2015</v>
      </c>
    </row>
    <row r="3248" spans="1:22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 s="5">
        <f t="shared" si="301"/>
        <v>57.626943005181346</v>
      </c>
      <c r="Q3248" t="s">
        <v>8314</v>
      </c>
      <c r="R3248" t="s">
        <v>8315</v>
      </c>
      <c r="S3248" s="12">
        <f t="shared" si="302"/>
        <v>42230.263888888883</v>
      </c>
      <c r="T3248" s="12">
        <f t="shared" si="303"/>
        <v>42258.957638888889</v>
      </c>
      <c r="U3248">
        <f t="shared" si="304"/>
        <v>2015</v>
      </c>
      <c r="V3248">
        <f t="shared" si="305"/>
        <v>2015</v>
      </c>
    </row>
    <row r="3249" spans="1:22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 s="5">
        <f t="shared" si="301"/>
        <v>46.429824561403507</v>
      </c>
      <c r="Q3249" t="s">
        <v>8314</v>
      </c>
      <c r="R3249" t="s">
        <v>8315</v>
      </c>
      <c r="S3249" s="12">
        <f t="shared" si="302"/>
        <v>42167.22583333333</v>
      </c>
      <c r="T3249" s="12">
        <f t="shared" si="303"/>
        <v>42197.22583333333</v>
      </c>
      <c r="U3249">
        <f t="shared" si="304"/>
        <v>2015</v>
      </c>
      <c r="V3249">
        <f t="shared" si="305"/>
        <v>2015</v>
      </c>
    </row>
    <row r="3250" spans="1:22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 s="5">
        <f t="shared" si="301"/>
        <v>60.475000000000001</v>
      </c>
      <c r="Q3250" t="s">
        <v>8314</v>
      </c>
      <c r="R3250" t="s">
        <v>8315</v>
      </c>
      <c r="S3250" s="12">
        <f t="shared" si="302"/>
        <v>42068.68005787037</v>
      </c>
      <c r="T3250" s="12">
        <f t="shared" si="303"/>
        <v>42098.638391203705</v>
      </c>
      <c r="U3250">
        <f t="shared" si="304"/>
        <v>2015</v>
      </c>
      <c r="V3250">
        <f t="shared" si="305"/>
        <v>2015</v>
      </c>
    </row>
    <row r="3251" spans="1:22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 s="5">
        <f t="shared" si="301"/>
        <v>65.579545454545453</v>
      </c>
      <c r="Q3251" t="s">
        <v>8314</v>
      </c>
      <c r="R3251" t="s">
        <v>8315</v>
      </c>
      <c r="S3251" s="12">
        <f t="shared" si="302"/>
        <v>42145.538356481477</v>
      </c>
      <c r="T3251" s="12">
        <f t="shared" si="303"/>
        <v>42175.538356481477</v>
      </c>
      <c r="U3251">
        <f t="shared" si="304"/>
        <v>2015</v>
      </c>
      <c r="V3251">
        <f t="shared" si="305"/>
        <v>2015</v>
      </c>
    </row>
    <row r="3252" spans="1:22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 s="5">
        <f t="shared" si="301"/>
        <v>119.1924882629108</v>
      </c>
      <c r="Q3252" t="s">
        <v>8314</v>
      </c>
      <c r="R3252" t="s">
        <v>8315</v>
      </c>
      <c r="S3252" s="12">
        <f t="shared" si="302"/>
        <v>41918.533842592587</v>
      </c>
      <c r="T3252" s="12">
        <f t="shared" si="303"/>
        <v>41948.575509259259</v>
      </c>
      <c r="U3252">
        <f t="shared" si="304"/>
        <v>2014</v>
      </c>
      <c r="V3252">
        <f t="shared" si="305"/>
        <v>2014</v>
      </c>
    </row>
    <row r="3253" spans="1:22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 s="5">
        <f t="shared" si="301"/>
        <v>83.05</v>
      </c>
      <c r="Q3253" t="s">
        <v>8314</v>
      </c>
      <c r="R3253" t="s">
        <v>8315</v>
      </c>
      <c r="S3253" s="12">
        <f t="shared" si="302"/>
        <v>42146.52275462963</v>
      </c>
      <c r="T3253" s="12">
        <f t="shared" si="303"/>
        <v>42176.52275462963</v>
      </c>
      <c r="U3253">
        <f t="shared" si="304"/>
        <v>2015</v>
      </c>
      <c r="V3253">
        <f t="shared" si="305"/>
        <v>2015</v>
      </c>
    </row>
    <row r="3254" spans="1:22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 s="5">
        <f t="shared" si="301"/>
        <v>57.52</v>
      </c>
      <c r="Q3254" t="s">
        <v>8314</v>
      </c>
      <c r="R3254" t="s">
        <v>8315</v>
      </c>
      <c r="S3254" s="12">
        <f t="shared" si="302"/>
        <v>42590.264351851853</v>
      </c>
      <c r="T3254" s="12">
        <f t="shared" si="303"/>
        <v>42620.264351851853</v>
      </c>
      <c r="U3254">
        <f t="shared" si="304"/>
        <v>2016</v>
      </c>
      <c r="V3254">
        <f t="shared" si="305"/>
        <v>2016</v>
      </c>
    </row>
    <row r="3255" spans="1:22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 s="5">
        <f t="shared" si="301"/>
        <v>177.08695652173913</v>
      </c>
      <c r="Q3255" t="s">
        <v>8314</v>
      </c>
      <c r="R3255" t="s">
        <v>8315</v>
      </c>
      <c r="S3255" s="12">
        <f t="shared" si="302"/>
        <v>42602.368379629632</v>
      </c>
      <c r="T3255" s="12">
        <f t="shared" si="303"/>
        <v>42620.947916666664</v>
      </c>
      <c r="U3255">
        <f t="shared" si="304"/>
        <v>2016</v>
      </c>
      <c r="V3255">
        <f t="shared" si="305"/>
        <v>2016</v>
      </c>
    </row>
    <row r="3256" spans="1:22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 s="5">
        <f t="shared" si="301"/>
        <v>70.771505376344081</v>
      </c>
      <c r="Q3256" t="s">
        <v>8314</v>
      </c>
      <c r="R3256" t="s">
        <v>8315</v>
      </c>
      <c r="S3256" s="12">
        <f t="shared" si="302"/>
        <v>42058.877418981479</v>
      </c>
      <c r="T3256" s="12">
        <f t="shared" si="303"/>
        <v>42088.835752314808</v>
      </c>
      <c r="U3256">
        <f t="shared" si="304"/>
        <v>2015</v>
      </c>
      <c r="V3256">
        <f t="shared" si="305"/>
        <v>2015</v>
      </c>
    </row>
    <row r="3257" spans="1:22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5">
        <f t="shared" si="301"/>
        <v>29.166666666666668</v>
      </c>
      <c r="Q3257" t="s">
        <v>8314</v>
      </c>
      <c r="R3257" t="s">
        <v>8315</v>
      </c>
      <c r="S3257" s="12">
        <f t="shared" si="302"/>
        <v>41889.559895833328</v>
      </c>
      <c r="T3257" s="12">
        <f t="shared" si="303"/>
        <v>41919.559895833328</v>
      </c>
      <c r="U3257">
        <f t="shared" si="304"/>
        <v>2014</v>
      </c>
      <c r="V3257">
        <f t="shared" si="305"/>
        <v>2014</v>
      </c>
    </row>
    <row r="3258" spans="1:22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 s="5">
        <f t="shared" si="301"/>
        <v>72.76136363636364</v>
      </c>
      <c r="Q3258" t="s">
        <v>8314</v>
      </c>
      <c r="R3258" t="s">
        <v>8315</v>
      </c>
      <c r="S3258" s="12">
        <f t="shared" si="302"/>
        <v>42144.365474537037</v>
      </c>
      <c r="T3258" s="12">
        <f t="shared" si="303"/>
        <v>42165.957638888889</v>
      </c>
      <c r="U3258">
        <f t="shared" si="304"/>
        <v>2015</v>
      </c>
      <c r="V3258">
        <f t="shared" si="305"/>
        <v>2015</v>
      </c>
    </row>
    <row r="3259" spans="1:22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 s="5">
        <f t="shared" si="301"/>
        <v>51.853414634146333</v>
      </c>
      <c r="Q3259" t="s">
        <v>8314</v>
      </c>
      <c r="R3259" t="s">
        <v>8315</v>
      </c>
      <c r="S3259" s="12">
        <f t="shared" si="302"/>
        <v>42758.351296296292</v>
      </c>
      <c r="T3259" s="12">
        <f t="shared" si="303"/>
        <v>42788.351296296292</v>
      </c>
      <c r="U3259">
        <f t="shared" si="304"/>
        <v>2017</v>
      </c>
      <c r="V3259">
        <f t="shared" si="305"/>
        <v>2017</v>
      </c>
    </row>
    <row r="3260" spans="1:22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 s="5">
        <f t="shared" si="301"/>
        <v>98.2</v>
      </c>
      <c r="Q3260" t="s">
        <v>8314</v>
      </c>
      <c r="R3260" t="s">
        <v>8315</v>
      </c>
      <c r="S3260" s="12">
        <f t="shared" si="302"/>
        <v>41982.678946759253</v>
      </c>
      <c r="T3260" s="12">
        <f t="shared" si="303"/>
        <v>42012.678946759253</v>
      </c>
      <c r="U3260">
        <f t="shared" si="304"/>
        <v>2014</v>
      </c>
      <c r="V3260">
        <f t="shared" si="305"/>
        <v>2015</v>
      </c>
    </row>
    <row r="3261" spans="1:22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 s="5">
        <f t="shared" si="301"/>
        <v>251.7381443298969</v>
      </c>
      <c r="Q3261" t="s">
        <v>8314</v>
      </c>
      <c r="R3261" t="s">
        <v>8315</v>
      </c>
      <c r="S3261" s="12">
        <f t="shared" si="302"/>
        <v>42614.552604166667</v>
      </c>
      <c r="T3261" s="12">
        <f t="shared" si="303"/>
        <v>42643.957638888889</v>
      </c>
      <c r="U3261">
        <f t="shared" si="304"/>
        <v>2016</v>
      </c>
      <c r="V3261">
        <f t="shared" si="305"/>
        <v>2016</v>
      </c>
    </row>
    <row r="3262" spans="1:22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 s="5">
        <f t="shared" si="301"/>
        <v>74.821917808219183</v>
      </c>
      <c r="Q3262" t="s">
        <v>8314</v>
      </c>
      <c r="R3262" t="s">
        <v>8315</v>
      </c>
      <c r="S3262" s="12">
        <f t="shared" si="302"/>
        <v>42303.464328703696</v>
      </c>
      <c r="T3262" s="12">
        <f t="shared" si="303"/>
        <v>42338.505995370368</v>
      </c>
      <c r="U3262">
        <f t="shared" si="304"/>
        <v>2015</v>
      </c>
      <c r="V3262">
        <f t="shared" si="305"/>
        <v>2015</v>
      </c>
    </row>
    <row r="3263" spans="1:22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 s="5">
        <f t="shared" si="301"/>
        <v>67.65306122448979</v>
      </c>
      <c r="Q3263" t="s">
        <v>8314</v>
      </c>
      <c r="R3263" t="s">
        <v>8315</v>
      </c>
      <c r="S3263" s="12">
        <f t="shared" si="302"/>
        <v>42171.517083333332</v>
      </c>
      <c r="T3263" s="12">
        <f t="shared" si="303"/>
        <v>42201.517083333332</v>
      </c>
      <c r="U3263">
        <f t="shared" si="304"/>
        <v>2015</v>
      </c>
      <c r="V3263">
        <f t="shared" si="305"/>
        <v>2015</v>
      </c>
    </row>
    <row r="3264" spans="1:22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 s="5">
        <f t="shared" si="301"/>
        <v>93.81343283582089</v>
      </c>
      <c r="Q3264" t="s">
        <v>8314</v>
      </c>
      <c r="R3264" t="s">
        <v>8315</v>
      </c>
      <c r="S3264" s="12">
        <f t="shared" si="302"/>
        <v>41964.107199074067</v>
      </c>
      <c r="T3264" s="12">
        <f t="shared" si="303"/>
        <v>41994.958333333336</v>
      </c>
      <c r="U3264">
        <f t="shared" si="304"/>
        <v>2014</v>
      </c>
      <c r="V3264">
        <f t="shared" si="305"/>
        <v>2014</v>
      </c>
    </row>
    <row r="3265" spans="1:22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 s="5">
        <f t="shared" si="301"/>
        <v>41.237647058823526</v>
      </c>
      <c r="Q3265" t="s">
        <v>8314</v>
      </c>
      <c r="R3265" t="s">
        <v>8315</v>
      </c>
      <c r="S3265" s="12">
        <f t="shared" si="302"/>
        <v>42284.30773148148</v>
      </c>
      <c r="T3265" s="12">
        <f t="shared" si="303"/>
        <v>42307.666666666664</v>
      </c>
      <c r="U3265">
        <f t="shared" si="304"/>
        <v>2015</v>
      </c>
      <c r="V3265">
        <f t="shared" si="305"/>
        <v>2015</v>
      </c>
    </row>
    <row r="3266" spans="1:22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5">
        <f t="shared" si="301"/>
        <v>52.551020408163268</v>
      </c>
      <c r="Q3266" t="s">
        <v>8314</v>
      </c>
      <c r="R3266" t="s">
        <v>8315</v>
      </c>
      <c r="S3266" s="12">
        <f t="shared" si="302"/>
        <v>42016.591874999998</v>
      </c>
      <c r="T3266" s="12">
        <f t="shared" si="303"/>
        <v>42032.708333333336</v>
      </c>
      <c r="U3266">
        <f t="shared" si="304"/>
        <v>2015</v>
      </c>
      <c r="V3266">
        <f t="shared" si="305"/>
        <v>2015</v>
      </c>
    </row>
    <row r="3267" spans="1:22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(E3267/D3267)*100</f>
        <v>164</v>
      </c>
      <c r="P3267" s="5">
        <f t="shared" ref="P3267:P3330" si="307">IF(E3267&gt;0, E3267/L3267, 0)</f>
        <v>70.285714285714292</v>
      </c>
      <c r="Q3267" t="s">
        <v>8314</v>
      </c>
      <c r="R3267" t="s">
        <v>8315</v>
      </c>
      <c r="S3267" s="12">
        <f t="shared" ref="S3267:S3330" si="308">(J3267/86400)+25569-(5/24)</f>
        <v>42311.503645833327</v>
      </c>
      <c r="T3267" s="12">
        <f t="shared" ref="T3267:T3330" si="309">(I3267/86400)+25569-5/24</f>
        <v>42341.499999999993</v>
      </c>
      <c r="U3267">
        <f t="shared" ref="U3267:U3330" si="310">YEAR(S3267)</f>
        <v>2015</v>
      </c>
      <c r="V3267">
        <f t="shared" ref="V3267:V3330" si="311">YEAR(T3267)</f>
        <v>2015</v>
      </c>
    </row>
    <row r="3268" spans="1:22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 s="5">
        <f t="shared" si="307"/>
        <v>48.325153374233132</v>
      </c>
      <c r="Q3268" t="s">
        <v>8314</v>
      </c>
      <c r="R3268" t="s">
        <v>8315</v>
      </c>
      <c r="S3268" s="12">
        <f t="shared" si="308"/>
        <v>42136.327800925923</v>
      </c>
      <c r="T3268" s="12">
        <f t="shared" si="309"/>
        <v>42167.666666666664</v>
      </c>
      <c r="U3268">
        <f t="shared" si="310"/>
        <v>2015</v>
      </c>
      <c r="V3268">
        <f t="shared" si="311"/>
        <v>2015</v>
      </c>
    </row>
    <row r="3269" spans="1:22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 s="5">
        <f t="shared" si="307"/>
        <v>53.177083333333336</v>
      </c>
      <c r="Q3269" t="s">
        <v>8314</v>
      </c>
      <c r="R3269" t="s">
        <v>8315</v>
      </c>
      <c r="S3269" s="12">
        <f t="shared" si="308"/>
        <v>42172.549305555549</v>
      </c>
      <c r="T3269" s="12">
        <f t="shared" si="309"/>
        <v>42202.549305555549</v>
      </c>
      <c r="U3269">
        <f t="shared" si="310"/>
        <v>2015</v>
      </c>
      <c r="V3269">
        <f t="shared" si="311"/>
        <v>2015</v>
      </c>
    </row>
    <row r="3270" spans="1:22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5">
        <f t="shared" si="307"/>
        <v>60.952380952380949</v>
      </c>
      <c r="Q3270" t="s">
        <v>8314</v>
      </c>
      <c r="R3270" t="s">
        <v>8315</v>
      </c>
      <c r="S3270" s="12">
        <f t="shared" si="308"/>
        <v>42590.695925925924</v>
      </c>
      <c r="T3270" s="12">
        <f t="shared" si="309"/>
        <v>42606.695925925924</v>
      </c>
      <c r="U3270">
        <f t="shared" si="310"/>
        <v>2016</v>
      </c>
      <c r="V3270">
        <f t="shared" si="311"/>
        <v>2016</v>
      </c>
    </row>
    <row r="3271" spans="1:22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 s="5">
        <f t="shared" si="307"/>
        <v>116</v>
      </c>
      <c r="Q3271" t="s">
        <v>8314</v>
      </c>
      <c r="R3271" t="s">
        <v>8315</v>
      </c>
      <c r="S3271" s="12">
        <f t="shared" si="308"/>
        <v>42137.187465277777</v>
      </c>
      <c r="T3271" s="12">
        <f t="shared" si="309"/>
        <v>42171.249999999993</v>
      </c>
      <c r="U3271">
        <f t="shared" si="310"/>
        <v>2015</v>
      </c>
      <c r="V3271">
        <f t="shared" si="311"/>
        <v>2015</v>
      </c>
    </row>
    <row r="3272" spans="1:22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 s="5">
        <f t="shared" si="307"/>
        <v>61</v>
      </c>
      <c r="Q3272" t="s">
        <v>8314</v>
      </c>
      <c r="R3272" t="s">
        <v>8315</v>
      </c>
      <c r="S3272" s="12">
        <f t="shared" si="308"/>
        <v>42167.324826388889</v>
      </c>
      <c r="T3272" s="12">
        <f t="shared" si="309"/>
        <v>42197.324826388889</v>
      </c>
      <c r="U3272">
        <f t="shared" si="310"/>
        <v>2015</v>
      </c>
      <c r="V3272">
        <f t="shared" si="311"/>
        <v>2015</v>
      </c>
    </row>
    <row r="3273" spans="1:22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5">
        <f t="shared" si="307"/>
        <v>38.235294117647058</v>
      </c>
      <c r="Q3273" t="s">
        <v>8314</v>
      </c>
      <c r="R3273" t="s">
        <v>8315</v>
      </c>
      <c r="S3273" s="12">
        <f t="shared" si="308"/>
        <v>41915.22887731481</v>
      </c>
      <c r="T3273" s="12">
        <f t="shared" si="309"/>
        <v>41945.270543981482</v>
      </c>
      <c r="U3273">
        <f t="shared" si="310"/>
        <v>2014</v>
      </c>
      <c r="V3273">
        <f t="shared" si="311"/>
        <v>2014</v>
      </c>
    </row>
    <row r="3274" spans="1:22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 s="5">
        <f t="shared" si="307"/>
        <v>106.50344827586207</v>
      </c>
      <c r="Q3274" t="s">
        <v>8314</v>
      </c>
      <c r="R3274" t="s">
        <v>8315</v>
      </c>
      <c r="S3274" s="12">
        <f t="shared" si="308"/>
        <v>42284.291770833333</v>
      </c>
      <c r="T3274" s="12">
        <f t="shared" si="309"/>
        <v>42314.333437499998</v>
      </c>
      <c r="U3274">
        <f t="shared" si="310"/>
        <v>2015</v>
      </c>
      <c r="V3274">
        <f t="shared" si="311"/>
        <v>2015</v>
      </c>
    </row>
    <row r="3275" spans="1:22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 s="5">
        <f t="shared" si="307"/>
        <v>204.57142857142858</v>
      </c>
      <c r="Q3275" t="s">
        <v>8314</v>
      </c>
      <c r="R3275" t="s">
        <v>8315</v>
      </c>
      <c r="S3275" s="12">
        <f t="shared" si="308"/>
        <v>42611.5930787037</v>
      </c>
      <c r="T3275" s="12">
        <f t="shared" si="309"/>
        <v>42627.583333333336</v>
      </c>
      <c r="U3275">
        <f t="shared" si="310"/>
        <v>2016</v>
      </c>
      <c r="V3275">
        <f t="shared" si="311"/>
        <v>2016</v>
      </c>
    </row>
    <row r="3276" spans="1:22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 s="5">
        <f t="shared" si="307"/>
        <v>54.912587412587413</v>
      </c>
      <c r="Q3276" t="s">
        <v>8314</v>
      </c>
      <c r="R3276" t="s">
        <v>8315</v>
      </c>
      <c r="S3276" s="12">
        <f t="shared" si="308"/>
        <v>42400.496203703697</v>
      </c>
      <c r="T3276" s="12">
        <f t="shared" si="309"/>
        <v>42444.666666666664</v>
      </c>
      <c r="U3276">
        <f t="shared" si="310"/>
        <v>2016</v>
      </c>
      <c r="V3276">
        <f t="shared" si="311"/>
        <v>2016</v>
      </c>
    </row>
    <row r="3277" spans="1:22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 s="5">
        <f t="shared" si="307"/>
        <v>150.41666666666666</v>
      </c>
      <c r="Q3277" t="s">
        <v>8314</v>
      </c>
      <c r="R3277" t="s">
        <v>8315</v>
      </c>
      <c r="S3277" s="12">
        <f t="shared" si="308"/>
        <v>42017.672118055554</v>
      </c>
      <c r="T3277" s="12">
        <f t="shared" si="309"/>
        <v>42043.979166666664</v>
      </c>
      <c r="U3277">
        <f t="shared" si="310"/>
        <v>2015</v>
      </c>
      <c r="V3277">
        <f t="shared" si="311"/>
        <v>2015</v>
      </c>
    </row>
    <row r="3278" spans="1:22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 s="5">
        <f t="shared" si="307"/>
        <v>52.58</v>
      </c>
      <c r="Q3278" t="s">
        <v>8314</v>
      </c>
      <c r="R3278" t="s">
        <v>8315</v>
      </c>
      <c r="S3278" s="12">
        <f t="shared" si="308"/>
        <v>42426.741655092592</v>
      </c>
      <c r="T3278" s="12">
        <f t="shared" si="309"/>
        <v>42460.957638888889</v>
      </c>
      <c r="U3278">
        <f t="shared" si="310"/>
        <v>2016</v>
      </c>
      <c r="V3278">
        <f t="shared" si="311"/>
        <v>2016</v>
      </c>
    </row>
    <row r="3279" spans="1:22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 s="5">
        <f t="shared" si="307"/>
        <v>54.3</v>
      </c>
      <c r="Q3279" t="s">
        <v>8314</v>
      </c>
      <c r="R3279" t="s">
        <v>8315</v>
      </c>
      <c r="S3279" s="12">
        <f t="shared" si="308"/>
        <v>41931.474606481475</v>
      </c>
      <c r="T3279" s="12">
        <f t="shared" si="309"/>
        <v>41961.516273148147</v>
      </c>
      <c r="U3279">
        <f t="shared" si="310"/>
        <v>2014</v>
      </c>
      <c r="V3279">
        <f t="shared" si="311"/>
        <v>2014</v>
      </c>
    </row>
    <row r="3280" spans="1:22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 s="5">
        <f t="shared" si="307"/>
        <v>76.029411764705884</v>
      </c>
      <c r="Q3280" t="s">
        <v>8314</v>
      </c>
      <c r="R3280" t="s">
        <v>8315</v>
      </c>
      <c r="S3280" s="12">
        <f t="shared" si="308"/>
        <v>42124.640081018515</v>
      </c>
      <c r="T3280" s="12">
        <f t="shared" si="309"/>
        <v>42154.640081018515</v>
      </c>
      <c r="U3280">
        <f t="shared" si="310"/>
        <v>2015</v>
      </c>
      <c r="V3280">
        <f t="shared" si="311"/>
        <v>2015</v>
      </c>
    </row>
    <row r="3281" spans="1:22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 s="5">
        <f t="shared" si="307"/>
        <v>105.2063492063492</v>
      </c>
      <c r="Q3281" t="s">
        <v>8314</v>
      </c>
      <c r="R3281" t="s">
        <v>8315</v>
      </c>
      <c r="S3281" s="12">
        <f t="shared" si="308"/>
        <v>42430.894201388888</v>
      </c>
      <c r="T3281" s="12">
        <f t="shared" si="309"/>
        <v>42460.852534722224</v>
      </c>
      <c r="U3281">
        <f t="shared" si="310"/>
        <v>2016</v>
      </c>
      <c r="V3281">
        <f t="shared" si="311"/>
        <v>2016</v>
      </c>
    </row>
    <row r="3282" spans="1:22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5">
        <f t="shared" si="307"/>
        <v>68.666666666666671</v>
      </c>
      <c r="Q3282" t="s">
        <v>8314</v>
      </c>
      <c r="R3282" t="s">
        <v>8315</v>
      </c>
      <c r="S3282" s="12">
        <f t="shared" si="308"/>
        <v>42121.548587962963</v>
      </c>
      <c r="T3282" s="12">
        <f t="shared" si="309"/>
        <v>42155.999999999993</v>
      </c>
      <c r="U3282">
        <f t="shared" si="310"/>
        <v>2015</v>
      </c>
      <c r="V3282">
        <f t="shared" si="311"/>
        <v>2015</v>
      </c>
    </row>
    <row r="3283" spans="1:22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 s="5">
        <f t="shared" si="307"/>
        <v>129.36170212765958</v>
      </c>
      <c r="Q3283" t="s">
        <v>8314</v>
      </c>
      <c r="R3283" t="s">
        <v>8315</v>
      </c>
      <c r="S3283" s="12">
        <f t="shared" si="308"/>
        <v>42218.811400462961</v>
      </c>
      <c r="T3283" s="12">
        <f t="shared" si="309"/>
        <v>42248.811400462961</v>
      </c>
      <c r="U3283">
        <f t="shared" si="310"/>
        <v>2015</v>
      </c>
      <c r="V3283">
        <f t="shared" si="311"/>
        <v>2015</v>
      </c>
    </row>
    <row r="3284" spans="1:22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 s="5">
        <f t="shared" si="307"/>
        <v>134.26371308016877</v>
      </c>
      <c r="Q3284" t="s">
        <v>8314</v>
      </c>
      <c r="R3284" t="s">
        <v>8315</v>
      </c>
      <c r="S3284" s="12">
        <f t="shared" si="308"/>
        <v>42444.985972222225</v>
      </c>
      <c r="T3284" s="12">
        <f t="shared" si="309"/>
        <v>42488.985972222225</v>
      </c>
      <c r="U3284">
        <f t="shared" si="310"/>
        <v>2016</v>
      </c>
      <c r="V3284">
        <f t="shared" si="311"/>
        <v>2016</v>
      </c>
    </row>
    <row r="3285" spans="1:22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 s="5">
        <f t="shared" si="307"/>
        <v>17.829787234042552</v>
      </c>
      <c r="Q3285" t="s">
        <v>8314</v>
      </c>
      <c r="R3285" t="s">
        <v>8315</v>
      </c>
      <c r="S3285" s="12">
        <f t="shared" si="308"/>
        <v>42379.535856481474</v>
      </c>
      <c r="T3285" s="12">
        <f t="shared" si="309"/>
        <v>42410.666666666664</v>
      </c>
      <c r="U3285">
        <f t="shared" si="310"/>
        <v>2016</v>
      </c>
      <c r="V3285">
        <f t="shared" si="311"/>
        <v>2016</v>
      </c>
    </row>
    <row r="3286" spans="1:22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 s="5">
        <f t="shared" si="307"/>
        <v>203.2</v>
      </c>
      <c r="Q3286" t="s">
        <v>8314</v>
      </c>
      <c r="R3286" t="s">
        <v>8315</v>
      </c>
      <c r="S3286" s="12">
        <f t="shared" si="308"/>
        <v>42380.676539351851</v>
      </c>
      <c r="T3286" s="12">
        <f t="shared" si="309"/>
        <v>42398.040972222218</v>
      </c>
      <c r="U3286">
        <f t="shared" si="310"/>
        <v>2016</v>
      </c>
      <c r="V3286">
        <f t="shared" si="311"/>
        <v>2016</v>
      </c>
    </row>
    <row r="3287" spans="1:22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 s="5">
        <f t="shared" si="307"/>
        <v>69.18518518518519</v>
      </c>
      <c r="Q3287" t="s">
        <v>8314</v>
      </c>
      <c r="R3287" t="s">
        <v>8315</v>
      </c>
      <c r="S3287" s="12">
        <f t="shared" si="308"/>
        <v>42762.734097222223</v>
      </c>
      <c r="T3287" s="12">
        <f t="shared" si="309"/>
        <v>42793.999999999993</v>
      </c>
      <c r="U3287">
        <f t="shared" si="310"/>
        <v>2017</v>
      </c>
      <c r="V3287">
        <f t="shared" si="311"/>
        <v>2017</v>
      </c>
    </row>
    <row r="3288" spans="1:22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 s="5">
        <f t="shared" si="307"/>
        <v>125.12295081967213</v>
      </c>
      <c r="Q3288" t="s">
        <v>8314</v>
      </c>
      <c r="R3288" t="s">
        <v>8315</v>
      </c>
      <c r="S3288" s="12">
        <f t="shared" si="308"/>
        <v>42567.631736111107</v>
      </c>
      <c r="T3288" s="12">
        <f t="shared" si="309"/>
        <v>42597.631736111107</v>
      </c>
      <c r="U3288">
        <f t="shared" si="310"/>
        <v>2016</v>
      </c>
      <c r="V3288">
        <f t="shared" si="311"/>
        <v>2016</v>
      </c>
    </row>
    <row r="3289" spans="1:22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5">
        <f t="shared" si="307"/>
        <v>73.529411764705884</v>
      </c>
      <c r="Q3289" t="s">
        <v>8314</v>
      </c>
      <c r="R3289" t="s">
        <v>8315</v>
      </c>
      <c r="S3289" s="12">
        <f t="shared" si="308"/>
        <v>42311.541990740741</v>
      </c>
      <c r="T3289" s="12">
        <f t="shared" si="309"/>
        <v>42336.541990740741</v>
      </c>
      <c r="U3289">
        <f t="shared" si="310"/>
        <v>2015</v>
      </c>
      <c r="V3289">
        <f t="shared" si="311"/>
        <v>2015</v>
      </c>
    </row>
    <row r="3290" spans="1:22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 s="5">
        <f t="shared" si="307"/>
        <v>48.437149758454105</v>
      </c>
      <c r="Q3290" t="s">
        <v>8314</v>
      </c>
      <c r="R3290" t="s">
        <v>8315</v>
      </c>
      <c r="S3290" s="12">
        <f t="shared" si="308"/>
        <v>42505.566145833327</v>
      </c>
      <c r="T3290" s="12">
        <f t="shared" si="309"/>
        <v>42541.749999999993</v>
      </c>
      <c r="U3290">
        <f t="shared" si="310"/>
        <v>2016</v>
      </c>
      <c r="V3290">
        <f t="shared" si="311"/>
        <v>2016</v>
      </c>
    </row>
    <row r="3291" spans="1:22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 s="5">
        <f t="shared" si="307"/>
        <v>26.608400000000003</v>
      </c>
      <c r="Q3291" t="s">
        <v>8314</v>
      </c>
      <c r="R3291" t="s">
        <v>8315</v>
      </c>
      <c r="S3291" s="12">
        <f t="shared" si="308"/>
        <v>42758.159745370365</v>
      </c>
      <c r="T3291" s="12">
        <f t="shared" si="309"/>
        <v>42786.159745370365</v>
      </c>
      <c r="U3291">
        <f t="shared" si="310"/>
        <v>2017</v>
      </c>
      <c r="V3291">
        <f t="shared" si="311"/>
        <v>2017</v>
      </c>
    </row>
    <row r="3292" spans="1:22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 s="5">
        <f t="shared" si="307"/>
        <v>33.666666666666664</v>
      </c>
      <c r="Q3292" t="s">
        <v>8314</v>
      </c>
      <c r="R3292" t="s">
        <v>8315</v>
      </c>
      <c r="S3292" s="12">
        <f t="shared" si="308"/>
        <v>42775.306608796294</v>
      </c>
      <c r="T3292" s="12">
        <f t="shared" si="309"/>
        <v>42805.306608796294</v>
      </c>
      <c r="U3292">
        <f t="shared" si="310"/>
        <v>2017</v>
      </c>
      <c r="V3292">
        <f t="shared" si="311"/>
        <v>2017</v>
      </c>
    </row>
    <row r="3293" spans="1:22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 s="5">
        <f t="shared" si="307"/>
        <v>40.714285714285715</v>
      </c>
      <c r="Q3293" t="s">
        <v>8314</v>
      </c>
      <c r="R3293" t="s">
        <v>8315</v>
      </c>
      <c r="S3293" s="12">
        <f t="shared" si="308"/>
        <v>42232.494212962956</v>
      </c>
      <c r="T3293" s="12">
        <f t="shared" si="309"/>
        <v>42263.957638888889</v>
      </c>
      <c r="U3293">
        <f t="shared" si="310"/>
        <v>2015</v>
      </c>
      <c r="V3293">
        <f t="shared" si="311"/>
        <v>2015</v>
      </c>
    </row>
    <row r="3294" spans="1:22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 s="5">
        <f t="shared" si="307"/>
        <v>19.266666666666666</v>
      </c>
      <c r="Q3294" t="s">
        <v>8314</v>
      </c>
      <c r="R3294" t="s">
        <v>8315</v>
      </c>
      <c r="S3294" s="12">
        <f t="shared" si="308"/>
        <v>42282.561898148146</v>
      </c>
      <c r="T3294" s="12">
        <f t="shared" si="309"/>
        <v>42342.603564814817</v>
      </c>
      <c r="U3294">
        <f t="shared" si="310"/>
        <v>2015</v>
      </c>
      <c r="V3294">
        <f t="shared" si="311"/>
        <v>2015</v>
      </c>
    </row>
    <row r="3295" spans="1:22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 s="5">
        <f t="shared" si="307"/>
        <v>84.285714285714292</v>
      </c>
      <c r="Q3295" t="s">
        <v>8314</v>
      </c>
      <c r="R3295" t="s">
        <v>8315</v>
      </c>
      <c r="S3295" s="12">
        <f t="shared" si="308"/>
        <v>42768.217037037037</v>
      </c>
      <c r="T3295" s="12">
        <f t="shared" si="309"/>
        <v>42798.217037037037</v>
      </c>
      <c r="U3295">
        <f t="shared" si="310"/>
        <v>2017</v>
      </c>
      <c r="V3295">
        <f t="shared" si="311"/>
        <v>2017</v>
      </c>
    </row>
    <row r="3296" spans="1:22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 s="5">
        <f t="shared" si="307"/>
        <v>29.583333333333332</v>
      </c>
      <c r="Q3296" t="s">
        <v>8314</v>
      </c>
      <c r="R3296" t="s">
        <v>8315</v>
      </c>
      <c r="S3296" s="12">
        <f t="shared" si="308"/>
        <v>42141.33280092592</v>
      </c>
      <c r="T3296" s="12">
        <f t="shared" si="309"/>
        <v>42171.33280092592</v>
      </c>
      <c r="U3296">
        <f t="shared" si="310"/>
        <v>2015</v>
      </c>
      <c r="V3296">
        <f t="shared" si="311"/>
        <v>2015</v>
      </c>
    </row>
    <row r="3297" spans="1:22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 s="5">
        <f t="shared" si="307"/>
        <v>26.667037037037037</v>
      </c>
      <c r="Q3297" t="s">
        <v>8314</v>
      </c>
      <c r="R3297" t="s">
        <v>8315</v>
      </c>
      <c r="S3297" s="12">
        <f t="shared" si="308"/>
        <v>42609.234131944446</v>
      </c>
      <c r="T3297" s="12">
        <f t="shared" si="309"/>
        <v>42639.234131944446</v>
      </c>
      <c r="U3297">
        <f t="shared" si="310"/>
        <v>2016</v>
      </c>
      <c r="V3297">
        <f t="shared" si="311"/>
        <v>2016</v>
      </c>
    </row>
    <row r="3298" spans="1:22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 s="5">
        <f t="shared" si="307"/>
        <v>45.978723404255319</v>
      </c>
      <c r="Q3298" t="s">
        <v>8314</v>
      </c>
      <c r="R3298" t="s">
        <v>8315</v>
      </c>
      <c r="S3298" s="12">
        <f t="shared" si="308"/>
        <v>42309.54828703704</v>
      </c>
      <c r="T3298" s="12">
        <f t="shared" si="309"/>
        <v>42330.708333333336</v>
      </c>
      <c r="U3298">
        <f t="shared" si="310"/>
        <v>2015</v>
      </c>
      <c r="V3298">
        <f t="shared" si="311"/>
        <v>2015</v>
      </c>
    </row>
    <row r="3299" spans="1:22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 s="5">
        <f t="shared" si="307"/>
        <v>125.09090909090909</v>
      </c>
      <c r="Q3299" t="s">
        <v>8314</v>
      </c>
      <c r="R3299" t="s">
        <v>8315</v>
      </c>
      <c r="S3299" s="12">
        <f t="shared" si="308"/>
        <v>42193.563148148147</v>
      </c>
      <c r="T3299" s="12">
        <f t="shared" si="309"/>
        <v>42212.749305555553</v>
      </c>
      <c r="U3299">
        <f t="shared" si="310"/>
        <v>2015</v>
      </c>
      <c r="V3299">
        <f t="shared" si="311"/>
        <v>2015</v>
      </c>
    </row>
    <row r="3300" spans="1:22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 s="5">
        <f t="shared" si="307"/>
        <v>141.29166666666666</v>
      </c>
      <c r="Q3300" t="s">
        <v>8314</v>
      </c>
      <c r="R3300" t="s">
        <v>8315</v>
      </c>
      <c r="S3300" s="12">
        <f t="shared" si="308"/>
        <v>42239.749629629623</v>
      </c>
      <c r="T3300" s="12">
        <f t="shared" si="309"/>
        <v>42259.791666666664</v>
      </c>
      <c r="U3300">
        <f t="shared" si="310"/>
        <v>2015</v>
      </c>
      <c r="V3300">
        <f t="shared" si="311"/>
        <v>2015</v>
      </c>
    </row>
    <row r="3301" spans="1:22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 s="5">
        <f t="shared" si="307"/>
        <v>55.333333333333336</v>
      </c>
      <c r="Q3301" t="s">
        <v>8314</v>
      </c>
      <c r="R3301" t="s">
        <v>8315</v>
      </c>
      <c r="S3301" s="12">
        <f t="shared" si="308"/>
        <v>42261.709062499998</v>
      </c>
      <c r="T3301" s="12">
        <f t="shared" si="309"/>
        <v>42291.709062499998</v>
      </c>
      <c r="U3301">
        <f t="shared" si="310"/>
        <v>2015</v>
      </c>
      <c r="V3301">
        <f t="shared" si="311"/>
        <v>2015</v>
      </c>
    </row>
    <row r="3302" spans="1:22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 s="5">
        <f t="shared" si="307"/>
        <v>46.420454545454547</v>
      </c>
      <c r="Q3302" t="s">
        <v>8314</v>
      </c>
      <c r="R3302" t="s">
        <v>8315</v>
      </c>
      <c r="S3302" s="12">
        <f t="shared" si="308"/>
        <v>42102.535439814812</v>
      </c>
      <c r="T3302" s="12">
        <f t="shared" si="309"/>
        <v>42123.535439814812</v>
      </c>
      <c r="U3302">
        <f t="shared" si="310"/>
        <v>2015</v>
      </c>
      <c r="V3302">
        <f t="shared" si="311"/>
        <v>2015</v>
      </c>
    </row>
    <row r="3303" spans="1:22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 s="5">
        <f t="shared" si="307"/>
        <v>57.2</v>
      </c>
      <c r="Q3303" t="s">
        <v>8314</v>
      </c>
      <c r="R3303" t="s">
        <v>8315</v>
      </c>
      <c r="S3303" s="12">
        <f t="shared" si="308"/>
        <v>42538.527499999997</v>
      </c>
      <c r="T3303" s="12">
        <f t="shared" si="309"/>
        <v>42583.082638888889</v>
      </c>
      <c r="U3303">
        <f t="shared" si="310"/>
        <v>2016</v>
      </c>
      <c r="V3303">
        <f t="shared" si="311"/>
        <v>2016</v>
      </c>
    </row>
    <row r="3304" spans="1:22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 s="5">
        <f t="shared" si="307"/>
        <v>173.7</v>
      </c>
      <c r="Q3304" t="s">
        <v>8314</v>
      </c>
      <c r="R3304" t="s">
        <v>8315</v>
      </c>
      <c r="S3304" s="12">
        <f t="shared" si="308"/>
        <v>42681.143240740734</v>
      </c>
      <c r="T3304" s="12">
        <f t="shared" si="309"/>
        <v>42711.143240740734</v>
      </c>
      <c r="U3304">
        <f t="shared" si="310"/>
        <v>2016</v>
      </c>
      <c r="V3304">
        <f t="shared" si="311"/>
        <v>2016</v>
      </c>
    </row>
    <row r="3305" spans="1:22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 s="5">
        <f t="shared" si="307"/>
        <v>59.6</v>
      </c>
      <c r="Q3305" t="s">
        <v>8314</v>
      </c>
      <c r="R3305" t="s">
        <v>8315</v>
      </c>
      <c r="S3305" s="12">
        <f t="shared" si="308"/>
        <v>42056.443101851844</v>
      </c>
      <c r="T3305" s="12">
        <f t="shared" si="309"/>
        <v>42091.401435185187</v>
      </c>
      <c r="U3305">
        <f t="shared" si="310"/>
        <v>2015</v>
      </c>
      <c r="V3305">
        <f t="shared" si="311"/>
        <v>2015</v>
      </c>
    </row>
    <row r="3306" spans="1:22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 s="5">
        <f t="shared" si="307"/>
        <v>89.585714285714289</v>
      </c>
      <c r="Q3306" t="s">
        <v>8314</v>
      </c>
      <c r="R3306" t="s">
        <v>8315</v>
      </c>
      <c r="S3306" s="12">
        <f t="shared" si="308"/>
        <v>42696.41611111111</v>
      </c>
      <c r="T3306" s="12">
        <f t="shared" si="309"/>
        <v>42726.41611111111</v>
      </c>
      <c r="U3306">
        <f t="shared" si="310"/>
        <v>2016</v>
      </c>
      <c r="V3306">
        <f t="shared" si="311"/>
        <v>2016</v>
      </c>
    </row>
    <row r="3307" spans="1:22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 s="5">
        <f t="shared" si="307"/>
        <v>204.05</v>
      </c>
      <c r="Q3307" t="s">
        <v>8314</v>
      </c>
      <c r="R3307" t="s">
        <v>8315</v>
      </c>
      <c r="S3307" s="12">
        <f t="shared" si="308"/>
        <v>42186.647546296292</v>
      </c>
      <c r="T3307" s="12">
        <f t="shared" si="309"/>
        <v>42216.647546296292</v>
      </c>
      <c r="U3307">
        <f t="shared" si="310"/>
        <v>2015</v>
      </c>
      <c r="V3307">
        <f t="shared" si="311"/>
        <v>2015</v>
      </c>
    </row>
    <row r="3308" spans="1:22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 s="5">
        <f t="shared" si="307"/>
        <v>48.703703703703702</v>
      </c>
      <c r="Q3308" t="s">
        <v>8314</v>
      </c>
      <c r="R3308" t="s">
        <v>8315</v>
      </c>
      <c r="S3308" s="12">
        <f t="shared" si="308"/>
        <v>42493.010902777773</v>
      </c>
      <c r="T3308" s="12">
        <f t="shared" si="309"/>
        <v>42530.916666666664</v>
      </c>
      <c r="U3308">
        <f t="shared" si="310"/>
        <v>2016</v>
      </c>
      <c r="V3308">
        <f t="shared" si="311"/>
        <v>2016</v>
      </c>
    </row>
    <row r="3309" spans="1:22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 s="5">
        <f t="shared" si="307"/>
        <v>53.339999999999996</v>
      </c>
      <c r="Q3309" t="s">
        <v>8314</v>
      </c>
      <c r="R3309" t="s">
        <v>8315</v>
      </c>
      <c r="S3309" s="12">
        <f t="shared" si="308"/>
        <v>42474.848831018513</v>
      </c>
      <c r="T3309" s="12">
        <f t="shared" si="309"/>
        <v>42504.848831018513</v>
      </c>
      <c r="U3309">
        <f t="shared" si="310"/>
        <v>2016</v>
      </c>
      <c r="V3309">
        <f t="shared" si="311"/>
        <v>2016</v>
      </c>
    </row>
    <row r="3310" spans="1:22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 s="5">
        <f t="shared" si="307"/>
        <v>75.087719298245617</v>
      </c>
      <c r="Q3310" t="s">
        <v>8314</v>
      </c>
      <c r="R3310" t="s">
        <v>8315</v>
      </c>
      <c r="S3310" s="12">
        <f t="shared" si="308"/>
        <v>42452.668576388889</v>
      </c>
      <c r="T3310" s="12">
        <f t="shared" si="309"/>
        <v>42473.668576388889</v>
      </c>
      <c r="U3310">
        <f t="shared" si="310"/>
        <v>2016</v>
      </c>
      <c r="V3310">
        <f t="shared" si="311"/>
        <v>2016</v>
      </c>
    </row>
    <row r="3311" spans="1:22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 s="5">
        <f t="shared" si="307"/>
        <v>18</v>
      </c>
      <c r="Q3311" t="s">
        <v>8314</v>
      </c>
      <c r="R3311" t="s">
        <v>8315</v>
      </c>
      <c r="S3311" s="12">
        <f t="shared" si="308"/>
        <v>42628.441874999997</v>
      </c>
      <c r="T3311" s="12">
        <f t="shared" si="309"/>
        <v>42659.441874999997</v>
      </c>
      <c r="U3311">
        <f t="shared" si="310"/>
        <v>2016</v>
      </c>
      <c r="V3311">
        <f t="shared" si="311"/>
        <v>2016</v>
      </c>
    </row>
    <row r="3312" spans="1:22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 s="5">
        <f t="shared" si="307"/>
        <v>209.83870967741936</v>
      </c>
      <c r="Q3312" t="s">
        <v>8314</v>
      </c>
      <c r="R3312" t="s">
        <v>8315</v>
      </c>
      <c r="S3312" s="12">
        <f t="shared" si="308"/>
        <v>42253.720196759255</v>
      </c>
      <c r="T3312" s="12">
        <f t="shared" si="309"/>
        <v>42283.720196759255</v>
      </c>
      <c r="U3312">
        <f t="shared" si="310"/>
        <v>2015</v>
      </c>
      <c r="V3312">
        <f t="shared" si="311"/>
        <v>2015</v>
      </c>
    </row>
    <row r="3313" spans="1:22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 s="5">
        <f t="shared" si="307"/>
        <v>61.022222222222226</v>
      </c>
      <c r="Q3313" t="s">
        <v>8314</v>
      </c>
      <c r="R3313" t="s">
        <v>8315</v>
      </c>
      <c r="S3313" s="12">
        <f t="shared" si="308"/>
        <v>42264.083449074074</v>
      </c>
      <c r="T3313" s="12">
        <f t="shared" si="309"/>
        <v>42294.083449074074</v>
      </c>
      <c r="U3313">
        <f t="shared" si="310"/>
        <v>2015</v>
      </c>
      <c r="V3313">
        <f t="shared" si="311"/>
        <v>2015</v>
      </c>
    </row>
    <row r="3314" spans="1:22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 s="5">
        <f t="shared" si="307"/>
        <v>61</v>
      </c>
      <c r="Q3314" t="s">
        <v>8314</v>
      </c>
      <c r="R3314" t="s">
        <v>8315</v>
      </c>
      <c r="S3314" s="12">
        <f t="shared" si="308"/>
        <v>42664.601226851846</v>
      </c>
      <c r="T3314" s="12">
        <f t="shared" si="309"/>
        <v>42685.708333333336</v>
      </c>
      <c r="U3314">
        <f t="shared" si="310"/>
        <v>2016</v>
      </c>
      <c r="V3314">
        <f t="shared" si="311"/>
        <v>2016</v>
      </c>
    </row>
    <row r="3315" spans="1:22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 s="5">
        <f t="shared" si="307"/>
        <v>80.034482758620683</v>
      </c>
      <c r="Q3315" t="s">
        <v>8314</v>
      </c>
      <c r="R3315" t="s">
        <v>8315</v>
      </c>
      <c r="S3315" s="12">
        <f t="shared" si="308"/>
        <v>42382.036076388882</v>
      </c>
      <c r="T3315" s="12">
        <f t="shared" si="309"/>
        <v>42395.833333333336</v>
      </c>
      <c r="U3315">
        <f t="shared" si="310"/>
        <v>2016</v>
      </c>
      <c r="V3315">
        <f t="shared" si="311"/>
        <v>2016</v>
      </c>
    </row>
    <row r="3316" spans="1:22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 s="5">
        <f t="shared" si="307"/>
        <v>29.068965517241381</v>
      </c>
      <c r="Q3316" t="s">
        <v>8314</v>
      </c>
      <c r="R3316" t="s">
        <v>8315</v>
      </c>
      <c r="S3316" s="12">
        <f t="shared" si="308"/>
        <v>42105.059155092589</v>
      </c>
      <c r="T3316" s="12">
        <f t="shared" si="309"/>
        <v>42132.628472222219</v>
      </c>
      <c r="U3316">
        <f t="shared" si="310"/>
        <v>2015</v>
      </c>
      <c r="V3316">
        <f t="shared" si="311"/>
        <v>2015</v>
      </c>
    </row>
    <row r="3317" spans="1:22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 s="5">
        <f t="shared" si="307"/>
        <v>49.438202247191015</v>
      </c>
      <c r="Q3317" t="s">
        <v>8314</v>
      </c>
      <c r="R3317" t="s">
        <v>8315</v>
      </c>
      <c r="S3317" s="12">
        <f t="shared" si="308"/>
        <v>42466.09538194444</v>
      </c>
      <c r="T3317" s="12">
        <f t="shared" si="309"/>
        <v>42496.09538194444</v>
      </c>
      <c r="U3317">
        <f t="shared" si="310"/>
        <v>2016</v>
      </c>
      <c r="V3317">
        <f t="shared" si="311"/>
        <v>2016</v>
      </c>
    </row>
    <row r="3318" spans="1:22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 s="5">
        <f t="shared" si="307"/>
        <v>93.977440000000001</v>
      </c>
      <c r="Q3318" t="s">
        <v>8314</v>
      </c>
      <c r="R3318" t="s">
        <v>8315</v>
      </c>
      <c r="S3318" s="12">
        <f t="shared" si="308"/>
        <v>41826.662905092591</v>
      </c>
      <c r="T3318" s="12">
        <f t="shared" si="309"/>
        <v>41859.370833333327</v>
      </c>
      <c r="U3318">
        <f t="shared" si="310"/>
        <v>2014</v>
      </c>
      <c r="V3318">
        <f t="shared" si="311"/>
        <v>2014</v>
      </c>
    </row>
    <row r="3319" spans="1:22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 s="5">
        <f t="shared" si="307"/>
        <v>61.944444444444443</v>
      </c>
      <c r="Q3319" t="s">
        <v>8314</v>
      </c>
      <c r="R3319" t="s">
        <v>8315</v>
      </c>
      <c r="S3319" s="12">
        <f t="shared" si="308"/>
        <v>42498.831296296295</v>
      </c>
      <c r="T3319" s="12">
        <f t="shared" si="309"/>
        <v>42528.831296296295</v>
      </c>
      <c r="U3319">
        <f t="shared" si="310"/>
        <v>2016</v>
      </c>
      <c r="V3319">
        <f t="shared" si="311"/>
        <v>2016</v>
      </c>
    </row>
    <row r="3320" spans="1:22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 s="5">
        <f t="shared" si="307"/>
        <v>78.5</v>
      </c>
      <c r="Q3320" t="s">
        <v>8314</v>
      </c>
      <c r="R3320" t="s">
        <v>8315</v>
      </c>
      <c r="S3320" s="12">
        <f t="shared" si="308"/>
        <v>42431.093668981477</v>
      </c>
      <c r="T3320" s="12">
        <f t="shared" si="309"/>
        <v>42470.895833333336</v>
      </c>
      <c r="U3320">
        <f t="shared" si="310"/>
        <v>2016</v>
      </c>
      <c r="V3320">
        <f t="shared" si="311"/>
        <v>2016</v>
      </c>
    </row>
    <row r="3321" spans="1:22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5">
        <f t="shared" si="307"/>
        <v>33.75</v>
      </c>
      <c r="Q3321" t="s">
        <v>8314</v>
      </c>
      <c r="R3321" t="s">
        <v>8315</v>
      </c>
      <c r="S3321" s="12">
        <f t="shared" si="308"/>
        <v>41990.377152777779</v>
      </c>
      <c r="T3321" s="12">
        <f t="shared" si="309"/>
        <v>42035.377152777779</v>
      </c>
      <c r="U3321">
        <f t="shared" si="310"/>
        <v>2014</v>
      </c>
      <c r="V3321">
        <f t="shared" si="311"/>
        <v>2015</v>
      </c>
    </row>
    <row r="3322" spans="1:22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5">
        <f t="shared" si="307"/>
        <v>66.44736842105263</v>
      </c>
      <c r="Q3322" t="s">
        <v>8314</v>
      </c>
      <c r="R3322" t="s">
        <v>8315</v>
      </c>
      <c r="S3322" s="12">
        <f t="shared" si="308"/>
        <v>42512.837465277778</v>
      </c>
      <c r="T3322" s="12">
        <f t="shared" si="309"/>
        <v>42542.837465277778</v>
      </c>
      <c r="U3322">
        <f t="shared" si="310"/>
        <v>2016</v>
      </c>
      <c r="V3322">
        <f t="shared" si="311"/>
        <v>2016</v>
      </c>
    </row>
    <row r="3323" spans="1:22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 s="5">
        <f t="shared" si="307"/>
        <v>35.799999999999997</v>
      </c>
      <c r="Q3323" t="s">
        <v>8314</v>
      </c>
      <c r="R3323" t="s">
        <v>8315</v>
      </c>
      <c r="S3323" s="12">
        <f t="shared" si="308"/>
        <v>41913.891956018517</v>
      </c>
      <c r="T3323" s="12">
        <f t="shared" si="309"/>
        <v>41927.957638888889</v>
      </c>
      <c r="U3323">
        <f t="shared" si="310"/>
        <v>2014</v>
      </c>
      <c r="V3323">
        <f t="shared" si="311"/>
        <v>2014</v>
      </c>
    </row>
    <row r="3324" spans="1:22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 s="5">
        <f t="shared" si="307"/>
        <v>145.65217391304347</v>
      </c>
      <c r="Q3324" t="s">
        <v>8314</v>
      </c>
      <c r="R3324" t="s">
        <v>8315</v>
      </c>
      <c r="S3324" s="12">
        <f t="shared" si="308"/>
        <v>42520.802037037036</v>
      </c>
      <c r="T3324" s="12">
        <f t="shared" si="309"/>
        <v>42542.954861111109</v>
      </c>
      <c r="U3324">
        <f t="shared" si="310"/>
        <v>2016</v>
      </c>
      <c r="V3324">
        <f t="shared" si="311"/>
        <v>2016</v>
      </c>
    </row>
    <row r="3325" spans="1:22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 s="5">
        <f t="shared" si="307"/>
        <v>25.693877551020407</v>
      </c>
      <c r="Q3325" t="s">
        <v>8314</v>
      </c>
      <c r="R3325" t="s">
        <v>8315</v>
      </c>
      <c r="S3325" s="12">
        <f t="shared" si="308"/>
        <v>42608.157499999994</v>
      </c>
      <c r="T3325" s="12">
        <f t="shared" si="309"/>
        <v>42638.157499999994</v>
      </c>
      <c r="U3325">
        <f t="shared" si="310"/>
        <v>2016</v>
      </c>
      <c r="V3325">
        <f t="shared" si="311"/>
        <v>2016</v>
      </c>
    </row>
    <row r="3326" spans="1:22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 s="5">
        <f t="shared" si="307"/>
        <v>152.5</v>
      </c>
      <c r="Q3326" t="s">
        <v>8314</v>
      </c>
      <c r="R3326" t="s">
        <v>8315</v>
      </c>
      <c r="S3326" s="12">
        <f t="shared" si="308"/>
        <v>42512.374884259254</v>
      </c>
      <c r="T3326" s="12">
        <f t="shared" si="309"/>
        <v>42526.374884259254</v>
      </c>
      <c r="U3326">
        <f t="shared" si="310"/>
        <v>2016</v>
      </c>
      <c r="V3326">
        <f t="shared" si="311"/>
        <v>2016</v>
      </c>
    </row>
    <row r="3327" spans="1:22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 s="5">
        <f t="shared" si="307"/>
        <v>30</v>
      </c>
      <c r="Q3327" t="s">
        <v>8314</v>
      </c>
      <c r="R3327" t="s">
        <v>8315</v>
      </c>
      <c r="S3327" s="12">
        <f t="shared" si="308"/>
        <v>42064.577280092592</v>
      </c>
      <c r="T3327" s="12">
        <f t="shared" si="309"/>
        <v>42099.535613425927</v>
      </c>
      <c r="U3327">
        <f t="shared" si="310"/>
        <v>2015</v>
      </c>
      <c r="V3327">
        <f t="shared" si="311"/>
        <v>2015</v>
      </c>
    </row>
    <row r="3328" spans="1:22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 s="5">
        <f t="shared" si="307"/>
        <v>142.28070175438597</v>
      </c>
      <c r="Q3328" t="s">
        <v>8314</v>
      </c>
      <c r="R3328" t="s">
        <v>8315</v>
      </c>
      <c r="S3328" s="12">
        <f t="shared" si="308"/>
        <v>42041.505844907406</v>
      </c>
      <c r="T3328" s="12">
        <f t="shared" si="309"/>
        <v>42071.464178240734</v>
      </c>
      <c r="U3328">
        <f t="shared" si="310"/>
        <v>2015</v>
      </c>
      <c r="V3328">
        <f t="shared" si="311"/>
        <v>2015</v>
      </c>
    </row>
    <row r="3329" spans="1:22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 s="5">
        <f t="shared" si="307"/>
        <v>24.545454545454547</v>
      </c>
      <c r="Q3329" t="s">
        <v>8314</v>
      </c>
      <c r="R3329" t="s">
        <v>8315</v>
      </c>
      <c r="S3329" s="12">
        <f t="shared" si="308"/>
        <v>42468.166273148141</v>
      </c>
      <c r="T3329" s="12">
        <f t="shared" si="309"/>
        <v>42498.166273148141</v>
      </c>
      <c r="U3329">
        <f t="shared" si="310"/>
        <v>2016</v>
      </c>
      <c r="V3329">
        <f t="shared" si="311"/>
        <v>2016</v>
      </c>
    </row>
    <row r="3330" spans="1:22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146.38888888888889</v>
      </c>
      <c r="P3330" s="5">
        <f t="shared" si="307"/>
        <v>292.77777777777777</v>
      </c>
      <c r="Q3330" t="s">
        <v>8314</v>
      </c>
      <c r="R3330" t="s">
        <v>8315</v>
      </c>
      <c r="S3330" s="12">
        <f t="shared" si="308"/>
        <v>41822.366701388884</v>
      </c>
      <c r="T3330" s="12">
        <f t="shared" si="309"/>
        <v>41824.833333333328</v>
      </c>
      <c r="U3330">
        <f t="shared" si="310"/>
        <v>2014</v>
      </c>
      <c r="V3330">
        <f t="shared" si="311"/>
        <v>2014</v>
      </c>
    </row>
    <row r="3331" spans="1:22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(E3331/D3331)*100</f>
        <v>116.8</v>
      </c>
      <c r="P3331" s="5">
        <f t="shared" ref="P3331:P3394" si="313">IF(E3331&gt;0, E3331/L3331, 0)</f>
        <v>44.92307692307692</v>
      </c>
      <c r="Q3331" t="s">
        <v>8314</v>
      </c>
      <c r="R3331" t="s">
        <v>8315</v>
      </c>
      <c r="S3331" s="12">
        <f t="shared" ref="S3331:S3394" si="314">(J3331/86400)+25569-(5/24)</f>
        <v>41837.114675925921</v>
      </c>
      <c r="T3331" s="12">
        <f t="shared" ref="T3331:T3394" si="315">(I3331/86400)+25569-5/24</f>
        <v>41847.75</v>
      </c>
      <c r="U3331">
        <f t="shared" ref="U3331:U3394" si="316">YEAR(S3331)</f>
        <v>2014</v>
      </c>
      <c r="V3331">
        <f t="shared" ref="V3331:V3394" si="317">YEAR(T3331)</f>
        <v>2014</v>
      </c>
    </row>
    <row r="3332" spans="1:22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 s="5">
        <f t="shared" si="313"/>
        <v>23.10144927536232</v>
      </c>
      <c r="Q3332" t="s">
        <v>8314</v>
      </c>
      <c r="R3332" t="s">
        <v>8315</v>
      </c>
      <c r="S3332" s="12">
        <f t="shared" si="314"/>
        <v>42065.679027777776</v>
      </c>
      <c r="T3332" s="12">
        <f t="shared" si="315"/>
        <v>42095.637361111112</v>
      </c>
      <c r="U3332">
        <f t="shared" si="316"/>
        <v>2015</v>
      </c>
      <c r="V3332">
        <f t="shared" si="317"/>
        <v>2015</v>
      </c>
    </row>
    <row r="3333" spans="1:22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 s="5">
        <f t="shared" si="313"/>
        <v>80.400000000000006</v>
      </c>
      <c r="Q3333" t="s">
        <v>8314</v>
      </c>
      <c r="R3333" t="s">
        <v>8315</v>
      </c>
      <c r="S3333" s="12">
        <f t="shared" si="314"/>
        <v>42248.48942129629</v>
      </c>
      <c r="T3333" s="12">
        <f t="shared" si="315"/>
        <v>42283.48942129629</v>
      </c>
      <c r="U3333">
        <f t="shared" si="316"/>
        <v>2015</v>
      </c>
      <c r="V3333">
        <f t="shared" si="317"/>
        <v>2015</v>
      </c>
    </row>
    <row r="3334" spans="1:22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5">
        <f t="shared" si="313"/>
        <v>72.289156626506028</v>
      </c>
      <c r="Q3334" t="s">
        <v>8314</v>
      </c>
      <c r="R3334" t="s">
        <v>8315</v>
      </c>
      <c r="S3334" s="12">
        <f t="shared" si="314"/>
        <v>41809.651967592588</v>
      </c>
      <c r="T3334" s="12">
        <f t="shared" si="315"/>
        <v>41839.651967592588</v>
      </c>
      <c r="U3334">
        <f t="shared" si="316"/>
        <v>2014</v>
      </c>
      <c r="V3334">
        <f t="shared" si="317"/>
        <v>2014</v>
      </c>
    </row>
    <row r="3335" spans="1:22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 s="5">
        <f t="shared" si="313"/>
        <v>32.972972972972975</v>
      </c>
      <c r="Q3335" t="s">
        <v>8314</v>
      </c>
      <c r="R3335" t="s">
        <v>8315</v>
      </c>
      <c r="S3335" s="12">
        <f t="shared" si="314"/>
        <v>42148.468518518515</v>
      </c>
      <c r="T3335" s="12">
        <f t="shared" si="315"/>
        <v>42170.468518518515</v>
      </c>
      <c r="U3335">
        <f t="shared" si="316"/>
        <v>2015</v>
      </c>
      <c r="V3335">
        <f t="shared" si="317"/>
        <v>2015</v>
      </c>
    </row>
    <row r="3336" spans="1:22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 s="5">
        <f t="shared" si="313"/>
        <v>116.65217391304348</v>
      </c>
      <c r="Q3336" t="s">
        <v>8314</v>
      </c>
      <c r="R3336" t="s">
        <v>8315</v>
      </c>
      <c r="S3336" s="12">
        <f t="shared" si="314"/>
        <v>42185.312754629624</v>
      </c>
      <c r="T3336" s="12">
        <f t="shared" si="315"/>
        <v>42215.312754629624</v>
      </c>
      <c r="U3336">
        <f t="shared" si="316"/>
        <v>2015</v>
      </c>
      <c r="V3336">
        <f t="shared" si="317"/>
        <v>2015</v>
      </c>
    </row>
    <row r="3337" spans="1:22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 s="5">
        <f t="shared" si="313"/>
        <v>79.61904761904762</v>
      </c>
      <c r="Q3337" t="s">
        <v>8314</v>
      </c>
      <c r="R3337" t="s">
        <v>8315</v>
      </c>
      <c r="S3337" s="12">
        <f t="shared" si="314"/>
        <v>41827.465810185182</v>
      </c>
      <c r="T3337" s="12">
        <f t="shared" si="315"/>
        <v>41854.75</v>
      </c>
      <c r="U3337">
        <f t="shared" si="316"/>
        <v>2014</v>
      </c>
      <c r="V3337">
        <f t="shared" si="317"/>
        <v>2014</v>
      </c>
    </row>
    <row r="3338" spans="1:22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5">
        <f t="shared" si="313"/>
        <v>27.777777777777779</v>
      </c>
      <c r="Q3338" t="s">
        <v>8314</v>
      </c>
      <c r="R3338" t="s">
        <v>8315</v>
      </c>
      <c r="S3338" s="12">
        <f t="shared" si="314"/>
        <v>42437.190347222218</v>
      </c>
      <c r="T3338" s="12">
        <f t="shared" si="315"/>
        <v>42465.148680555554</v>
      </c>
      <c r="U3338">
        <f t="shared" si="316"/>
        <v>2016</v>
      </c>
      <c r="V3338">
        <f t="shared" si="317"/>
        <v>2016</v>
      </c>
    </row>
    <row r="3339" spans="1:22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 s="5">
        <f t="shared" si="313"/>
        <v>81.029411764705884</v>
      </c>
      <c r="Q3339" t="s">
        <v>8314</v>
      </c>
      <c r="R3339" t="s">
        <v>8315</v>
      </c>
      <c r="S3339" s="12">
        <f t="shared" si="314"/>
        <v>41901.073692129627</v>
      </c>
      <c r="T3339" s="12">
        <f t="shared" si="315"/>
        <v>41922.666666666664</v>
      </c>
      <c r="U3339">
        <f t="shared" si="316"/>
        <v>2014</v>
      </c>
      <c r="V3339">
        <f t="shared" si="317"/>
        <v>2014</v>
      </c>
    </row>
    <row r="3340" spans="1:22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 s="5">
        <f t="shared" si="313"/>
        <v>136.84821428571428</v>
      </c>
      <c r="Q3340" t="s">
        <v>8314</v>
      </c>
      <c r="R3340" t="s">
        <v>8315</v>
      </c>
      <c r="S3340" s="12">
        <f t="shared" si="314"/>
        <v>42769.366666666661</v>
      </c>
      <c r="T3340" s="12">
        <f t="shared" si="315"/>
        <v>42790.366666666661</v>
      </c>
      <c r="U3340">
        <f t="shared" si="316"/>
        <v>2017</v>
      </c>
      <c r="V3340">
        <f t="shared" si="317"/>
        <v>2017</v>
      </c>
    </row>
    <row r="3341" spans="1:22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 s="5">
        <f t="shared" si="313"/>
        <v>177.61702127659575</v>
      </c>
      <c r="Q3341" t="s">
        <v>8314</v>
      </c>
      <c r="R3341" t="s">
        <v>8315</v>
      </c>
      <c r="S3341" s="12">
        <f t="shared" si="314"/>
        <v>42549.457384259258</v>
      </c>
      <c r="T3341" s="12">
        <f t="shared" si="315"/>
        <v>42579.457384259258</v>
      </c>
      <c r="U3341">
        <f t="shared" si="316"/>
        <v>2016</v>
      </c>
      <c r="V3341">
        <f t="shared" si="317"/>
        <v>2016</v>
      </c>
    </row>
    <row r="3342" spans="1:22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 s="5">
        <f t="shared" si="313"/>
        <v>109.07894736842105</v>
      </c>
      <c r="Q3342" t="s">
        <v>8314</v>
      </c>
      <c r="R3342" t="s">
        <v>8315</v>
      </c>
      <c r="S3342" s="12">
        <f t="shared" si="314"/>
        <v>42685.765671296293</v>
      </c>
      <c r="T3342" s="12">
        <f t="shared" si="315"/>
        <v>42710.765671296293</v>
      </c>
      <c r="U3342">
        <f t="shared" si="316"/>
        <v>2016</v>
      </c>
      <c r="V3342">
        <f t="shared" si="317"/>
        <v>2016</v>
      </c>
    </row>
    <row r="3343" spans="1:22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5">
        <f t="shared" si="313"/>
        <v>119.64285714285714</v>
      </c>
      <c r="Q3343" t="s">
        <v>8314</v>
      </c>
      <c r="R3343" t="s">
        <v>8315</v>
      </c>
      <c r="S3343" s="12">
        <f t="shared" si="314"/>
        <v>42510.590520833335</v>
      </c>
      <c r="T3343" s="12">
        <f t="shared" si="315"/>
        <v>42533.499999999993</v>
      </c>
      <c r="U3343">
        <f t="shared" si="316"/>
        <v>2016</v>
      </c>
      <c r="V3343">
        <f t="shared" si="317"/>
        <v>2016</v>
      </c>
    </row>
    <row r="3344" spans="1:22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 s="5">
        <f t="shared" si="313"/>
        <v>78.205128205128204</v>
      </c>
      <c r="Q3344" t="s">
        <v>8314</v>
      </c>
      <c r="R3344" t="s">
        <v>8315</v>
      </c>
      <c r="S3344" s="12">
        <f t="shared" si="314"/>
        <v>42062.088078703702</v>
      </c>
      <c r="T3344" s="12">
        <f t="shared" si="315"/>
        <v>42094.999305555553</v>
      </c>
      <c r="U3344">
        <f t="shared" si="316"/>
        <v>2015</v>
      </c>
      <c r="V3344">
        <f t="shared" si="317"/>
        <v>2015</v>
      </c>
    </row>
    <row r="3345" spans="1:22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 s="5">
        <f t="shared" si="313"/>
        <v>52.173913043478258</v>
      </c>
      <c r="Q3345" t="s">
        <v>8314</v>
      </c>
      <c r="R3345" t="s">
        <v>8315</v>
      </c>
      <c r="S3345" s="12">
        <f t="shared" si="314"/>
        <v>42452.708148148151</v>
      </c>
      <c r="T3345" s="12">
        <f t="shared" si="315"/>
        <v>42473.345833333333</v>
      </c>
      <c r="U3345">
        <f t="shared" si="316"/>
        <v>2016</v>
      </c>
      <c r="V3345">
        <f t="shared" si="317"/>
        <v>2016</v>
      </c>
    </row>
    <row r="3346" spans="1:22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 s="5">
        <f t="shared" si="313"/>
        <v>114.125</v>
      </c>
      <c r="Q3346" t="s">
        <v>8314</v>
      </c>
      <c r="R3346" t="s">
        <v>8315</v>
      </c>
      <c r="S3346" s="12">
        <f t="shared" si="314"/>
        <v>41850.991817129623</v>
      </c>
      <c r="T3346" s="12">
        <f t="shared" si="315"/>
        <v>41880.991817129623</v>
      </c>
      <c r="U3346">
        <f t="shared" si="316"/>
        <v>2014</v>
      </c>
      <c r="V3346">
        <f t="shared" si="317"/>
        <v>2014</v>
      </c>
    </row>
    <row r="3347" spans="1:22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5">
        <f t="shared" si="313"/>
        <v>50</v>
      </c>
      <c r="Q3347" t="s">
        <v>8314</v>
      </c>
      <c r="R3347" t="s">
        <v>8315</v>
      </c>
      <c r="S3347" s="12">
        <f t="shared" si="314"/>
        <v>42052.897777777776</v>
      </c>
      <c r="T3347" s="12">
        <f t="shared" si="315"/>
        <v>42111.817361111105</v>
      </c>
      <c r="U3347">
        <f t="shared" si="316"/>
        <v>2015</v>
      </c>
      <c r="V3347">
        <f t="shared" si="317"/>
        <v>2015</v>
      </c>
    </row>
    <row r="3348" spans="1:22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 s="5">
        <f t="shared" si="313"/>
        <v>91.666666666666671</v>
      </c>
      <c r="Q3348" t="s">
        <v>8314</v>
      </c>
      <c r="R3348" t="s">
        <v>8315</v>
      </c>
      <c r="S3348" s="12">
        <f t="shared" si="314"/>
        <v>42053.816087962965</v>
      </c>
      <c r="T3348" s="12">
        <f t="shared" si="315"/>
        <v>42060.816087962965</v>
      </c>
      <c r="U3348">
        <f t="shared" si="316"/>
        <v>2015</v>
      </c>
      <c r="V3348">
        <f t="shared" si="317"/>
        <v>2015</v>
      </c>
    </row>
    <row r="3349" spans="1:22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 s="5">
        <f t="shared" si="313"/>
        <v>108.59090909090909</v>
      </c>
      <c r="Q3349" t="s">
        <v>8314</v>
      </c>
      <c r="R3349" t="s">
        <v>8315</v>
      </c>
      <c r="S3349" s="12">
        <f t="shared" si="314"/>
        <v>42484.343217592592</v>
      </c>
      <c r="T3349" s="12">
        <f t="shared" si="315"/>
        <v>42498.666666666664</v>
      </c>
      <c r="U3349">
        <f t="shared" si="316"/>
        <v>2016</v>
      </c>
      <c r="V3349">
        <f t="shared" si="317"/>
        <v>2016</v>
      </c>
    </row>
    <row r="3350" spans="1:22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 s="5">
        <f t="shared" si="313"/>
        <v>69.822784810126578</v>
      </c>
      <c r="Q3350" t="s">
        <v>8314</v>
      </c>
      <c r="R3350" t="s">
        <v>8315</v>
      </c>
      <c r="S3350" s="12">
        <f t="shared" si="314"/>
        <v>42466.350462962961</v>
      </c>
      <c r="T3350" s="12">
        <f t="shared" si="315"/>
        <v>42489.957638888889</v>
      </c>
      <c r="U3350">
        <f t="shared" si="316"/>
        <v>2016</v>
      </c>
      <c r="V3350">
        <f t="shared" si="317"/>
        <v>2016</v>
      </c>
    </row>
    <row r="3351" spans="1:22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 s="5">
        <f t="shared" si="313"/>
        <v>109.57142857142857</v>
      </c>
      <c r="Q3351" t="s">
        <v>8314</v>
      </c>
      <c r="R3351" t="s">
        <v>8315</v>
      </c>
      <c r="S3351" s="12">
        <f t="shared" si="314"/>
        <v>42512.902453703697</v>
      </c>
      <c r="T3351" s="12">
        <f t="shared" si="315"/>
        <v>42534.499999999993</v>
      </c>
      <c r="U3351">
        <f t="shared" si="316"/>
        <v>2016</v>
      </c>
      <c r="V3351">
        <f t="shared" si="317"/>
        <v>2016</v>
      </c>
    </row>
    <row r="3352" spans="1:22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 s="5">
        <f t="shared" si="313"/>
        <v>71.666666666666671</v>
      </c>
      <c r="Q3352" t="s">
        <v>8314</v>
      </c>
      <c r="R3352" t="s">
        <v>8315</v>
      </c>
      <c r="S3352" s="12">
        <f t="shared" si="314"/>
        <v>42302.493182870363</v>
      </c>
      <c r="T3352" s="12">
        <f t="shared" si="315"/>
        <v>42337.749999999993</v>
      </c>
      <c r="U3352">
        <f t="shared" si="316"/>
        <v>2015</v>
      </c>
      <c r="V3352">
        <f t="shared" si="317"/>
        <v>2015</v>
      </c>
    </row>
    <row r="3353" spans="1:22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 s="5">
        <f t="shared" si="313"/>
        <v>93.611111111111114</v>
      </c>
      <c r="Q3353" t="s">
        <v>8314</v>
      </c>
      <c r="R3353" t="s">
        <v>8315</v>
      </c>
      <c r="S3353" s="12">
        <f t="shared" si="314"/>
        <v>41806.187094907407</v>
      </c>
      <c r="T3353" s="12">
        <f t="shared" si="315"/>
        <v>41843.25</v>
      </c>
      <c r="U3353">
        <f t="shared" si="316"/>
        <v>2014</v>
      </c>
      <c r="V3353">
        <f t="shared" si="317"/>
        <v>2014</v>
      </c>
    </row>
    <row r="3354" spans="1:22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 s="5">
        <f t="shared" si="313"/>
        <v>76.8</v>
      </c>
      <c r="Q3354" t="s">
        <v>8314</v>
      </c>
      <c r="R3354" t="s">
        <v>8315</v>
      </c>
      <c r="S3354" s="12">
        <f t="shared" si="314"/>
        <v>42495.784467592595</v>
      </c>
      <c r="T3354" s="12">
        <f t="shared" si="315"/>
        <v>42552.749999999993</v>
      </c>
      <c r="U3354">
        <f t="shared" si="316"/>
        <v>2016</v>
      </c>
      <c r="V3354">
        <f t="shared" si="317"/>
        <v>2016</v>
      </c>
    </row>
    <row r="3355" spans="1:22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5">
        <f t="shared" si="313"/>
        <v>35.795454545454547</v>
      </c>
      <c r="Q3355" t="s">
        <v>8314</v>
      </c>
      <c r="R3355" t="s">
        <v>8315</v>
      </c>
      <c r="S3355" s="12">
        <f t="shared" si="314"/>
        <v>42479.223958333336</v>
      </c>
      <c r="T3355" s="12">
        <f t="shared" si="315"/>
        <v>42492.749999999993</v>
      </c>
      <c r="U3355">
        <f t="shared" si="316"/>
        <v>2016</v>
      </c>
      <c r="V3355">
        <f t="shared" si="317"/>
        <v>2016</v>
      </c>
    </row>
    <row r="3356" spans="1:22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 s="5">
        <f t="shared" si="313"/>
        <v>55.6</v>
      </c>
      <c r="Q3356" t="s">
        <v>8314</v>
      </c>
      <c r="R3356" t="s">
        <v>8315</v>
      </c>
      <c r="S3356" s="12">
        <f t="shared" si="314"/>
        <v>42270.518587962964</v>
      </c>
      <c r="T3356" s="12">
        <f t="shared" si="315"/>
        <v>42305.959027777775</v>
      </c>
      <c r="U3356">
        <f t="shared" si="316"/>
        <v>2015</v>
      </c>
      <c r="V3356">
        <f t="shared" si="317"/>
        <v>2015</v>
      </c>
    </row>
    <row r="3357" spans="1:22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 s="5">
        <f t="shared" si="313"/>
        <v>147.33333333333334</v>
      </c>
      <c r="Q3357" t="s">
        <v>8314</v>
      </c>
      <c r="R3357" t="s">
        <v>8315</v>
      </c>
      <c r="S3357" s="12">
        <f t="shared" si="314"/>
        <v>42489.411192129628</v>
      </c>
      <c r="T3357" s="12">
        <f t="shared" si="315"/>
        <v>42500.261805555558</v>
      </c>
      <c r="U3357">
        <f t="shared" si="316"/>
        <v>2016</v>
      </c>
      <c r="V3357">
        <f t="shared" si="317"/>
        <v>2016</v>
      </c>
    </row>
    <row r="3358" spans="1:22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 s="5">
        <f t="shared" si="313"/>
        <v>56.333333333333336</v>
      </c>
      <c r="Q3358" t="s">
        <v>8314</v>
      </c>
      <c r="R3358" t="s">
        <v>8315</v>
      </c>
      <c r="S3358" s="12">
        <f t="shared" si="314"/>
        <v>42536.607314814813</v>
      </c>
      <c r="T3358" s="12">
        <f t="shared" si="315"/>
        <v>42566.607314814813</v>
      </c>
      <c r="U3358">
        <f t="shared" si="316"/>
        <v>2016</v>
      </c>
      <c r="V3358">
        <f t="shared" si="317"/>
        <v>2016</v>
      </c>
    </row>
    <row r="3359" spans="1:22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5">
        <f t="shared" si="313"/>
        <v>96.19047619047619</v>
      </c>
      <c r="Q3359" t="s">
        <v>8314</v>
      </c>
      <c r="R3359" t="s">
        <v>8315</v>
      </c>
      <c r="S3359" s="12">
        <f t="shared" si="314"/>
        <v>41822.209606481476</v>
      </c>
      <c r="T3359" s="12">
        <f t="shared" si="315"/>
        <v>41852.209606481476</v>
      </c>
      <c r="U3359">
        <f t="shared" si="316"/>
        <v>2014</v>
      </c>
      <c r="V3359">
        <f t="shared" si="317"/>
        <v>2014</v>
      </c>
    </row>
    <row r="3360" spans="1:22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 s="5">
        <f t="shared" si="313"/>
        <v>63.574074074074076</v>
      </c>
      <c r="Q3360" t="s">
        <v>8314</v>
      </c>
      <c r="R3360" t="s">
        <v>8315</v>
      </c>
      <c r="S3360" s="12">
        <f t="shared" si="314"/>
        <v>41932.102766203701</v>
      </c>
      <c r="T3360" s="12">
        <f t="shared" si="315"/>
        <v>41962.144432870373</v>
      </c>
      <c r="U3360">
        <f t="shared" si="316"/>
        <v>2014</v>
      </c>
      <c r="V3360">
        <f t="shared" si="317"/>
        <v>2014</v>
      </c>
    </row>
    <row r="3361" spans="1:22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 s="5">
        <f t="shared" si="313"/>
        <v>184.78260869565219</v>
      </c>
      <c r="Q3361" t="s">
        <v>8314</v>
      </c>
      <c r="R3361" t="s">
        <v>8315</v>
      </c>
      <c r="S3361" s="12">
        <f t="shared" si="314"/>
        <v>42745.848773148151</v>
      </c>
      <c r="T3361" s="12">
        <f t="shared" si="315"/>
        <v>42790.848773148151</v>
      </c>
      <c r="U3361">
        <f t="shared" si="316"/>
        <v>2017</v>
      </c>
      <c r="V3361">
        <f t="shared" si="317"/>
        <v>2017</v>
      </c>
    </row>
    <row r="3362" spans="1:22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 s="5">
        <f t="shared" si="313"/>
        <v>126.72222222222223</v>
      </c>
      <c r="Q3362" t="s">
        <v>8314</v>
      </c>
      <c r="R3362" t="s">
        <v>8315</v>
      </c>
      <c r="S3362" s="12">
        <f t="shared" si="314"/>
        <v>42696.874340277776</v>
      </c>
      <c r="T3362" s="12">
        <f t="shared" si="315"/>
        <v>42718.457638888889</v>
      </c>
      <c r="U3362">
        <f t="shared" si="316"/>
        <v>2016</v>
      </c>
      <c r="V3362">
        <f t="shared" si="317"/>
        <v>2016</v>
      </c>
    </row>
    <row r="3363" spans="1:22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 s="5">
        <f t="shared" si="313"/>
        <v>83.42647058823529</v>
      </c>
      <c r="Q3363" t="s">
        <v>8314</v>
      </c>
      <c r="R3363" t="s">
        <v>8315</v>
      </c>
      <c r="S3363" s="12">
        <f t="shared" si="314"/>
        <v>41865.817013888889</v>
      </c>
      <c r="T3363" s="12">
        <f t="shared" si="315"/>
        <v>41883.457638888889</v>
      </c>
      <c r="U3363">
        <f t="shared" si="316"/>
        <v>2014</v>
      </c>
      <c r="V3363">
        <f t="shared" si="317"/>
        <v>2014</v>
      </c>
    </row>
    <row r="3364" spans="1:22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 s="5">
        <f t="shared" si="313"/>
        <v>54.5</v>
      </c>
      <c r="Q3364" t="s">
        <v>8314</v>
      </c>
      <c r="R3364" t="s">
        <v>8315</v>
      </c>
      <c r="S3364" s="12">
        <f t="shared" si="314"/>
        <v>42055.883298611108</v>
      </c>
      <c r="T3364" s="12">
        <f t="shared" si="315"/>
        <v>42069.996527777774</v>
      </c>
      <c r="U3364">
        <f t="shared" si="316"/>
        <v>2015</v>
      </c>
      <c r="V3364">
        <f t="shared" si="317"/>
        <v>2015</v>
      </c>
    </row>
    <row r="3365" spans="1:22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 s="5">
        <f t="shared" si="313"/>
        <v>302.30769230769232</v>
      </c>
      <c r="Q3365" t="s">
        <v>8314</v>
      </c>
      <c r="R3365" t="s">
        <v>8315</v>
      </c>
      <c r="S3365" s="12">
        <f t="shared" si="314"/>
        <v>41851.563020833331</v>
      </c>
      <c r="T3365" s="12">
        <f t="shared" si="315"/>
        <v>41870.458333333328</v>
      </c>
      <c r="U3365">
        <f t="shared" si="316"/>
        <v>2014</v>
      </c>
      <c r="V3365">
        <f t="shared" si="317"/>
        <v>2014</v>
      </c>
    </row>
    <row r="3366" spans="1:22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 s="5">
        <f t="shared" si="313"/>
        <v>44.138888888888886</v>
      </c>
      <c r="Q3366" t="s">
        <v>8314</v>
      </c>
      <c r="R3366" t="s">
        <v>8315</v>
      </c>
      <c r="S3366" s="12">
        <f t="shared" si="314"/>
        <v>42422.769085648142</v>
      </c>
      <c r="T3366" s="12">
        <f t="shared" si="315"/>
        <v>42444.666666666664</v>
      </c>
      <c r="U3366">
        <f t="shared" si="316"/>
        <v>2016</v>
      </c>
      <c r="V3366">
        <f t="shared" si="317"/>
        <v>2016</v>
      </c>
    </row>
    <row r="3367" spans="1:22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5">
        <f t="shared" si="313"/>
        <v>866.66666666666663</v>
      </c>
      <c r="Q3367" t="s">
        <v>8314</v>
      </c>
      <c r="R3367" t="s">
        <v>8315</v>
      </c>
      <c r="S3367" s="12">
        <f t="shared" si="314"/>
        <v>42320.893425925919</v>
      </c>
      <c r="T3367" s="12">
        <f t="shared" si="315"/>
        <v>42350.893425925919</v>
      </c>
      <c r="U3367">
        <f t="shared" si="316"/>
        <v>2015</v>
      </c>
      <c r="V3367">
        <f t="shared" si="317"/>
        <v>2015</v>
      </c>
    </row>
    <row r="3368" spans="1:22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5">
        <f t="shared" si="313"/>
        <v>61.388888888888886</v>
      </c>
      <c r="Q3368" t="s">
        <v>8314</v>
      </c>
      <c r="R3368" t="s">
        <v>8315</v>
      </c>
      <c r="S3368" s="12">
        <f t="shared" si="314"/>
        <v>42106.859224537031</v>
      </c>
      <c r="T3368" s="12">
        <f t="shared" si="315"/>
        <v>42136.859224537031</v>
      </c>
      <c r="U3368">
        <f t="shared" si="316"/>
        <v>2015</v>
      </c>
      <c r="V3368">
        <f t="shared" si="317"/>
        <v>2015</v>
      </c>
    </row>
    <row r="3369" spans="1:22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 s="5">
        <f t="shared" si="313"/>
        <v>29.666666666666668</v>
      </c>
      <c r="Q3369" t="s">
        <v>8314</v>
      </c>
      <c r="R3369" t="s">
        <v>8315</v>
      </c>
      <c r="S3369" s="12">
        <f t="shared" si="314"/>
        <v>42192.725624999999</v>
      </c>
      <c r="T3369" s="12">
        <f t="shared" si="315"/>
        <v>42217.725624999999</v>
      </c>
      <c r="U3369">
        <f t="shared" si="316"/>
        <v>2015</v>
      </c>
      <c r="V3369">
        <f t="shared" si="317"/>
        <v>2015</v>
      </c>
    </row>
    <row r="3370" spans="1:22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 s="5">
        <f t="shared" si="313"/>
        <v>45.478260869565219</v>
      </c>
      <c r="Q3370" t="s">
        <v>8314</v>
      </c>
      <c r="R3370" t="s">
        <v>8315</v>
      </c>
      <c r="S3370" s="12">
        <f t="shared" si="314"/>
        <v>41968.991423611107</v>
      </c>
      <c r="T3370" s="12">
        <f t="shared" si="315"/>
        <v>42004.999999999993</v>
      </c>
      <c r="U3370">
        <f t="shared" si="316"/>
        <v>2014</v>
      </c>
      <c r="V3370">
        <f t="shared" si="317"/>
        <v>2015</v>
      </c>
    </row>
    <row r="3371" spans="1:22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 s="5">
        <f t="shared" si="313"/>
        <v>96.203703703703709</v>
      </c>
      <c r="Q3371" t="s">
        <v>8314</v>
      </c>
      <c r="R3371" t="s">
        <v>8315</v>
      </c>
      <c r="S3371" s="12">
        <f t="shared" si="314"/>
        <v>42689.833101851851</v>
      </c>
      <c r="T3371" s="12">
        <f t="shared" si="315"/>
        <v>42749.833101851851</v>
      </c>
      <c r="U3371">
        <f t="shared" si="316"/>
        <v>2016</v>
      </c>
      <c r="V3371">
        <f t="shared" si="317"/>
        <v>2017</v>
      </c>
    </row>
    <row r="3372" spans="1:22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 s="5">
        <f t="shared" si="313"/>
        <v>67.92307692307692</v>
      </c>
      <c r="Q3372" t="s">
        <v>8314</v>
      </c>
      <c r="R3372" t="s">
        <v>8315</v>
      </c>
      <c r="S3372" s="12">
        <f t="shared" si="314"/>
        <v>42690.125983796293</v>
      </c>
      <c r="T3372" s="12">
        <f t="shared" si="315"/>
        <v>42721.124999999993</v>
      </c>
      <c r="U3372">
        <f t="shared" si="316"/>
        <v>2016</v>
      </c>
      <c r="V3372">
        <f t="shared" si="317"/>
        <v>2016</v>
      </c>
    </row>
    <row r="3373" spans="1:22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 s="5">
        <f t="shared" si="313"/>
        <v>30.777777777777779</v>
      </c>
      <c r="Q3373" t="s">
        <v>8314</v>
      </c>
      <c r="R3373" t="s">
        <v>8315</v>
      </c>
      <c r="S3373" s="12">
        <f t="shared" si="314"/>
        <v>42312.666261574072</v>
      </c>
      <c r="T3373" s="12">
        <f t="shared" si="315"/>
        <v>42340.666261574072</v>
      </c>
      <c r="U3373">
        <f t="shared" si="316"/>
        <v>2015</v>
      </c>
      <c r="V3373">
        <f t="shared" si="317"/>
        <v>2015</v>
      </c>
    </row>
    <row r="3374" spans="1:22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 s="5">
        <f t="shared" si="313"/>
        <v>38.333333333333336</v>
      </c>
      <c r="Q3374" t="s">
        <v>8314</v>
      </c>
      <c r="R3374" t="s">
        <v>8315</v>
      </c>
      <c r="S3374" s="12">
        <f t="shared" si="314"/>
        <v>41855.339768518512</v>
      </c>
      <c r="T3374" s="12">
        <f t="shared" si="315"/>
        <v>41875.999305555553</v>
      </c>
      <c r="U3374">
        <f t="shared" si="316"/>
        <v>2014</v>
      </c>
      <c r="V3374">
        <f t="shared" si="317"/>
        <v>2014</v>
      </c>
    </row>
    <row r="3375" spans="1:22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 s="5">
        <f t="shared" si="313"/>
        <v>66.833333333333329</v>
      </c>
      <c r="Q3375" t="s">
        <v>8314</v>
      </c>
      <c r="R3375" t="s">
        <v>8315</v>
      </c>
      <c r="S3375" s="12">
        <f t="shared" si="314"/>
        <v>42179.646296296291</v>
      </c>
      <c r="T3375" s="12">
        <f t="shared" si="315"/>
        <v>42203.458333333336</v>
      </c>
      <c r="U3375">
        <f t="shared" si="316"/>
        <v>2015</v>
      </c>
      <c r="V3375">
        <f t="shared" si="317"/>
        <v>2015</v>
      </c>
    </row>
    <row r="3376" spans="1:22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 s="5">
        <f t="shared" si="313"/>
        <v>71.730769230769226</v>
      </c>
      <c r="Q3376" t="s">
        <v>8314</v>
      </c>
      <c r="R3376" t="s">
        <v>8315</v>
      </c>
      <c r="S3376" s="12">
        <f t="shared" si="314"/>
        <v>42275.523333333331</v>
      </c>
      <c r="T3376" s="12">
        <f t="shared" si="315"/>
        <v>42305.523333333331</v>
      </c>
      <c r="U3376">
        <f t="shared" si="316"/>
        <v>2015</v>
      </c>
      <c r="V3376">
        <f t="shared" si="317"/>
        <v>2015</v>
      </c>
    </row>
    <row r="3377" spans="1:22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5">
        <f t="shared" si="313"/>
        <v>176.47058823529412</v>
      </c>
      <c r="Q3377" t="s">
        <v>8314</v>
      </c>
      <c r="R3377" t="s">
        <v>8315</v>
      </c>
      <c r="S3377" s="12">
        <f t="shared" si="314"/>
        <v>41765.402465277773</v>
      </c>
      <c r="T3377" s="12">
        <f t="shared" si="315"/>
        <v>41777.402465277773</v>
      </c>
      <c r="U3377">
        <f t="shared" si="316"/>
        <v>2014</v>
      </c>
      <c r="V3377">
        <f t="shared" si="317"/>
        <v>2014</v>
      </c>
    </row>
    <row r="3378" spans="1:22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 s="5">
        <f t="shared" si="313"/>
        <v>421.10526315789474</v>
      </c>
      <c r="Q3378" t="s">
        <v>8314</v>
      </c>
      <c r="R3378" t="s">
        <v>8315</v>
      </c>
      <c r="S3378" s="12">
        <f t="shared" si="314"/>
        <v>42059.492986111109</v>
      </c>
      <c r="T3378" s="12">
        <f t="shared" si="315"/>
        <v>42119.451319444437</v>
      </c>
      <c r="U3378">
        <f t="shared" si="316"/>
        <v>2015</v>
      </c>
      <c r="V3378">
        <f t="shared" si="317"/>
        <v>2015</v>
      </c>
    </row>
    <row r="3379" spans="1:22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 s="5">
        <f t="shared" si="313"/>
        <v>104.98701298701299</v>
      </c>
      <c r="Q3379" t="s">
        <v>8314</v>
      </c>
      <c r="R3379" t="s">
        <v>8315</v>
      </c>
      <c r="S3379" s="12">
        <f t="shared" si="314"/>
        <v>42053.524293981478</v>
      </c>
      <c r="T3379" s="12">
        <f t="shared" si="315"/>
        <v>42083.49722222222</v>
      </c>
      <c r="U3379">
        <f t="shared" si="316"/>
        <v>2015</v>
      </c>
      <c r="V3379">
        <f t="shared" si="317"/>
        <v>2015</v>
      </c>
    </row>
    <row r="3380" spans="1:22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 s="5">
        <f t="shared" si="313"/>
        <v>28.19047619047619</v>
      </c>
      <c r="Q3380" t="s">
        <v>8314</v>
      </c>
      <c r="R3380" t="s">
        <v>8315</v>
      </c>
      <c r="S3380" s="12">
        <f t="shared" si="314"/>
        <v>41858.147060185183</v>
      </c>
      <c r="T3380" s="12">
        <f t="shared" si="315"/>
        <v>41882.338888888888</v>
      </c>
      <c r="U3380">
        <f t="shared" si="316"/>
        <v>2014</v>
      </c>
      <c r="V3380">
        <f t="shared" si="317"/>
        <v>2014</v>
      </c>
    </row>
    <row r="3381" spans="1:22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 s="5">
        <f t="shared" si="313"/>
        <v>54.55263157894737</v>
      </c>
      <c r="Q3381" t="s">
        <v>8314</v>
      </c>
      <c r="R3381" t="s">
        <v>8315</v>
      </c>
      <c r="S3381" s="12">
        <f t="shared" si="314"/>
        <v>42225.305555555555</v>
      </c>
      <c r="T3381" s="12">
        <f t="shared" si="315"/>
        <v>42242.749999999993</v>
      </c>
      <c r="U3381">
        <f t="shared" si="316"/>
        <v>2015</v>
      </c>
      <c r="V3381">
        <f t="shared" si="317"/>
        <v>2015</v>
      </c>
    </row>
    <row r="3382" spans="1:22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 s="5">
        <f t="shared" si="313"/>
        <v>111.89285714285714</v>
      </c>
      <c r="Q3382" t="s">
        <v>8314</v>
      </c>
      <c r="R3382" t="s">
        <v>8315</v>
      </c>
      <c r="S3382" s="12">
        <f t="shared" si="314"/>
        <v>41937.745115740741</v>
      </c>
      <c r="T3382" s="12">
        <f t="shared" si="315"/>
        <v>41972.786782407406</v>
      </c>
      <c r="U3382">
        <f t="shared" si="316"/>
        <v>2014</v>
      </c>
      <c r="V3382">
        <f t="shared" si="317"/>
        <v>2014</v>
      </c>
    </row>
    <row r="3383" spans="1:22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 s="5">
        <f t="shared" si="313"/>
        <v>85.208333333333329</v>
      </c>
      <c r="Q3383" t="s">
        <v>8314</v>
      </c>
      <c r="R3383" t="s">
        <v>8315</v>
      </c>
      <c r="S3383" s="12">
        <f t="shared" si="314"/>
        <v>42043.976655092592</v>
      </c>
      <c r="T3383" s="12">
        <f t="shared" si="315"/>
        <v>42073.934988425921</v>
      </c>
      <c r="U3383">
        <f t="shared" si="316"/>
        <v>2015</v>
      </c>
      <c r="V3383">
        <f t="shared" si="317"/>
        <v>2015</v>
      </c>
    </row>
    <row r="3384" spans="1:22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 s="5">
        <f t="shared" si="313"/>
        <v>76.652173913043484</v>
      </c>
      <c r="Q3384" t="s">
        <v>8314</v>
      </c>
      <c r="R3384" t="s">
        <v>8315</v>
      </c>
      <c r="S3384" s="12">
        <f t="shared" si="314"/>
        <v>42559.222870370366</v>
      </c>
      <c r="T3384" s="12">
        <f t="shared" si="315"/>
        <v>42583.749305555553</v>
      </c>
      <c r="U3384">
        <f t="shared" si="316"/>
        <v>2016</v>
      </c>
      <c r="V3384">
        <f t="shared" si="317"/>
        <v>2016</v>
      </c>
    </row>
    <row r="3385" spans="1:22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 s="5">
        <f t="shared" si="313"/>
        <v>65.166666666666671</v>
      </c>
      <c r="Q3385" t="s">
        <v>8314</v>
      </c>
      <c r="R3385" t="s">
        <v>8315</v>
      </c>
      <c r="S3385" s="12">
        <f t="shared" si="314"/>
        <v>42524.574305555558</v>
      </c>
      <c r="T3385" s="12">
        <f t="shared" si="315"/>
        <v>42544.574305555558</v>
      </c>
      <c r="U3385">
        <f t="shared" si="316"/>
        <v>2016</v>
      </c>
      <c r="V3385">
        <f t="shared" si="317"/>
        <v>2016</v>
      </c>
    </row>
    <row r="3386" spans="1:22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 s="5">
        <f t="shared" si="313"/>
        <v>93.760312499999998</v>
      </c>
      <c r="Q3386" t="s">
        <v>8314</v>
      </c>
      <c r="R3386" t="s">
        <v>8315</v>
      </c>
      <c r="S3386" s="12">
        <f t="shared" si="314"/>
        <v>42291.879259259258</v>
      </c>
      <c r="T3386" s="12">
        <f t="shared" si="315"/>
        <v>42328.916666666664</v>
      </c>
      <c r="U3386">
        <f t="shared" si="316"/>
        <v>2015</v>
      </c>
      <c r="V3386">
        <f t="shared" si="317"/>
        <v>2015</v>
      </c>
    </row>
    <row r="3387" spans="1:22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5">
        <f t="shared" si="313"/>
        <v>133.33333333333334</v>
      </c>
      <c r="Q3387" t="s">
        <v>8314</v>
      </c>
      <c r="R3387" t="s">
        <v>8315</v>
      </c>
      <c r="S3387" s="12">
        <f t="shared" si="314"/>
        <v>41953.659166666665</v>
      </c>
      <c r="T3387" s="12">
        <f t="shared" si="315"/>
        <v>41983.659166666665</v>
      </c>
      <c r="U3387">
        <f t="shared" si="316"/>
        <v>2014</v>
      </c>
      <c r="V3387">
        <f t="shared" si="317"/>
        <v>2014</v>
      </c>
    </row>
    <row r="3388" spans="1:22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5">
        <f t="shared" si="313"/>
        <v>51.219512195121951</v>
      </c>
      <c r="Q3388" t="s">
        <v>8314</v>
      </c>
      <c r="R3388" t="s">
        <v>8315</v>
      </c>
      <c r="S3388" s="12">
        <f t="shared" si="314"/>
        <v>41946.436412037037</v>
      </c>
      <c r="T3388" s="12">
        <f t="shared" si="315"/>
        <v>41976.436412037037</v>
      </c>
      <c r="U3388">
        <f t="shared" si="316"/>
        <v>2014</v>
      </c>
      <c r="V3388">
        <f t="shared" si="317"/>
        <v>2014</v>
      </c>
    </row>
    <row r="3389" spans="1:22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 s="5">
        <f t="shared" si="313"/>
        <v>100.17142857142858</v>
      </c>
      <c r="Q3389" t="s">
        <v>8314</v>
      </c>
      <c r="R3389" t="s">
        <v>8315</v>
      </c>
      <c r="S3389" s="12">
        <f t="shared" si="314"/>
        <v>41947.554259259261</v>
      </c>
      <c r="T3389" s="12">
        <f t="shared" si="315"/>
        <v>41987.554259259261</v>
      </c>
      <c r="U3389">
        <f t="shared" si="316"/>
        <v>2014</v>
      </c>
      <c r="V3389">
        <f t="shared" si="317"/>
        <v>2014</v>
      </c>
    </row>
    <row r="3390" spans="1:22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 s="5">
        <f t="shared" si="313"/>
        <v>34.6</v>
      </c>
      <c r="Q3390" t="s">
        <v>8314</v>
      </c>
      <c r="R3390" t="s">
        <v>8315</v>
      </c>
      <c r="S3390" s="12">
        <f t="shared" si="314"/>
        <v>42143.252789351849</v>
      </c>
      <c r="T3390" s="12">
        <f t="shared" si="315"/>
        <v>42173.252789351849</v>
      </c>
      <c r="U3390">
        <f t="shared" si="316"/>
        <v>2015</v>
      </c>
      <c r="V3390">
        <f t="shared" si="317"/>
        <v>2015</v>
      </c>
    </row>
    <row r="3391" spans="1:22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 s="5">
        <f t="shared" si="313"/>
        <v>184.67741935483872</v>
      </c>
      <c r="Q3391" t="s">
        <v>8314</v>
      </c>
      <c r="R3391" t="s">
        <v>8315</v>
      </c>
      <c r="S3391" s="12">
        <f t="shared" si="314"/>
        <v>42494.355115740742</v>
      </c>
      <c r="T3391" s="12">
        <f t="shared" si="315"/>
        <v>42524.355115740742</v>
      </c>
      <c r="U3391">
        <f t="shared" si="316"/>
        <v>2016</v>
      </c>
      <c r="V3391">
        <f t="shared" si="317"/>
        <v>2016</v>
      </c>
    </row>
    <row r="3392" spans="1:22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 s="5">
        <f t="shared" si="313"/>
        <v>69.818181818181813</v>
      </c>
      <c r="Q3392" t="s">
        <v>8314</v>
      </c>
      <c r="R3392" t="s">
        <v>8315</v>
      </c>
      <c r="S3392" s="12">
        <f t="shared" si="314"/>
        <v>41815.566493055558</v>
      </c>
      <c r="T3392" s="12">
        <f t="shared" si="315"/>
        <v>41830.566493055558</v>
      </c>
      <c r="U3392">
        <f t="shared" si="316"/>
        <v>2014</v>
      </c>
      <c r="V3392">
        <f t="shared" si="317"/>
        <v>2014</v>
      </c>
    </row>
    <row r="3393" spans="1:22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5">
        <f t="shared" si="313"/>
        <v>61.944444444444443</v>
      </c>
      <c r="Q3393" t="s">
        <v>8314</v>
      </c>
      <c r="R3393" t="s">
        <v>8315</v>
      </c>
      <c r="S3393" s="12">
        <f t="shared" si="314"/>
        <v>41830.337361111109</v>
      </c>
      <c r="T3393" s="12">
        <f t="shared" si="315"/>
        <v>41859.727777777771</v>
      </c>
      <c r="U3393">
        <f t="shared" si="316"/>
        <v>2014</v>
      </c>
      <c r="V3393">
        <f t="shared" si="317"/>
        <v>2014</v>
      </c>
    </row>
    <row r="3394" spans="1:22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5">
        <f t="shared" si="313"/>
        <v>41.666666666666664</v>
      </c>
      <c r="Q3394" t="s">
        <v>8314</v>
      </c>
      <c r="R3394" t="s">
        <v>8315</v>
      </c>
      <c r="S3394" s="12">
        <f t="shared" si="314"/>
        <v>42446.63721064815</v>
      </c>
      <c r="T3394" s="12">
        <f t="shared" si="315"/>
        <v>42496.63721064815</v>
      </c>
      <c r="U3394">
        <f t="shared" si="316"/>
        <v>2016</v>
      </c>
      <c r="V3394">
        <f t="shared" si="317"/>
        <v>2016</v>
      </c>
    </row>
    <row r="3395" spans="1:22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(E3395/D3395)*100</f>
        <v>105.80000000000001</v>
      </c>
      <c r="P3395" s="5">
        <f t="shared" ref="P3395:P3458" si="319">IF(E3395&gt;0, E3395/L3395, 0)</f>
        <v>36.06818181818182</v>
      </c>
      <c r="Q3395" t="s">
        <v>8314</v>
      </c>
      <c r="R3395" t="s">
        <v>8315</v>
      </c>
      <c r="S3395" s="12">
        <f t="shared" ref="S3395:S3458" si="320">(J3395/86400)+25569-(5/24)</f>
        <v>41923.713310185187</v>
      </c>
      <c r="T3395" s="12">
        <f t="shared" ref="T3395:T3458" si="321">(I3395/86400)+25569-5/24</f>
        <v>41948.823611111111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 s="5">
        <f t="shared" si="319"/>
        <v>29</v>
      </c>
      <c r="Q3396" t="s">
        <v>8314</v>
      </c>
      <c r="R3396" t="s">
        <v>8315</v>
      </c>
      <c r="S3396" s="12">
        <f t="shared" si="320"/>
        <v>41817.387094907404</v>
      </c>
      <c r="T3396" s="12">
        <f t="shared" si="321"/>
        <v>41847.387094907404</v>
      </c>
      <c r="U3396">
        <f t="shared" si="322"/>
        <v>2014</v>
      </c>
      <c r="V3396">
        <f t="shared" si="323"/>
        <v>2014</v>
      </c>
    </row>
    <row r="3397" spans="1:22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5">
        <f t="shared" si="319"/>
        <v>24.210526315789473</v>
      </c>
      <c r="Q3397" t="s">
        <v>8314</v>
      </c>
      <c r="R3397" t="s">
        <v>8315</v>
      </c>
      <c r="S3397" s="12">
        <f t="shared" si="320"/>
        <v>42140.503981481474</v>
      </c>
      <c r="T3397" s="12">
        <f t="shared" si="321"/>
        <v>42154.548611111109</v>
      </c>
      <c r="U3397">
        <f t="shared" si="322"/>
        <v>2015</v>
      </c>
      <c r="V3397">
        <f t="shared" si="323"/>
        <v>2015</v>
      </c>
    </row>
    <row r="3398" spans="1:22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 s="5">
        <f t="shared" si="319"/>
        <v>55.892857142857146</v>
      </c>
      <c r="Q3398" t="s">
        <v>8314</v>
      </c>
      <c r="R3398" t="s">
        <v>8315</v>
      </c>
      <c r="S3398" s="12">
        <f t="shared" si="320"/>
        <v>41764.238298611112</v>
      </c>
      <c r="T3398" s="12">
        <f t="shared" si="321"/>
        <v>41790.957638888889</v>
      </c>
      <c r="U3398">
        <f t="shared" si="322"/>
        <v>2014</v>
      </c>
      <c r="V3398">
        <f t="shared" si="323"/>
        <v>2014</v>
      </c>
    </row>
    <row r="3399" spans="1:22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 s="5">
        <f t="shared" si="319"/>
        <v>11.666666666666666</v>
      </c>
      <c r="Q3399" t="s">
        <v>8314</v>
      </c>
      <c r="R3399" t="s">
        <v>8315</v>
      </c>
      <c r="S3399" s="12">
        <f t="shared" si="320"/>
        <v>42378.270011574066</v>
      </c>
      <c r="T3399" s="12">
        <f t="shared" si="321"/>
        <v>42418.708333333336</v>
      </c>
      <c r="U3399">
        <f t="shared" si="322"/>
        <v>2016</v>
      </c>
      <c r="V3399">
        <f t="shared" si="323"/>
        <v>2016</v>
      </c>
    </row>
    <row r="3400" spans="1:22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 s="5">
        <f t="shared" si="319"/>
        <v>68.353846153846149</v>
      </c>
      <c r="Q3400" t="s">
        <v>8314</v>
      </c>
      <c r="R3400" t="s">
        <v>8315</v>
      </c>
      <c r="S3400" s="12">
        <f t="shared" si="320"/>
        <v>41941.543703703697</v>
      </c>
      <c r="T3400" s="12">
        <f t="shared" si="321"/>
        <v>41964.499999999993</v>
      </c>
      <c r="U3400">
        <f t="shared" si="322"/>
        <v>2014</v>
      </c>
      <c r="V3400">
        <f t="shared" si="323"/>
        <v>2014</v>
      </c>
    </row>
    <row r="3401" spans="1:22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 s="5">
        <f t="shared" si="319"/>
        <v>27.065217391304348</v>
      </c>
      <c r="Q3401" t="s">
        <v>8314</v>
      </c>
      <c r="R3401" t="s">
        <v>8315</v>
      </c>
      <c r="S3401" s="12">
        <f t="shared" si="320"/>
        <v>42026.712094907409</v>
      </c>
      <c r="T3401" s="12">
        <f t="shared" si="321"/>
        <v>42056.712094907409</v>
      </c>
      <c r="U3401">
        <f t="shared" si="322"/>
        <v>2015</v>
      </c>
      <c r="V3401">
        <f t="shared" si="323"/>
        <v>2015</v>
      </c>
    </row>
    <row r="3402" spans="1:22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 s="5">
        <f t="shared" si="319"/>
        <v>118.12941176470588</v>
      </c>
      <c r="Q3402" t="s">
        <v>8314</v>
      </c>
      <c r="R3402" t="s">
        <v>8315</v>
      </c>
      <c r="S3402" s="12">
        <f t="shared" si="320"/>
        <v>41834.745532407404</v>
      </c>
      <c r="T3402" s="12">
        <f t="shared" si="321"/>
        <v>41879.745532407404</v>
      </c>
      <c r="U3402">
        <f t="shared" si="322"/>
        <v>2014</v>
      </c>
      <c r="V3402">
        <f t="shared" si="323"/>
        <v>2014</v>
      </c>
    </row>
    <row r="3403" spans="1:22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 s="5">
        <f t="shared" si="319"/>
        <v>44.757575757575758</v>
      </c>
      <c r="Q3403" t="s">
        <v>8314</v>
      </c>
      <c r="R3403" t="s">
        <v>8315</v>
      </c>
      <c r="S3403" s="12">
        <f t="shared" si="320"/>
        <v>42193.5155787037</v>
      </c>
      <c r="T3403" s="12">
        <f t="shared" si="321"/>
        <v>42223.5155787037</v>
      </c>
      <c r="U3403">
        <f t="shared" si="322"/>
        <v>2015</v>
      </c>
      <c r="V3403">
        <f t="shared" si="323"/>
        <v>2015</v>
      </c>
    </row>
    <row r="3404" spans="1:22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 s="5">
        <f t="shared" si="319"/>
        <v>99.787878787878782</v>
      </c>
      <c r="Q3404" t="s">
        <v>8314</v>
      </c>
      <c r="R3404" t="s">
        <v>8315</v>
      </c>
      <c r="S3404" s="12">
        <f t="shared" si="320"/>
        <v>42290.410219907404</v>
      </c>
      <c r="T3404" s="12">
        <f t="shared" si="321"/>
        <v>42319.896527777775</v>
      </c>
      <c r="U3404">
        <f t="shared" si="322"/>
        <v>2015</v>
      </c>
      <c r="V3404">
        <f t="shared" si="323"/>
        <v>2015</v>
      </c>
    </row>
    <row r="3405" spans="1:22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5">
        <f t="shared" si="319"/>
        <v>117.64705882352941</v>
      </c>
      <c r="Q3405" t="s">
        <v>8314</v>
      </c>
      <c r="R3405" t="s">
        <v>8315</v>
      </c>
      <c r="S3405" s="12">
        <f t="shared" si="320"/>
        <v>42150.253749999996</v>
      </c>
      <c r="T3405" s="12">
        <f t="shared" si="321"/>
        <v>42180.253749999996</v>
      </c>
      <c r="U3405">
        <f t="shared" si="322"/>
        <v>2015</v>
      </c>
      <c r="V3405">
        <f t="shared" si="323"/>
        <v>2015</v>
      </c>
    </row>
    <row r="3406" spans="1:22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5">
        <f t="shared" si="319"/>
        <v>203.33333333333334</v>
      </c>
      <c r="Q3406" t="s">
        <v>8314</v>
      </c>
      <c r="R3406" t="s">
        <v>8315</v>
      </c>
      <c r="S3406" s="12">
        <f t="shared" si="320"/>
        <v>42152.295162037037</v>
      </c>
      <c r="T3406" s="12">
        <f t="shared" si="321"/>
        <v>42172.295162037037</v>
      </c>
      <c r="U3406">
        <f t="shared" si="322"/>
        <v>2015</v>
      </c>
      <c r="V3406">
        <f t="shared" si="323"/>
        <v>2015</v>
      </c>
    </row>
    <row r="3407" spans="1:22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 s="5">
        <f t="shared" si="319"/>
        <v>28.323529411764707</v>
      </c>
      <c r="Q3407" t="s">
        <v>8314</v>
      </c>
      <c r="R3407" t="s">
        <v>8315</v>
      </c>
      <c r="S3407" s="12">
        <f t="shared" si="320"/>
        <v>42409.808865740742</v>
      </c>
      <c r="T3407" s="12">
        <f t="shared" si="321"/>
        <v>42430.790972222218</v>
      </c>
      <c r="U3407">
        <f t="shared" si="322"/>
        <v>2016</v>
      </c>
      <c r="V3407">
        <f t="shared" si="323"/>
        <v>2016</v>
      </c>
    </row>
    <row r="3408" spans="1:22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 s="5">
        <f t="shared" si="319"/>
        <v>110.23076923076923</v>
      </c>
      <c r="Q3408" t="s">
        <v>8314</v>
      </c>
      <c r="R3408" t="s">
        <v>8315</v>
      </c>
      <c r="S3408" s="12">
        <f t="shared" si="320"/>
        <v>41791.284444444442</v>
      </c>
      <c r="T3408" s="12">
        <f t="shared" si="321"/>
        <v>41836.284444444442</v>
      </c>
      <c r="U3408">
        <f t="shared" si="322"/>
        <v>2014</v>
      </c>
      <c r="V3408">
        <f t="shared" si="323"/>
        <v>2014</v>
      </c>
    </row>
    <row r="3409" spans="1:22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 s="5">
        <f t="shared" si="319"/>
        <v>31.970149253731343</v>
      </c>
      <c r="Q3409" t="s">
        <v>8314</v>
      </c>
      <c r="R3409" t="s">
        <v>8315</v>
      </c>
      <c r="S3409" s="12">
        <f t="shared" si="320"/>
        <v>41796.21399305555</v>
      </c>
      <c r="T3409" s="12">
        <f t="shared" si="321"/>
        <v>41826.21399305555</v>
      </c>
      <c r="U3409">
        <f t="shared" si="322"/>
        <v>2014</v>
      </c>
      <c r="V3409">
        <f t="shared" si="323"/>
        <v>2014</v>
      </c>
    </row>
    <row r="3410" spans="1:22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5">
        <f t="shared" si="319"/>
        <v>58.611111111111114</v>
      </c>
      <c r="Q3410" t="s">
        <v>8314</v>
      </c>
      <c r="R3410" t="s">
        <v>8315</v>
      </c>
      <c r="S3410" s="12">
        <f t="shared" si="320"/>
        <v>41808.78361111111</v>
      </c>
      <c r="T3410" s="12">
        <f t="shared" si="321"/>
        <v>41838.78361111111</v>
      </c>
      <c r="U3410">
        <f t="shared" si="322"/>
        <v>2014</v>
      </c>
      <c r="V3410">
        <f t="shared" si="323"/>
        <v>2014</v>
      </c>
    </row>
    <row r="3411" spans="1:22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 s="5">
        <f t="shared" si="319"/>
        <v>29.428571428571427</v>
      </c>
      <c r="Q3411" t="s">
        <v>8314</v>
      </c>
      <c r="R3411" t="s">
        <v>8315</v>
      </c>
      <c r="S3411" s="12">
        <f t="shared" si="320"/>
        <v>42544.605995370366</v>
      </c>
      <c r="T3411" s="12">
        <f t="shared" si="321"/>
        <v>42582.665277777771</v>
      </c>
      <c r="U3411">
        <f t="shared" si="322"/>
        <v>2016</v>
      </c>
      <c r="V3411">
        <f t="shared" si="323"/>
        <v>2016</v>
      </c>
    </row>
    <row r="3412" spans="1:22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 s="5">
        <f t="shared" si="319"/>
        <v>81.375</v>
      </c>
      <c r="Q3412" t="s">
        <v>8314</v>
      </c>
      <c r="R3412" t="s">
        <v>8315</v>
      </c>
      <c r="S3412" s="12">
        <f t="shared" si="320"/>
        <v>42499.83321759259</v>
      </c>
      <c r="T3412" s="12">
        <f t="shared" si="321"/>
        <v>42527.083333333336</v>
      </c>
      <c r="U3412">
        <f t="shared" si="322"/>
        <v>2016</v>
      </c>
      <c r="V3412">
        <f t="shared" si="323"/>
        <v>2016</v>
      </c>
    </row>
    <row r="3413" spans="1:22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 s="5">
        <f t="shared" si="319"/>
        <v>199.16666666666666</v>
      </c>
      <c r="Q3413" t="s">
        <v>8314</v>
      </c>
      <c r="R3413" t="s">
        <v>8315</v>
      </c>
      <c r="S3413" s="12">
        <f t="shared" si="320"/>
        <v>42264.814490740733</v>
      </c>
      <c r="T3413" s="12">
        <f t="shared" si="321"/>
        <v>42284.814490740733</v>
      </c>
      <c r="U3413">
        <f t="shared" si="322"/>
        <v>2015</v>
      </c>
      <c r="V3413">
        <f t="shared" si="323"/>
        <v>2015</v>
      </c>
    </row>
    <row r="3414" spans="1:22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5">
        <f t="shared" si="319"/>
        <v>115.38461538461539</v>
      </c>
      <c r="Q3414" t="s">
        <v>8314</v>
      </c>
      <c r="R3414" t="s">
        <v>8315</v>
      </c>
      <c r="S3414" s="12">
        <f t="shared" si="320"/>
        <v>41879.750717592593</v>
      </c>
      <c r="T3414" s="12">
        <f t="shared" si="321"/>
        <v>41909.750717592593</v>
      </c>
      <c r="U3414">
        <f t="shared" si="322"/>
        <v>2014</v>
      </c>
      <c r="V3414">
        <f t="shared" si="323"/>
        <v>2014</v>
      </c>
    </row>
    <row r="3415" spans="1:22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5">
        <f t="shared" si="319"/>
        <v>46.428571428571431</v>
      </c>
      <c r="Q3415" t="s">
        <v>8314</v>
      </c>
      <c r="R3415" t="s">
        <v>8315</v>
      </c>
      <c r="S3415" s="12">
        <f t="shared" si="320"/>
        <v>42053.524745370371</v>
      </c>
      <c r="T3415" s="12">
        <f t="shared" si="321"/>
        <v>42062.999305555553</v>
      </c>
      <c r="U3415">
        <f t="shared" si="322"/>
        <v>2015</v>
      </c>
      <c r="V3415">
        <f t="shared" si="323"/>
        <v>2015</v>
      </c>
    </row>
    <row r="3416" spans="1:22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 s="5">
        <f t="shared" si="319"/>
        <v>70.568181818181813</v>
      </c>
      <c r="Q3416" t="s">
        <v>8314</v>
      </c>
      <c r="R3416" t="s">
        <v>8315</v>
      </c>
      <c r="S3416" s="12">
        <f t="shared" si="320"/>
        <v>42675.624131944445</v>
      </c>
      <c r="T3416" s="12">
        <f t="shared" si="321"/>
        <v>42705.124305555553</v>
      </c>
      <c r="U3416">
        <f t="shared" si="322"/>
        <v>2016</v>
      </c>
      <c r="V3416">
        <f t="shared" si="323"/>
        <v>2016</v>
      </c>
    </row>
    <row r="3417" spans="1:22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5">
        <f t="shared" si="319"/>
        <v>22.222222222222221</v>
      </c>
      <c r="Q3417" t="s">
        <v>8314</v>
      </c>
      <c r="R3417" t="s">
        <v>8315</v>
      </c>
      <c r="S3417" s="12">
        <f t="shared" si="320"/>
        <v>42466.935833333329</v>
      </c>
      <c r="T3417" s="12">
        <f t="shared" si="321"/>
        <v>42477.770833333336</v>
      </c>
      <c r="U3417">
        <f t="shared" si="322"/>
        <v>2016</v>
      </c>
      <c r="V3417">
        <f t="shared" si="323"/>
        <v>2016</v>
      </c>
    </row>
    <row r="3418" spans="1:22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 s="5">
        <f t="shared" si="319"/>
        <v>159.46666666666667</v>
      </c>
      <c r="Q3418" t="s">
        <v>8314</v>
      </c>
      <c r="R3418" t="s">
        <v>8315</v>
      </c>
      <c r="S3418" s="12">
        <f t="shared" si="320"/>
        <v>42089.204224537032</v>
      </c>
      <c r="T3418" s="12">
        <f t="shared" si="321"/>
        <v>42117.562499999993</v>
      </c>
      <c r="U3418">
        <f t="shared" si="322"/>
        <v>2015</v>
      </c>
      <c r="V3418">
        <f t="shared" si="323"/>
        <v>2015</v>
      </c>
    </row>
    <row r="3419" spans="1:22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 s="5">
        <f t="shared" si="319"/>
        <v>37.777999999999999</v>
      </c>
      <c r="Q3419" t="s">
        <v>8314</v>
      </c>
      <c r="R3419" t="s">
        <v>8315</v>
      </c>
      <c r="S3419" s="12">
        <f t="shared" si="320"/>
        <v>41894.705416666664</v>
      </c>
      <c r="T3419" s="12">
        <f t="shared" si="321"/>
        <v>41937.821527777771</v>
      </c>
      <c r="U3419">
        <f t="shared" si="322"/>
        <v>2014</v>
      </c>
      <c r="V3419">
        <f t="shared" si="323"/>
        <v>2014</v>
      </c>
    </row>
    <row r="3420" spans="1:22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 s="5">
        <f t="shared" si="319"/>
        <v>72.053571428571431</v>
      </c>
      <c r="Q3420" t="s">
        <v>8314</v>
      </c>
      <c r="R3420" t="s">
        <v>8315</v>
      </c>
      <c r="S3420" s="12">
        <f t="shared" si="320"/>
        <v>41752.626238425924</v>
      </c>
      <c r="T3420" s="12">
        <f t="shared" si="321"/>
        <v>41782.626238425924</v>
      </c>
      <c r="U3420">
        <f t="shared" si="322"/>
        <v>2014</v>
      </c>
      <c r="V3420">
        <f t="shared" si="323"/>
        <v>2014</v>
      </c>
    </row>
    <row r="3421" spans="1:22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 s="5">
        <f t="shared" si="319"/>
        <v>63.695652173913047</v>
      </c>
      <c r="Q3421" t="s">
        <v>8314</v>
      </c>
      <c r="R3421" t="s">
        <v>8315</v>
      </c>
      <c r="S3421" s="12">
        <f t="shared" si="320"/>
        <v>42448.613252314812</v>
      </c>
      <c r="T3421" s="12">
        <f t="shared" si="321"/>
        <v>42466.687499999993</v>
      </c>
      <c r="U3421">
        <f t="shared" si="322"/>
        <v>2016</v>
      </c>
      <c r="V3421">
        <f t="shared" si="323"/>
        <v>2016</v>
      </c>
    </row>
    <row r="3422" spans="1:22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5">
        <f t="shared" si="319"/>
        <v>28.411764705882351</v>
      </c>
      <c r="Q3422" t="s">
        <v>8314</v>
      </c>
      <c r="R3422" t="s">
        <v>8315</v>
      </c>
      <c r="S3422" s="12">
        <f t="shared" si="320"/>
        <v>42404.881967592592</v>
      </c>
      <c r="T3422" s="12">
        <f t="shared" si="321"/>
        <v>42413.791666666664</v>
      </c>
      <c r="U3422">
        <f t="shared" si="322"/>
        <v>2016</v>
      </c>
      <c r="V3422">
        <f t="shared" si="323"/>
        <v>2016</v>
      </c>
    </row>
    <row r="3423" spans="1:22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 s="5">
        <f t="shared" si="319"/>
        <v>103.21428571428571</v>
      </c>
      <c r="Q3423" t="s">
        <v>8314</v>
      </c>
      <c r="R3423" t="s">
        <v>8315</v>
      </c>
      <c r="S3423" s="12">
        <f t="shared" si="320"/>
        <v>42037.582905092589</v>
      </c>
      <c r="T3423" s="12">
        <f t="shared" si="321"/>
        <v>42067.582905092589</v>
      </c>
      <c r="U3423">
        <f t="shared" si="322"/>
        <v>2015</v>
      </c>
      <c r="V3423">
        <f t="shared" si="323"/>
        <v>2015</v>
      </c>
    </row>
    <row r="3424" spans="1:22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 s="5">
        <f t="shared" si="319"/>
        <v>71.152173913043484</v>
      </c>
      <c r="Q3424" t="s">
        <v>8314</v>
      </c>
      <c r="R3424" t="s">
        <v>8315</v>
      </c>
      <c r="S3424" s="12">
        <f t="shared" si="320"/>
        <v>42323.353888888887</v>
      </c>
      <c r="T3424" s="12">
        <f t="shared" si="321"/>
        <v>42351.791666666664</v>
      </c>
      <c r="U3424">
        <f t="shared" si="322"/>
        <v>2015</v>
      </c>
      <c r="V3424">
        <f t="shared" si="323"/>
        <v>2015</v>
      </c>
    </row>
    <row r="3425" spans="1:22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5">
        <f t="shared" si="319"/>
        <v>35</v>
      </c>
      <c r="Q3425" t="s">
        <v>8314</v>
      </c>
      <c r="R3425" t="s">
        <v>8315</v>
      </c>
      <c r="S3425" s="12">
        <f t="shared" si="320"/>
        <v>42088.703020833331</v>
      </c>
      <c r="T3425" s="12">
        <f t="shared" si="321"/>
        <v>42118.703020833331</v>
      </c>
      <c r="U3425">
        <f t="shared" si="322"/>
        <v>2015</v>
      </c>
      <c r="V3425">
        <f t="shared" si="323"/>
        <v>2015</v>
      </c>
    </row>
    <row r="3426" spans="1:22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 s="5">
        <f t="shared" si="319"/>
        <v>81.776315789473685</v>
      </c>
      <c r="Q3426" t="s">
        <v>8314</v>
      </c>
      <c r="R3426" t="s">
        <v>8315</v>
      </c>
      <c r="S3426" s="12">
        <f t="shared" si="320"/>
        <v>42018.468564814808</v>
      </c>
      <c r="T3426" s="12">
        <f t="shared" si="321"/>
        <v>42040.082638888889</v>
      </c>
      <c r="U3426">
        <f t="shared" si="322"/>
        <v>2015</v>
      </c>
      <c r="V3426">
        <f t="shared" si="323"/>
        <v>2015</v>
      </c>
    </row>
    <row r="3427" spans="1:22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 s="5">
        <f t="shared" si="319"/>
        <v>297.02980769230766</v>
      </c>
      <c r="Q3427" t="s">
        <v>8314</v>
      </c>
      <c r="R3427" t="s">
        <v>8315</v>
      </c>
      <c r="S3427" s="12">
        <f t="shared" si="320"/>
        <v>41884.40898148148</v>
      </c>
      <c r="T3427" s="12">
        <f t="shared" si="321"/>
        <v>41916.40898148148</v>
      </c>
      <c r="U3427">
        <f t="shared" si="322"/>
        <v>2014</v>
      </c>
      <c r="V3427">
        <f t="shared" si="323"/>
        <v>2014</v>
      </c>
    </row>
    <row r="3428" spans="1:22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 s="5">
        <f t="shared" si="319"/>
        <v>46.609195402298852</v>
      </c>
      <c r="Q3428" t="s">
        <v>8314</v>
      </c>
      <c r="R3428" t="s">
        <v>8315</v>
      </c>
      <c r="S3428" s="12">
        <f t="shared" si="320"/>
        <v>41883.848414351851</v>
      </c>
      <c r="T3428" s="12">
        <f t="shared" si="321"/>
        <v>41902.875</v>
      </c>
      <c r="U3428">
        <f t="shared" si="322"/>
        <v>2014</v>
      </c>
      <c r="V3428">
        <f t="shared" si="323"/>
        <v>2014</v>
      </c>
    </row>
    <row r="3429" spans="1:22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5">
        <f t="shared" si="319"/>
        <v>51.724137931034484</v>
      </c>
      <c r="Q3429" t="s">
        <v>8314</v>
      </c>
      <c r="R3429" t="s">
        <v>8315</v>
      </c>
      <c r="S3429" s="12">
        <f t="shared" si="320"/>
        <v>41792.436944444438</v>
      </c>
      <c r="T3429" s="12">
        <f t="shared" si="321"/>
        <v>41822.436944444438</v>
      </c>
      <c r="U3429">
        <f t="shared" si="322"/>
        <v>2014</v>
      </c>
      <c r="V3429">
        <f t="shared" si="323"/>
        <v>2014</v>
      </c>
    </row>
    <row r="3430" spans="1:22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 s="5">
        <f t="shared" si="319"/>
        <v>40.294117647058826</v>
      </c>
      <c r="Q3430" t="s">
        <v>8314</v>
      </c>
      <c r="R3430" t="s">
        <v>8315</v>
      </c>
      <c r="S3430" s="12">
        <f t="shared" si="320"/>
        <v>42038.512118055551</v>
      </c>
      <c r="T3430" s="12">
        <f t="shared" si="321"/>
        <v>42063.499999999993</v>
      </c>
      <c r="U3430">
        <f t="shared" si="322"/>
        <v>2015</v>
      </c>
      <c r="V3430">
        <f t="shared" si="323"/>
        <v>2015</v>
      </c>
    </row>
    <row r="3431" spans="1:22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5">
        <f t="shared" si="319"/>
        <v>16.25</v>
      </c>
      <c r="Q3431" t="s">
        <v>8314</v>
      </c>
      <c r="R3431" t="s">
        <v>8315</v>
      </c>
      <c r="S3431" s="12">
        <f t="shared" si="320"/>
        <v>42661.813206018516</v>
      </c>
      <c r="T3431" s="12">
        <f t="shared" si="321"/>
        <v>42675.813206018516</v>
      </c>
      <c r="U3431">
        <f t="shared" si="322"/>
        <v>2016</v>
      </c>
      <c r="V3431">
        <f t="shared" si="323"/>
        <v>2016</v>
      </c>
    </row>
    <row r="3432" spans="1:22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 s="5">
        <f t="shared" si="319"/>
        <v>30.152638888888887</v>
      </c>
      <c r="Q3432" t="s">
        <v>8314</v>
      </c>
      <c r="R3432" t="s">
        <v>8315</v>
      </c>
      <c r="S3432" s="12">
        <f t="shared" si="320"/>
        <v>41820.737280092588</v>
      </c>
      <c r="T3432" s="12">
        <f t="shared" si="321"/>
        <v>41850.737280092588</v>
      </c>
      <c r="U3432">
        <f t="shared" si="322"/>
        <v>2014</v>
      </c>
      <c r="V3432">
        <f t="shared" si="323"/>
        <v>2014</v>
      </c>
    </row>
    <row r="3433" spans="1:22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5">
        <f t="shared" si="319"/>
        <v>95.238095238095241</v>
      </c>
      <c r="Q3433" t="s">
        <v>8314</v>
      </c>
      <c r="R3433" t="s">
        <v>8315</v>
      </c>
      <c r="S3433" s="12">
        <f t="shared" si="320"/>
        <v>41839.522604166668</v>
      </c>
      <c r="T3433" s="12">
        <f t="shared" si="321"/>
        <v>41869.522604166668</v>
      </c>
      <c r="U3433">
        <f t="shared" si="322"/>
        <v>2014</v>
      </c>
      <c r="V3433">
        <f t="shared" si="323"/>
        <v>2014</v>
      </c>
    </row>
    <row r="3434" spans="1:22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 s="5">
        <f t="shared" si="319"/>
        <v>52.214285714285715</v>
      </c>
      <c r="Q3434" t="s">
        <v>8314</v>
      </c>
      <c r="R3434" t="s">
        <v>8315</v>
      </c>
      <c r="S3434" s="12">
        <f t="shared" si="320"/>
        <v>42380.372847222221</v>
      </c>
      <c r="T3434" s="12">
        <f t="shared" si="321"/>
        <v>42405.708333333336</v>
      </c>
      <c r="U3434">
        <f t="shared" si="322"/>
        <v>2016</v>
      </c>
      <c r="V3434">
        <f t="shared" si="323"/>
        <v>2016</v>
      </c>
    </row>
    <row r="3435" spans="1:22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 s="5">
        <f t="shared" si="319"/>
        <v>134.1549295774648</v>
      </c>
      <c r="Q3435" t="s">
        <v>8314</v>
      </c>
      <c r="R3435" t="s">
        <v>8315</v>
      </c>
      <c r="S3435" s="12">
        <f t="shared" si="320"/>
        <v>41775.854803240734</v>
      </c>
      <c r="T3435" s="12">
        <f t="shared" si="321"/>
        <v>41806.916666666664</v>
      </c>
      <c r="U3435">
        <f t="shared" si="322"/>
        <v>2014</v>
      </c>
      <c r="V3435">
        <f t="shared" si="323"/>
        <v>2014</v>
      </c>
    </row>
    <row r="3436" spans="1:22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 s="5">
        <f t="shared" si="319"/>
        <v>62.827380952380949</v>
      </c>
      <c r="Q3436" t="s">
        <v>8314</v>
      </c>
      <c r="R3436" t="s">
        <v>8315</v>
      </c>
      <c r="S3436" s="12">
        <f t="shared" si="320"/>
        <v>41800.172094907401</v>
      </c>
      <c r="T3436" s="12">
        <f t="shared" si="321"/>
        <v>41830.172094907401</v>
      </c>
      <c r="U3436">
        <f t="shared" si="322"/>
        <v>2014</v>
      </c>
      <c r="V3436">
        <f t="shared" si="323"/>
        <v>2014</v>
      </c>
    </row>
    <row r="3437" spans="1:22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 s="5">
        <f t="shared" si="319"/>
        <v>58.94736842105263</v>
      </c>
      <c r="Q3437" t="s">
        <v>8314</v>
      </c>
      <c r="R3437" t="s">
        <v>8315</v>
      </c>
      <c r="S3437" s="12">
        <f t="shared" si="320"/>
        <v>42572.408483796295</v>
      </c>
      <c r="T3437" s="12">
        <f t="shared" si="321"/>
        <v>42588.916666666664</v>
      </c>
      <c r="U3437">
        <f t="shared" si="322"/>
        <v>2016</v>
      </c>
      <c r="V3437">
        <f t="shared" si="323"/>
        <v>2016</v>
      </c>
    </row>
    <row r="3438" spans="1:22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 s="5">
        <f t="shared" si="319"/>
        <v>143.1081081081081</v>
      </c>
      <c r="Q3438" t="s">
        <v>8314</v>
      </c>
      <c r="R3438" t="s">
        <v>8315</v>
      </c>
      <c r="S3438" s="12">
        <f t="shared" si="320"/>
        <v>41851.333252314813</v>
      </c>
      <c r="T3438" s="12">
        <f t="shared" si="321"/>
        <v>41872.477777777771</v>
      </c>
      <c r="U3438">
        <f t="shared" si="322"/>
        <v>2014</v>
      </c>
      <c r="V3438">
        <f t="shared" si="323"/>
        <v>2014</v>
      </c>
    </row>
    <row r="3439" spans="1:22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5">
        <f t="shared" si="319"/>
        <v>84.166666666666671</v>
      </c>
      <c r="Q3439" t="s">
        <v>8314</v>
      </c>
      <c r="R3439" t="s">
        <v>8315</v>
      </c>
      <c r="S3439" s="12">
        <f t="shared" si="320"/>
        <v>42205.502546296295</v>
      </c>
      <c r="T3439" s="12">
        <f t="shared" si="321"/>
        <v>42235.502546296295</v>
      </c>
      <c r="U3439">
        <f t="shared" si="322"/>
        <v>2015</v>
      </c>
      <c r="V3439">
        <f t="shared" si="323"/>
        <v>2015</v>
      </c>
    </row>
    <row r="3440" spans="1:22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 s="5">
        <f t="shared" si="319"/>
        <v>186.07142857142858</v>
      </c>
      <c r="Q3440" t="s">
        <v>8314</v>
      </c>
      <c r="R3440" t="s">
        <v>8315</v>
      </c>
      <c r="S3440" s="12">
        <f t="shared" si="320"/>
        <v>42100.719525462962</v>
      </c>
      <c r="T3440" s="12">
        <f t="shared" si="321"/>
        <v>42126.666666666664</v>
      </c>
      <c r="U3440">
        <f t="shared" si="322"/>
        <v>2015</v>
      </c>
      <c r="V3440">
        <f t="shared" si="323"/>
        <v>2015</v>
      </c>
    </row>
    <row r="3441" spans="1:22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 s="5">
        <f t="shared" si="319"/>
        <v>89.785555555555561</v>
      </c>
      <c r="Q3441" t="s">
        <v>8314</v>
      </c>
      <c r="R3441" t="s">
        <v>8315</v>
      </c>
      <c r="S3441" s="12">
        <f t="shared" si="320"/>
        <v>42374.702893518515</v>
      </c>
      <c r="T3441" s="12">
        <f t="shared" si="321"/>
        <v>42387.999305555553</v>
      </c>
      <c r="U3441">
        <f t="shared" si="322"/>
        <v>2016</v>
      </c>
      <c r="V3441">
        <f t="shared" si="323"/>
        <v>2016</v>
      </c>
    </row>
    <row r="3442" spans="1:22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 s="5">
        <f t="shared" si="319"/>
        <v>64.157560975609755</v>
      </c>
      <c r="Q3442" t="s">
        <v>8314</v>
      </c>
      <c r="R3442" t="s">
        <v>8315</v>
      </c>
      <c r="S3442" s="12">
        <f t="shared" si="320"/>
        <v>41808.914675925924</v>
      </c>
      <c r="T3442" s="12">
        <f t="shared" si="321"/>
        <v>41831.46875</v>
      </c>
      <c r="U3442">
        <f t="shared" si="322"/>
        <v>2014</v>
      </c>
      <c r="V3442">
        <f t="shared" si="323"/>
        <v>2014</v>
      </c>
    </row>
    <row r="3443" spans="1:22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 s="5">
        <f t="shared" si="319"/>
        <v>59.651162790697676</v>
      </c>
      <c r="Q3443" t="s">
        <v>8314</v>
      </c>
      <c r="R3443" t="s">
        <v>8315</v>
      </c>
      <c r="S3443" s="12">
        <f t="shared" si="320"/>
        <v>42294.221307870372</v>
      </c>
      <c r="T3443" s="12">
        <f t="shared" si="321"/>
        <v>42321.636805555558</v>
      </c>
      <c r="U3443">
        <f t="shared" si="322"/>
        <v>2015</v>
      </c>
      <c r="V3443">
        <f t="shared" si="323"/>
        <v>2015</v>
      </c>
    </row>
    <row r="3444" spans="1:22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5">
        <f t="shared" si="319"/>
        <v>31.25</v>
      </c>
      <c r="Q3444" t="s">
        <v>8314</v>
      </c>
      <c r="R3444" t="s">
        <v>8315</v>
      </c>
      <c r="S3444" s="12">
        <f t="shared" si="320"/>
        <v>42124.632777777777</v>
      </c>
      <c r="T3444" s="12">
        <f t="shared" si="321"/>
        <v>42154.632777777777</v>
      </c>
      <c r="U3444">
        <f t="shared" si="322"/>
        <v>2015</v>
      </c>
      <c r="V3444">
        <f t="shared" si="323"/>
        <v>2015</v>
      </c>
    </row>
    <row r="3445" spans="1:22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 s="5">
        <f t="shared" si="319"/>
        <v>41.222222222222221</v>
      </c>
      <c r="Q3445" t="s">
        <v>8314</v>
      </c>
      <c r="R3445" t="s">
        <v>8315</v>
      </c>
      <c r="S3445" s="12">
        <f t="shared" si="320"/>
        <v>41861.316504629627</v>
      </c>
      <c r="T3445" s="12">
        <f t="shared" si="321"/>
        <v>41891.316504629627</v>
      </c>
      <c r="U3445">
        <f t="shared" si="322"/>
        <v>2014</v>
      </c>
      <c r="V3445">
        <f t="shared" si="323"/>
        <v>2014</v>
      </c>
    </row>
    <row r="3446" spans="1:22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5">
        <f t="shared" si="319"/>
        <v>43.35</v>
      </c>
      <c r="Q3446" t="s">
        <v>8314</v>
      </c>
      <c r="R3446" t="s">
        <v>8315</v>
      </c>
      <c r="S3446" s="12">
        <f t="shared" si="320"/>
        <v>42521.08317129629</v>
      </c>
      <c r="T3446" s="12">
        <f t="shared" si="321"/>
        <v>42529.374305555553</v>
      </c>
      <c r="U3446">
        <f t="shared" si="322"/>
        <v>2016</v>
      </c>
      <c r="V3446">
        <f t="shared" si="323"/>
        <v>2016</v>
      </c>
    </row>
    <row r="3447" spans="1:22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5">
        <f t="shared" si="319"/>
        <v>64.516129032258064</v>
      </c>
      <c r="Q3447" t="s">
        <v>8314</v>
      </c>
      <c r="R3447" t="s">
        <v>8315</v>
      </c>
      <c r="S3447" s="12">
        <f t="shared" si="320"/>
        <v>42272.322175925925</v>
      </c>
      <c r="T3447" s="12">
        <f t="shared" si="321"/>
        <v>42300.322175925925</v>
      </c>
      <c r="U3447">
        <f t="shared" si="322"/>
        <v>2015</v>
      </c>
      <c r="V3447">
        <f t="shared" si="323"/>
        <v>2015</v>
      </c>
    </row>
    <row r="3448" spans="1:22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 s="5">
        <f t="shared" si="319"/>
        <v>43.28</v>
      </c>
      <c r="Q3448" t="s">
        <v>8314</v>
      </c>
      <c r="R3448" t="s">
        <v>8315</v>
      </c>
      <c r="S3448" s="12">
        <f t="shared" si="320"/>
        <v>42016.624131944445</v>
      </c>
      <c r="T3448" s="12">
        <f t="shared" si="321"/>
        <v>42040.305555555555</v>
      </c>
      <c r="U3448">
        <f t="shared" si="322"/>
        <v>2015</v>
      </c>
      <c r="V3448">
        <f t="shared" si="323"/>
        <v>2015</v>
      </c>
    </row>
    <row r="3449" spans="1:22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 s="5">
        <f t="shared" si="319"/>
        <v>77</v>
      </c>
      <c r="Q3449" t="s">
        <v>8314</v>
      </c>
      <c r="R3449" t="s">
        <v>8315</v>
      </c>
      <c r="S3449" s="12">
        <f t="shared" si="320"/>
        <v>42402.680694444447</v>
      </c>
      <c r="T3449" s="12">
        <f t="shared" si="321"/>
        <v>42447.639027777775</v>
      </c>
      <c r="U3449">
        <f t="shared" si="322"/>
        <v>2016</v>
      </c>
      <c r="V3449">
        <f t="shared" si="323"/>
        <v>2016</v>
      </c>
    </row>
    <row r="3450" spans="1:22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 s="5">
        <f t="shared" si="319"/>
        <v>51.222222222222221</v>
      </c>
      <c r="Q3450" t="s">
        <v>8314</v>
      </c>
      <c r="R3450" t="s">
        <v>8315</v>
      </c>
      <c r="S3450" s="12">
        <f t="shared" si="320"/>
        <v>41959.910752314812</v>
      </c>
      <c r="T3450" s="12">
        <f t="shared" si="321"/>
        <v>41989.910752314812</v>
      </c>
      <c r="U3450">
        <f t="shared" si="322"/>
        <v>2014</v>
      </c>
      <c r="V3450">
        <f t="shared" si="323"/>
        <v>2014</v>
      </c>
    </row>
    <row r="3451" spans="1:22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 s="5">
        <f t="shared" si="319"/>
        <v>68.25</v>
      </c>
      <c r="Q3451" t="s">
        <v>8314</v>
      </c>
      <c r="R3451" t="s">
        <v>8315</v>
      </c>
      <c r="S3451" s="12">
        <f t="shared" si="320"/>
        <v>42531.844189814808</v>
      </c>
      <c r="T3451" s="12">
        <f t="shared" si="321"/>
        <v>42559.958333333336</v>
      </c>
      <c r="U3451">
        <f t="shared" si="322"/>
        <v>2016</v>
      </c>
      <c r="V3451">
        <f t="shared" si="323"/>
        <v>2016</v>
      </c>
    </row>
    <row r="3452" spans="1:22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5">
        <f t="shared" si="319"/>
        <v>19.487179487179485</v>
      </c>
      <c r="Q3452" t="s">
        <v>8314</v>
      </c>
      <c r="R3452" t="s">
        <v>8315</v>
      </c>
      <c r="S3452" s="12">
        <f t="shared" si="320"/>
        <v>42036.496192129627</v>
      </c>
      <c r="T3452" s="12">
        <f t="shared" si="321"/>
        <v>42096.454525462956</v>
      </c>
      <c r="U3452">
        <f t="shared" si="322"/>
        <v>2015</v>
      </c>
      <c r="V3452">
        <f t="shared" si="323"/>
        <v>2015</v>
      </c>
    </row>
    <row r="3453" spans="1:22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 s="5">
        <f t="shared" si="319"/>
        <v>41.125</v>
      </c>
      <c r="Q3453" t="s">
        <v>8314</v>
      </c>
      <c r="R3453" t="s">
        <v>8315</v>
      </c>
      <c r="S3453" s="12">
        <f t="shared" si="320"/>
        <v>42088.515358796292</v>
      </c>
      <c r="T3453" s="12">
        <f t="shared" si="321"/>
        <v>42115.515358796292</v>
      </c>
      <c r="U3453">
        <f t="shared" si="322"/>
        <v>2015</v>
      </c>
      <c r="V3453">
        <f t="shared" si="323"/>
        <v>2015</v>
      </c>
    </row>
    <row r="3454" spans="1:22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 s="5">
        <f t="shared" si="319"/>
        <v>41.405405405405403</v>
      </c>
      <c r="Q3454" t="s">
        <v>8314</v>
      </c>
      <c r="R3454" t="s">
        <v>8315</v>
      </c>
      <c r="S3454" s="12">
        <f t="shared" si="320"/>
        <v>41820.430856481478</v>
      </c>
      <c r="T3454" s="12">
        <f t="shared" si="321"/>
        <v>41842.957638888889</v>
      </c>
      <c r="U3454">
        <f t="shared" si="322"/>
        <v>2014</v>
      </c>
      <c r="V3454">
        <f t="shared" si="323"/>
        <v>2014</v>
      </c>
    </row>
    <row r="3455" spans="1:22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 s="5">
        <f t="shared" si="319"/>
        <v>27.5</v>
      </c>
      <c r="Q3455" t="s">
        <v>8314</v>
      </c>
      <c r="R3455" t="s">
        <v>8315</v>
      </c>
      <c r="S3455" s="12">
        <f t="shared" si="320"/>
        <v>42535.770324074074</v>
      </c>
      <c r="T3455" s="12">
        <f t="shared" si="321"/>
        <v>42595.770324074074</v>
      </c>
      <c r="U3455">
        <f t="shared" si="322"/>
        <v>2016</v>
      </c>
      <c r="V3455">
        <f t="shared" si="323"/>
        <v>2016</v>
      </c>
    </row>
    <row r="3456" spans="1:22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 s="5">
        <f t="shared" si="319"/>
        <v>33.571428571428569</v>
      </c>
      <c r="Q3456" t="s">
        <v>8314</v>
      </c>
      <c r="R3456" t="s">
        <v>8315</v>
      </c>
      <c r="S3456" s="12">
        <f t="shared" si="320"/>
        <v>41821.490266203698</v>
      </c>
      <c r="T3456" s="12">
        <f t="shared" si="321"/>
        <v>41851.490266203698</v>
      </c>
      <c r="U3456">
        <f t="shared" si="322"/>
        <v>2014</v>
      </c>
      <c r="V3456">
        <f t="shared" si="323"/>
        <v>2014</v>
      </c>
    </row>
    <row r="3457" spans="1:22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 s="5">
        <f t="shared" si="319"/>
        <v>145.86956521739131</v>
      </c>
      <c r="Q3457" t="s">
        <v>8314</v>
      </c>
      <c r="R3457" t="s">
        <v>8315</v>
      </c>
      <c r="S3457" s="12">
        <f t="shared" si="320"/>
        <v>42626.541979166665</v>
      </c>
      <c r="T3457" s="12">
        <f t="shared" si="321"/>
        <v>42656.541979166665</v>
      </c>
      <c r="U3457">
        <f t="shared" si="322"/>
        <v>2016</v>
      </c>
      <c r="V3457">
        <f t="shared" si="323"/>
        <v>2016</v>
      </c>
    </row>
    <row r="3458" spans="1:22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191.3</v>
      </c>
      <c r="P3458" s="5">
        <f t="shared" si="319"/>
        <v>358.6875</v>
      </c>
      <c r="Q3458" t="s">
        <v>8314</v>
      </c>
      <c r="R3458" t="s">
        <v>8315</v>
      </c>
      <c r="S3458" s="12">
        <f t="shared" si="320"/>
        <v>41820.997303240736</v>
      </c>
      <c r="T3458" s="12">
        <f t="shared" si="321"/>
        <v>41852.082638888889</v>
      </c>
      <c r="U3458">
        <f t="shared" si="322"/>
        <v>2014</v>
      </c>
      <c r="V3458">
        <f t="shared" si="323"/>
        <v>2014</v>
      </c>
    </row>
    <row r="3459" spans="1:22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(E3459/D3459)*100</f>
        <v>140.19999999999999</v>
      </c>
      <c r="P3459" s="5">
        <f t="shared" ref="P3459:P3522" si="325">IF(E3459&gt;0, E3459/L3459, 0)</f>
        <v>50.981818181818184</v>
      </c>
      <c r="Q3459" t="s">
        <v>8314</v>
      </c>
      <c r="R3459" t="s">
        <v>8315</v>
      </c>
      <c r="S3459" s="12">
        <f t="shared" ref="S3459:S3522" si="326">(J3459/86400)+25569-(5/24)</f>
        <v>42016.498344907406</v>
      </c>
      <c r="T3459" s="12">
        <f t="shared" ref="T3459:T3522" si="327">(I3459/86400)+25569-5/24</f>
        <v>42047.040972222218</v>
      </c>
      <c r="U3459">
        <f t="shared" ref="U3459:U3522" si="328">YEAR(S3459)</f>
        <v>2015</v>
      </c>
      <c r="V3459">
        <f t="shared" ref="V3459:V3522" si="329">YEAR(T3459)</f>
        <v>2015</v>
      </c>
    </row>
    <row r="3460" spans="1:22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 s="5">
        <f t="shared" si="325"/>
        <v>45.037037037037038</v>
      </c>
      <c r="Q3460" t="s">
        <v>8314</v>
      </c>
      <c r="R3460" t="s">
        <v>8315</v>
      </c>
      <c r="S3460" s="12">
        <f t="shared" si="326"/>
        <v>42010.994247685179</v>
      </c>
      <c r="T3460" s="12">
        <f t="shared" si="327"/>
        <v>42037.977083333331</v>
      </c>
      <c r="U3460">
        <f t="shared" si="328"/>
        <v>2015</v>
      </c>
      <c r="V3460">
        <f t="shared" si="329"/>
        <v>2015</v>
      </c>
    </row>
    <row r="3461" spans="1:22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 s="5">
        <f t="shared" si="325"/>
        <v>17.527777777777779</v>
      </c>
      <c r="Q3461" t="s">
        <v>8314</v>
      </c>
      <c r="R3461" t="s">
        <v>8315</v>
      </c>
      <c r="S3461" s="12">
        <f t="shared" si="326"/>
        <v>42480.271527777775</v>
      </c>
      <c r="T3461" s="12">
        <f t="shared" si="327"/>
        <v>42510.271527777775</v>
      </c>
      <c r="U3461">
        <f t="shared" si="328"/>
        <v>2016</v>
      </c>
      <c r="V3461">
        <f t="shared" si="329"/>
        <v>2016</v>
      </c>
    </row>
    <row r="3462" spans="1:22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5">
        <f t="shared" si="325"/>
        <v>50</v>
      </c>
      <c r="Q3462" t="s">
        <v>8314</v>
      </c>
      <c r="R3462" t="s">
        <v>8315</v>
      </c>
      <c r="S3462" s="12">
        <f t="shared" si="326"/>
        <v>41852.318888888891</v>
      </c>
      <c r="T3462" s="12">
        <f t="shared" si="327"/>
        <v>41866.318888888891</v>
      </c>
      <c r="U3462">
        <f t="shared" si="328"/>
        <v>2014</v>
      </c>
      <c r="V3462">
        <f t="shared" si="329"/>
        <v>2014</v>
      </c>
    </row>
    <row r="3463" spans="1:22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5">
        <f t="shared" si="325"/>
        <v>57.916666666666664</v>
      </c>
      <c r="Q3463" t="s">
        <v>8314</v>
      </c>
      <c r="R3463" t="s">
        <v>8315</v>
      </c>
      <c r="S3463" s="12">
        <f t="shared" si="326"/>
        <v>42643.424525462957</v>
      </c>
      <c r="T3463" s="12">
        <f t="shared" si="327"/>
        <v>42671.916666666664</v>
      </c>
      <c r="U3463">
        <f t="shared" si="328"/>
        <v>2016</v>
      </c>
      <c r="V3463">
        <f t="shared" si="329"/>
        <v>2016</v>
      </c>
    </row>
    <row r="3464" spans="1:22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5">
        <f t="shared" si="325"/>
        <v>29.705882352941178</v>
      </c>
      <c r="Q3464" t="s">
        <v>8314</v>
      </c>
      <c r="R3464" t="s">
        <v>8315</v>
      </c>
      <c r="S3464" s="12">
        <f t="shared" si="326"/>
        <v>42179.690138888887</v>
      </c>
      <c r="T3464" s="12">
        <f t="shared" si="327"/>
        <v>42195.541666666664</v>
      </c>
      <c r="U3464">
        <f t="shared" si="328"/>
        <v>2015</v>
      </c>
      <c r="V3464">
        <f t="shared" si="329"/>
        <v>2015</v>
      </c>
    </row>
    <row r="3465" spans="1:22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 s="5">
        <f t="shared" si="325"/>
        <v>90.684210526315795</v>
      </c>
      <c r="Q3465" t="s">
        <v>8314</v>
      </c>
      <c r="R3465" t="s">
        <v>8315</v>
      </c>
      <c r="S3465" s="12">
        <f t="shared" si="326"/>
        <v>42612.710474537038</v>
      </c>
      <c r="T3465" s="12">
        <f t="shared" si="327"/>
        <v>42653.957638888889</v>
      </c>
      <c r="U3465">
        <f t="shared" si="328"/>
        <v>2016</v>
      </c>
      <c r="V3465">
        <f t="shared" si="329"/>
        <v>2016</v>
      </c>
    </row>
    <row r="3466" spans="1:22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 s="5">
        <f t="shared" si="325"/>
        <v>55.012688172043013</v>
      </c>
      <c r="Q3466" t="s">
        <v>8314</v>
      </c>
      <c r="R3466" t="s">
        <v>8315</v>
      </c>
      <c r="S3466" s="12">
        <f t="shared" si="326"/>
        <v>42574.921724537031</v>
      </c>
      <c r="T3466" s="12">
        <f t="shared" si="327"/>
        <v>42604.921724537031</v>
      </c>
      <c r="U3466">
        <f t="shared" si="328"/>
        <v>2016</v>
      </c>
      <c r="V3466">
        <f t="shared" si="329"/>
        <v>2016</v>
      </c>
    </row>
    <row r="3467" spans="1:22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5">
        <f t="shared" si="325"/>
        <v>57.222222222222221</v>
      </c>
      <c r="Q3467" t="s">
        <v>8314</v>
      </c>
      <c r="R3467" t="s">
        <v>8315</v>
      </c>
      <c r="S3467" s="12">
        <f t="shared" si="326"/>
        <v>42200.417499999996</v>
      </c>
      <c r="T3467" s="12">
        <f t="shared" si="327"/>
        <v>42225.458333333336</v>
      </c>
      <c r="U3467">
        <f t="shared" si="328"/>
        <v>2015</v>
      </c>
      <c r="V3467">
        <f t="shared" si="329"/>
        <v>2015</v>
      </c>
    </row>
    <row r="3468" spans="1:22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 s="5">
        <f t="shared" si="325"/>
        <v>72.950819672131146</v>
      </c>
      <c r="Q3468" t="s">
        <v>8314</v>
      </c>
      <c r="R3468" t="s">
        <v>8315</v>
      </c>
      <c r="S3468" s="12">
        <f t="shared" si="326"/>
        <v>42419.810763888883</v>
      </c>
      <c r="T3468" s="12">
        <f t="shared" si="327"/>
        <v>42479.769097222219</v>
      </c>
      <c r="U3468">
        <f t="shared" si="328"/>
        <v>2016</v>
      </c>
      <c r="V3468">
        <f t="shared" si="329"/>
        <v>2016</v>
      </c>
    </row>
    <row r="3469" spans="1:22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5">
        <f t="shared" si="325"/>
        <v>64.468085106382972</v>
      </c>
      <c r="Q3469" t="s">
        <v>8314</v>
      </c>
      <c r="R3469" t="s">
        <v>8315</v>
      </c>
      <c r="S3469" s="12">
        <f t="shared" si="326"/>
        <v>42053.463333333326</v>
      </c>
      <c r="T3469" s="12">
        <f t="shared" si="327"/>
        <v>42083.421666666669</v>
      </c>
      <c r="U3469">
        <f t="shared" si="328"/>
        <v>2015</v>
      </c>
      <c r="V3469">
        <f t="shared" si="329"/>
        <v>2015</v>
      </c>
    </row>
    <row r="3470" spans="1:22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 s="5">
        <f t="shared" si="325"/>
        <v>716.35294117647061</v>
      </c>
      <c r="Q3470" t="s">
        <v>8314</v>
      </c>
      <c r="R3470" t="s">
        <v>8315</v>
      </c>
      <c r="S3470" s="12">
        <f t="shared" si="326"/>
        <v>42605.55704861111</v>
      </c>
      <c r="T3470" s="12">
        <f t="shared" si="327"/>
        <v>42633.916666666664</v>
      </c>
      <c r="U3470">
        <f t="shared" si="328"/>
        <v>2016</v>
      </c>
      <c r="V3470">
        <f t="shared" si="329"/>
        <v>2016</v>
      </c>
    </row>
    <row r="3471" spans="1:22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 s="5">
        <f t="shared" si="325"/>
        <v>50.396825396825399</v>
      </c>
      <c r="Q3471" t="s">
        <v>8314</v>
      </c>
      <c r="R3471" t="s">
        <v>8315</v>
      </c>
      <c r="S3471" s="12">
        <f t="shared" si="326"/>
        <v>42458.433391203704</v>
      </c>
      <c r="T3471" s="12">
        <f t="shared" si="327"/>
        <v>42488.433391203704</v>
      </c>
      <c r="U3471">
        <f t="shared" si="328"/>
        <v>2016</v>
      </c>
      <c r="V3471">
        <f t="shared" si="329"/>
        <v>2016</v>
      </c>
    </row>
    <row r="3472" spans="1:22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5">
        <f t="shared" si="325"/>
        <v>41.666666666666664</v>
      </c>
      <c r="Q3472" t="s">
        <v>8314</v>
      </c>
      <c r="R3472" t="s">
        <v>8315</v>
      </c>
      <c r="S3472" s="12">
        <f t="shared" si="326"/>
        <v>42528.813680555548</v>
      </c>
      <c r="T3472" s="12">
        <f t="shared" si="327"/>
        <v>42566.693055555552</v>
      </c>
      <c r="U3472">
        <f t="shared" si="328"/>
        <v>2016</v>
      </c>
      <c r="V3472">
        <f t="shared" si="329"/>
        <v>2016</v>
      </c>
    </row>
    <row r="3473" spans="1:22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 s="5">
        <f t="shared" si="325"/>
        <v>35.766666666666666</v>
      </c>
      <c r="Q3473" t="s">
        <v>8314</v>
      </c>
      <c r="R3473" t="s">
        <v>8315</v>
      </c>
      <c r="S3473" s="12">
        <f t="shared" si="326"/>
        <v>41841.61215277778</v>
      </c>
      <c r="T3473" s="12">
        <f t="shared" si="327"/>
        <v>41882.625</v>
      </c>
      <c r="U3473">
        <f t="shared" si="328"/>
        <v>2014</v>
      </c>
      <c r="V3473">
        <f t="shared" si="329"/>
        <v>2014</v>
      </c>
    </row>
    <row r="3474" spans="1:22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 s="5">
        <f t="shared" si="325"/>
        <v>88.739130434782609</v>
      </c>
      <c r="Q3474" t="s">
        <v>8314</v>
      </c>
      <c r="R3474" t="s">
        <v>8315</v>
      </c>
      <c r="S3474" s="12">
        <f t="shared" si="326"/>
        <v>41927.962164351848</v>
      </c>
      <c r="T3474" s="12">
        <f t="shared" si="327"/>
        <v>41949.040972222218</v>
      </c>
      <c r="U3474">
        <f t="shared" si="328"/>
        <v>2014</v>
      </c>
      <c r="V3474">
        <f t="shared" si="329"/>
        <v>2014</v>
      </c>
    </row>
    <row r="3475" spans="1:22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5">
        <f t="shared" si="325"/>
        <v>148.4848484848485</v>
      </c>
      <c r="Q3475" t="s">
        <v>8314</v>
      </c>
      <c r="R3475" t="s">
        <v>8315</v>
      </c>
      <c r="S3475" s="12">
        <f t="shared" si="326"/>
        <v>42062.626111111109</v>
      </c>
      <c r="T3475" s="12">
        <f t="shared" si="327"/>
        <v>42083.643749999996</v>
      </c>
      <c r="U3475">
        <f t="shared" si="328"/>
        <v>2015</v>
      </c>
      <c r="V3475">
        <f t="shared" si="329"/>
        <v>2015</v>
      </c>
    </row>
    <row r="3476" spans="1:22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5">
        <f t="shared" si="325"/>
        <v>51.794871794871796</v>
      </c>
      <c r="Q3476" t="s">
        <v>8314</v>
      </c>
      <c r="R3476" t="s">
        <v>8315</v>
      </c>
      <c r="S3476" s="12">
        <f t="shared" si="326"/>
        <v>42541.293182870366</v>
      </c>
      <c r="T3476" s="12">
        <f t="shared" si="327"/>
        <v>42571.293182870366</v>
      </c>
      <c r="U3476">
        <f t="shared" si="328"/>
        <v>2016</v>
      </c>
      <c r="V3476">
        <f t="shared" si="329"/>
        <v>2016</v>
      </c>
    </row>
    <row r="3477" spans="1:22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 s="5">
        <f t="shared" si="325"/>
        <v>20</v>
      </c>
      <c r="Q3477" t="s">
        <v>8314</v>
      </c>
      <c r="R3477" t="s">
        <v>8315</v>
      </c>
      <c r="S3477" s="12">
        <f t="shared" si="326"/>
        <v>41918.672499999993</v>
      </c>
      <c r="T3477" s="12">
        <f t="shared" si="327"/>
        <v>41945.791666666664</v>
      </c>
      <c r="U3477">
        <f t="shared" si="328"/>
        <v>2014</v>
      </c>
      <c r="V3477">
        <f t="shared" si="329"/>
        <v>2014</v>
      </c>
    </row>
    <row r="3478" spans="1:22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5">
        <f t="shared" si="325"/>
        <v>52</v>
      </c>
      <c r="Q3478" t="s">
        <v>8314</v>
      </c>
      <c r="R3478" t="s">
        <v>8315</v>
      </c>
      <c r="S3478" s="12">
        <f t="shared" si="326"/>
        <v>41921.071643518517</v>
      </c>
      <c r="T3478" s="12">
        <f t="shared" si="327"/>
        <v>41938.916666666664</v>
      </c>
      <c r="U3478">
        <f t="shared" si="328"/>
        <v>2014</v>
      </c>
      <c r="V3478">
        <f t="shared" si="329"/>
        <v>2014</v>
      </c>
    </row>
    <row r="3479" spans="1:22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 s="5">
        <f t="shared" si="325"/>
        <v>53.230769230769234</v>
      </c>
      <c r="Q3479" t="s">
        <v>8314</v>
      </c>
      <c r="R3479" t="s">
        <v>8315</v>
      </c>
      <c r="S3479" s="12">
        <f t="shared" si="326"/>
        <v>42128.528275462959</v>
      </c>
      <c r="T3479" s="12">
        <f t="shared" si="327"/>
        <v>42140.916666666664</v>
      </c>
      <c r="U3479">
        <f t="shared" si="328"/>
        <v>2015</v>
      </c>
      <c r="V3479">
        <f t="shared" si="329"/>
        <v>2015</v>
      </c>
    </row>
    <row r="3480" spans="1:22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 s="5">
        <f t="shared" si="325"/>
        <v>39.596491228070178</v>
      </c>
      <c r="Q3480" t="s">
        <v>8314</v>
      </c>
      <c r="R3480" t="s">
        <v>8315</v>
      </c>
      <c r="S3480" s="12">
        <f t="shared" si="326"/>
        <v>42053.708587962959</v>
      </c>
      <c r="T3480" s="12">
        <f t="shared" si="327"/>
        <v>42079.666666666664</v>
      </c>
      <c r="U3480">
        <f t="shared" si="328"/>
        <v>2015</v>
      </c>
      <c r="V3480">
        <f t="shared" si="329"/>
        <v>2015</v>
      </c>
    </row>
    <row r="3481" spans="1:22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 s="5">
        <f t="shared" si="325"/>
        <v>34.25</v>
      </c>
      <c r="Q3481" t="s">
        <v>8314</v>
      </c>
      <c r="R3481" t="s">
        <v>8315</v>
      </c>
      <c r="S3481" s="12">
        <f t="shared" si="326"/>
        <v>41781.64675925926</v>
      </c>
      <c r="T3481" s="12">
        <f t="shared" si="327"/>
        <v>41811.64675925926</v>
      </c>
      <c r="U3481">
        <f t="shared" si="328"/>
        <v>2014</v>
      </c>
      <c r="V3481">
        <f t="shared" si="329"/>
        <v>2014</v>
      </c>
    </row>
    <row r="3482" spans="1:22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 s="5">
        <f t="shared" si="325"/>
        <v>164.61538461538461</v>
      </c>
      <c r="Q3482" t="s">
        <v>8314</v>
      </c>
      <c r="R3482" t="s">
        <v>8315</v>
      </c>
      <c r="S3482" s="12">
        <f t="shared" si="326"/>
        <v>42171.109108796292</v>
      </c>
      <c r="T3482" s="12">
        <f t="shared" si="327"/>
        <v>42195.666666666664</v>
      </c>
      <c r="U3482">
        <f t="shared" si="328"/>
        <v>2015</v>
      </c>
      <c r="V3482">
        <f t="shared" si="329"/>
        <v>2015</v>
      </c>
    </row>
    <row r="3483" spans="1:22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 s="5">
        <f t="shared" si="325"/>
        <v>125.05263157894737</v>
      </c>
      <c r="Q3483" t="s">
        <v>8314</v>
      </c>
      <c r="R3483" t="s">
        <v>8315</v>
      </c>
      <c r="S3483" s="12">
        <f t="shared" si="326"/>
        <v>41989.039212962962</v>
      </c>
      <c r="T3483" s="12">
        <f t="shared" si="327"/>
        <v>42006.039212962962</v>
      </c>
      <c r="U3483">
        <f t="shared" si="328"/>
        <v>2014</v>
      </c>
      <c r="V3483">
        <f t="shared" si="329"/>
        <v>2015</v>
      </c>
    </row>
    <row r="3484" spans="1:22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 s="5">
        <f t="shared" si="325"/>
        <v>51.875</v>
      </c>
      <c r="Q3484" t="s">
        <v>8314</v>
      </c>
      <c r="R3484" t="s">
        <v>8315</v>
      </c>
      <c r="S3484" s="12">
        <f t="shared" si="326"/>
        <v>41796.563263888886</v>
      </c>
      <c r="T3484" s="12">
        <f t="shared" si="327"/>
        <v>41826.563263888886</v>
      </c>
      <c r="U3484">
        <f t="shared" si="328"/>
        <v>2014</v>
      </c>
      <c r="V3484">
        <f t="shared" si="329"/>
        <v>2014</v>
      </c>
    </row>
    <row r="3485" spans="1:22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 s="5">
        <f t="shared" si="325"/>
        <v>40.285714285714285</v>
      </c>
      <c r="Q3485" t="s">
        <v>8314</v>
      </c>
      <c r="R3485" t="s">
        <v>8315</v>
      </c>
      <c r="S3485" s="12">
        <f t="shared" si="326"/>
        <v>41793.460428240738</v>
      </c>
      <c r="T3485" s="12">
        <f t="shared" si="327"/>
        <v>41823.460428240738</v>
      </c>
      <c r="U3485">
        <f t="shared" si="328"/>
        <v>2014</v>
      </c>
      <c r="V3485">
        <f t="shared" si="329"/>
        <v>2014</v>
      </c>
    </row>
    <row r="3486" spans="1:22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 s="5">
        <f t="shared" si="325"/>
        <v>64.909090909090907</v>
      </c>
      <c r="Q3486" t="s">
        <v>8314</v>
      </c>
      <c r="R3486" t="s">
        <v>8315</v>
      </c>
      <c r="S3486" s="12">
        <f t="shared" si="326"/>
        <v>42506.552071759252</v>
      </c>
      <c r="T3486" s="12">
        <f t="shared" si="327"/>
        <v>42536.552071759252</v>
      </c>
      <c r="U3486">
        <f t="shared" si="328"/>
        <v>2016</v>
      </c>
      <c r="V3486">
        <f t="shared" si="329"/>
        <v>2016</v>
      </c>
    </row>
    <row r="3487" spans="1:22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 s="5">
        <f t="shared" si="325"/>
        <v>55.333333333333336</v>
      </c>
      <c r="Q3487" t="s">
        <v>8314</v>
      </c>
      <c r="R3487" t="s">
        <v>8315</v>
      </c>
      <c r="S3487" s="12">
        <f t="shared" si="326"/>
        <v>42372.484722222223</v>
      </c>
      <c r="T3487" s="12">
        <f t="shared" si="327"/>
        <v>42402.484722222223</v>
      </c>
      <c r="U3487">
        <f t="shared" si="328"/>
        <v>2016</v>
      </c>
      <c r="V3487">
        <f t="shared" si="329"/>
        <v>2016</v>
      </c>
    </row>
    <row r="3488" spans="1:22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 s="5">
        <f t="shared" si="325"/>
        <v>83.142857142857139</v>
      </c>
      <c r="Q3488" t="s">
        <v>8314</v>
      </c>
      <c r="R3488" t="s">
        <v>8315</v>
      </c>
      <c r="S3488" s="12">
        <f t="shared" si="326"/>
        <v>42126.666678240734</v>
      </c>
      <c r="T3488" s="12">
        <f t="shared" si="327"/>
        <v>42158.082638888889</v>
      </c>
      <c r="U3488">
        <f t="shared" si="328"/>
        <v>2015</v>
      </c>
      <c r="V3488">
        <f t="shared" si="329"/>
        <v>2015</v>
      </c>
    </row>
    <row r="3489" spans="1:22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 s="5">
        <f t="shared" si="325"/>
        <v>38.712121212121211</v>
      </c>
      <c r="Q3489" t="s">
        <v>8314</v>
      </c>
      <c r="R3489" t="s">
        <v>8315</v>
      </c>
      <c r="S3489" s="12">
        <f t="shared" si="326"/>
        <v>42149.732083333329</v>
      </c>
      <c r="T3489" s="12">
        <f t="shared" si="327"/>
        <v>42179.732083333329</v>
      </c>
      <c r="U3489">
        <f t="shared" si="328"/>
        <v>2015</v>
      </c>
      <c r="V3489">
        <f t="shared" si="329"/>
        <v>2015</v>
      </c>
    </row>
    <row r="3490" spans="1:22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 s="5">
        <f t="shared" si="325"/>
        <v>125.37931034482759</v>
      </c>
      <c r="Q3490" t="s">
        <v>8314</v>
      </c>
      <c r="R3490" t="s">
        <v>8315</v>
      </c>
      <c r="S3490" s="12">
        <f t="shared" si="326"/>
        <v>42087.55972222222</v>
      </c>
      <c r="T3490" s="12">
        <f t="shared" si="327"/>
        <v>42111.458333333336</v>
      </c>
      <c r="U3490">
        <f t="shared" si="328"/>
        <v>2015</v>
      </c>
      <c r="V3490">
        <f t="shared" si="329"/>
        <v>2015</v>
      </c>
    </row>
    <row r="3491" spans="1:22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 s="5">
        <f t="shared" si="325"/>
        <v>78.263888888888886</v>
      </c>
      <c r="Q3491" t="s">
        <v>8314</v>
      </c>
      <c r="R3491" t="s">
        <v>8315</v>
      </c>
      <c r="S3491" s="12">
        <f t="shared" si="326"/>
        <v>41753.427442129629</v>
      </c>
      <c r="T3491" s="12">
        <f t="shared" si="327"/>
        <v>41783.666666666664</v>
      </c>
      <c r="U3491">
        <f t="shared" si="328"/>
        <v>2014</v>
      </c>
      <c r="V3491">
        <f t="shared" si="329"/>
        <v>2014</v>
      </c>
    </row>
    <row r="3492" spans="1:22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 s="5">
        <f t="shared" si="325"/>
        <v>47.222222222222221</v>
      </c>
      <c r="Q3492" t="s">
        <v>8314</v>
      </c>
      <c r="R3492" t="s">
        <v>8315</v>
      </c>
      <c r="S3492" s="12">
        <f t="shared" si="326"/>
        <v>42443.594027777777</v>
      </c>
      <c r="T3492" s="12">
        <f t="shared" si="327"/>
        <v>42473.594027777777</v>
      </c>
      <c r="U3492">
        <f t="shared" si="328"/>
        <v>2016</v>
      </c>
      <c r="V3492">
        <f t="shared" si="329"/>
        <v>2016</v>
      </c>
    </row>
    <row r="3493" spans="1:22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 s="5">
        <f t="shared" si="325"/>
        <v>79.099999999999994</v>
      </c>
      <c r="Q3493" t="s">
        <v>8314</v>
      </c>
      <c r="R3493" t="s">
        <v>8315</v>
      </c>
      <c r="S3493" s="12">
        <f t="shared" si="326"/>
        <v>42121.041481481479</v>
      </c>
      <c r="T3493" s="12">
        <f t="shared" si="327"/>
        <v>42142.041481481479</v>
      </c>
      <c r="U3493">
        <f t="shared" si="328"/>
        <v>2015</v>
      </c>
      <c r="V3493">
        <f t="shared" si="329"/>
        <v>2015</v>
      </c>
    </row>
    <row r="3494" spans="1:22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 s="5">
        <f t="shared" si="325"/>
        <v>114.29199999999999</v>
      </c>
      <c r="Q3494" t="s">
        <v>8314</v>
      </c>
      <c r="R3494" t="s">
        <v>8315</v>
      </c>
      <c r="S3494" s="12">
        <f t="shared" si="326"/>
        <v>42267.800891203697</v>
      </c>
      <c r="T3494" s="12">
        <f t="shared" si="327"/>
        <v>42302.800891203697</v>
      </c>
      <c r="U3494">
        <f t="shared" si="328"/>
        <v>2015</v>
      </c>
      <c r="V3494">
        <f t="shared" si="329"/>
        <v>2015</v>
      </c>
    </row>
    <row r="3495" spans="1:22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5">
        <f t="shared" si="325"/>
        <v>51.724137931034484</v>
      </c>
      <c r="Q3495" t="s">
        <v>8314</v>
      </c>
      <c r="R3495" t="s">
        <v>8315</v>
      </c>
      <c r="S3495" s="12">
        <f t="shared" si="326"/>
        <v>41848.657824074071</v>
      </c>
      <c r="T3495" s="12">
        <f t="shared" si="327"/>
        <v>41868.007638888885</v>
      </c>
      <c r="U3495">
        <f t="shared" si="328"/>
        <v>2014</v>
      </c>
      <c r="V3495">
        <f t="shared" si="329"/>
        <v>2014</v>
      </c>
    </row>
    <row r="3496" spans="1:22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5">
        <f t="shared" si="325"/>
        <v>30.76923076923077</v>
      </c>
      <c r="Q3496" t="s">
        <v>8314</v>
      </c>
      <c r="R3496" t="s">
        <v>8315</v>
      </c>
      <c r="S3496" s="12">
        <f t="shared" si="326"/>
        <v>42689.006655092591</v>
      </c>
      <c r="T3496" s="12">
        <f t="shared" si="327"/>
        <v>42700.041666666664</v>
      </c>
      <c r="U3496">
        <f t="shared" si="328"/>
        <v>2016</v>
      </c>
      <c r="V3496">
        <f t="shared" si="329"/>
        <v>2016</v>
      </c>
    </row>
    <row r="3497" spans="1:22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 s="5">
        <f t="shared" si="325"/>
        <v>74.208333333333329</v>
      </c>
      <c r="Q3497" t="s">
        <v>8314</v>
      </c>
      <c r="R3497" t="s">
        <v>8315</v>
      </c>
      <c r="S3497" s="12">
        <f t="shared" si="326"/>
        <v>41915.554502314808</v>
      </c>
      <c r="T3497" s="12">
        <f t="shared" si="327"/>
        <v>41944.512499999997</v>
      </c>
      <c r="U3497">
        <f t="shared" si="328"/>
        <v>2014</v>
      </c>
      <c r="V3497">
        <f t="shared" si="329"/>
        <v>2014</v>
      </c>
    </row>
    <row r="3498" spans="1:22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 s="5">
        <f t="shared" si="325"/>
        <v>47.846153846153847</v>
      </c>
      <c r="Q3498" t="s">
        <v>8314</v>
      </c>
      <c r="R3498" t="s">
        <v>8315</v>
      </c>
      <c r="S3498" s="12">
        <f t="shared" si="326"/>
        <v>42584.638495370367</v>
      </c>
      <c r="T3498" s="12">
        <f t="shared" si="327"/>
        <v>42624.638495370367</v>
      </c>
      <c r="U3498">
        <f t="shared" si="328"/>
        <v>2016</v>
      </c>
      <c r="V3498">
        <f t="shared" si="329"/>
        <v>2016</v>
      </c>
    </row>
    <row r="3499" spans="1:22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 s="5">
        <f t="shared" si="325"/>
        <v>34.408163265306122</v>
      </c>
      <c r="Q3499" t="s">
        <v>8314</v>
      </c>
      <c r="R3499" t="s">
        <v>8315</v>
      </c>
      <c r="S3499" s="12">
        <f t="shared" si="326"/>
        <v>42511.53361111111</v>
      </c>
      <c r="T3499" s="12">
        <f t="shared" si="327"/>
        <v>42523.708333333336</v>
      </c>
      <c r="U3499">
        <f t="shared" si="328"/>
        <v>2016</v>
      </c>
      <c r="V3499">
        <f t="shared" si="329"/>
        <v>2016</v>
      </c>
    </row>
    <row r="3500" spans="1:22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 s="5">
        <f t="shared" si="325"/>
        <v>40.238095238095241</v>
      </c>
      <c r="Q3500" t="s">
        <v>8314</v>
      </c>
      <c r="R3500" t="s">
        <v>8315</v>
      </c>
      <c r="S3500" s="12">
        <f t="shared" si="326"/>
        <v>42458.950277777774</v>
      </c>
      <c r="T3500" s="12">
        <f t="shared" si="327"/>
        <v>42518.697222222218</v>
      </c>
      <c r="U3500">
        <f t="shared" si="328"/>
        <v>2016</v>
      </c>
      <c r="V3500">
        <f t="shared" si="329"/>
        <v>2016</v>
      </c>
    </row>
    <row r="3501" spans="1:22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 s="5">
        <f t="shared" si="325"/>
        <v>60.285714285714285</v>
      </c>
      <c r="Q3501" t="s">
        <v>8314</v>
      </c>
      <c r="R3501" t="s">
        <v>8315</v>
      </c>
      <c r="S3501" s="12">
        <f t="shared" si="326"/>
        <v>42131.827835648146</v>
      </c>
      <c r="T3501" s="12">
        <f t="shared" si="327"/>
        <v>42186.082638888889</v>
      </c>
      <c r="U3501">
        <f t="shared" si="328"/>
        <v>2015</v>
      </c>
      <c r="V3501">
        <f t="shared" si="329"/>
        <v>2015</v>
      </c>
    </row>
    <row r="3502" spans="1:22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 s="5">
        <f t="shared" si="325"/>
        <v>25.30952380952381</v>
      </c>
      <c r="Q3502" t="s">
        <v>8314</v>
      </c>
      <c r="R3502" t="s">
        <v>8315</v>
      </c>
      <c r="S3502" s="12">
        <f t="shared" si="326"/>
        <v>42419.711087962962</v>
      </c>
      <c r="T3502" s="12">
        <f t="shared" si="327"/>
        <v>42435.999305555553</v>
      </c>
      <c r="U3502">
        <f t="shared" si="328"/>
        <v>2016</v>
      </c>
      <c r="V3502">
        <f t="shared" si="329"/>
        <v>2016</v>
      </c>
    </row>
    <row r="3503" spans="1:22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 s="5">
        <f t="shared" si="325"/>
        <v>35.952380952380949</v>
      </c>
      <c r="Q3503" t="s">
        <v>8314</v>
      </c>
      <c r="R3503" t="s">
        <v>8315</v>
      </c>
      <c r="S3503" s="12">
        <f t="shared" si="326"/>
        <v>42233.555497685178</v>
      </c>
      <c r="T3503" s="12">
        <f t="shared" si="327"/>
        <v>42258.555497685178</v>
      </c>
      <c r="U3503">
        <f t="shared" si="328"/>
        <v>2015</v>
      </c>
      <c r="V3503">
        <f t="shared" si="329"/>
        <v>2015</v>
      </c>
    </row>
    <row r="3504" spans="1:22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 s="5">
        <f t="shared" si="325"/>
        <v>136</v>
      </c>
      <c r="Q3504" t="s">
        <v>8314</v>
      </c>
      <c r="R3504" t="s">
        <v>8315</v>
      </c>
      <c r="S3504" s="12">
        <f t="shared" si="326"/>
        <v>42430.631064814814</v>
      </c>
      <c r="T3504" s="12">
        <f t="shared" si="327"/>
        <v>42444.957638888889</v>
      </c>
      <c r="U3504">
        <f t="shared" si="328"/>
        <v>2016</v>
      </c>
      <c r="V3504">
        <f t="shared" si="329"/>
        <v>2016</v>
      </c>
    </row>
    <row r="3505" spans="1:22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 s="5">
        <f t="shared" si="325"/>
        <v>70.763157894736835</v>
      </c>
      <c r="Q3505" t="s">
        <v>8314</v>
      </c>
      <c r="R3505" t="s">
        <v>8315</v>
      </c>
      <c r="S3505" s="12">
        <f t="shared" si="326"/>
        <v>42545.27</v>
      </c>
      <c r="T3505" s="12">
        <f t="shared" si="327"/>
        <v>42575.27</v>
      </c>
      <c r="U3505">
        <f t="shared" si="328"/>
        <v>2016</v>
      </c>
      <c r="V3505">
        <f t="shared" si="329"/>
        <v>2016</v>
      </c>
    </row>
    <row r="3506" spans="1:22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5">
        <f t="shared" si="325"/>
        <v>125</v>
      </c>
      <c r="Q3506" t="s">
        <v>8314</v>
      </c>
      <c r="R3506" t="s">
        <v>8315</v>
      </c>
      <c r="S3506" s="12">
        <f t="shared" si="326"/>
        <v>42297.540405092594</v>
      </c>
      <c r="T3506" s="12">
        <f t="shared" si="327"/>
        <v>42327.582071759258</v>
      </c>
      <c r="U3506">
        <f t="shared" si="328"/>
        <v>2015</v>
      </c>
      <c r="V3506">
        <f t="shared" si="329"/>
        <v>2015</v>
      </c>
    </row>
    <row r="3507" spans="1:22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 s="5">
        <f t="shared" si="325"/>
        <v>66.512820512820511</v>
      </c>
      <c r="Q3507" t="s">
        <v>8314</v>
      </c>
      <c r="R3507" t="s">
        <v>8315</v>
      </c>
      <c r="S3507" s="12">
        <f t="shared" si="326"/>
        <v>41760.727372685185</v>
      </c>
      <c r="T3507" s="12">
        <f t="shared" si="327"/>
        <v>41771.958333333328</v>
      </c>
      <c r="U3507">
        <f t="shared" si="328"/>
        <v>2014</v>
      </c>
      <c r="V3507">
        <f t="shared" si="329"/>
        <v>2014</v>
      </c>
    </row>
    <row r="3508" spans="1:22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 s="5">
        <f t="shared" si="325"/>
        <v>105</v>
      </c>
      <c r="Q3508" t="s">
        <v>8314</v>
      </c>
      <c r="R3508" t="s">
        <v>8315</v>
      </c>
      <c r="S3508" s="12">
        <f t="shared" si="326"/>
        <v>41829.525925925926</v>
      </c>
      <c r="T3508" s="12">
        <f t="shared" si="327"/>
        <v>41874.525925925926</v>
      </c>
      <c r="U3508">
        <f t="shared" si="328"/>
        <v>2014</v>
      </c>
      <c r="V3508">
        <f t="shared" si="329"/>
        <v>2014</v>
      </c>
    </row>
    <row r="3509" spans="1:22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 s="5">
        <f t="shared" si="325"/>
        <v>145</v>
      </c>
      <c r="Q3509" t="s">
        <v>8314</v>
      </c>
      <c r="R3509" t="s">
        <v>8315</v>
      </c>
      <c r="S3509" s="12">
        <f t="shared" si="326"/>
        <v>42491.714548611104</v>
      </c>
      <c r="T3509" s="12">
        <f t="shared" si="327"/>
        <v>42521.714548611104</v>
      </c>
      <c r="U3509">
        <f t="shared" si="328"/>
        <v>2016</v>
      </c>
      <c r="V3509">
        <f t="shared" si="329"/>
        <v>2016</v>
      </c>
    </row>
    <row r="3510" spans="1:22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5">
        <f t="shared" si="325"/>
        <v>12</v>
      </c>
      <c r="Q3510" t="s">
        <v>8314</v>
      </c>
      <c r="R3510" t="s">
        <v>8315</v>
      </c>
      <c r="S3510" s="12">
        <f t="shared" si="326"/>
        <v>42477.521446759252</v>
      </c>
      <c r="T3510" s="12">
        <f t="shared" si="327"/>
        <v>42500.666666666664</v>
      </c>
      <c r="U3510">
        <f t="shared" si="328"/>
        <v>2016</v>
      </c>
      <c r="V3510">
        <f t="shared" si="329"/>
        <v>2016</v>
      </c>
    </row>
    <row r="3511" spans="1:22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 s="5">
        <f t="shared" si="325"/>
        <v>96.666666666666671</v>
      </c>
      <c r="Q3511" t="s">
        <v>8314</v>
      </c>
      <c r="R3511" t="s">
        <v>8315</v>
      </c>
      <c r="S3511" s="12">
        <f t="shared" si="326"/>
        <v>41950.651226851849</v>
      </c>
      <c r="T3511" s="12">
        <f t="shared" si="327"/>
        <v>41963.996527777774</v>
      </c>
      <c r="U3511">
        <f t="shared" si="328"/>
        <v>2014</v>
      </c>
      <c r="V3511">
        <f t="shared" si="329"/>
        <v>2014</v>
      </c>
    </row>
    <row r="3512" spans="1:22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 s="5">
        <f t="shared" si="325"/>
        <v>60.333333333333336</v>
      </c>
      <c r="Q3512" t="s">
        <v>8314</v>
      </c>
      <c r="R3512" t="s">
        <v>8315</v>
      </c>
      <c r="S3512" s="12">
        <f t="shared" si="326"/>
        <v>41802.412569444445</v>
      </c>
      <c r="T3512" s="12">
        <f t="shared" si="327"/>
        <v>41822.412569444445</v>
      </c>
      <c r="U3512">
        <f t="shared" si="328"/>
        <v>2014</v>
      </c>
      <c r="V3512">
        <f t="shared" si="329"/>
        <v>2014</v>
      </c>
    </row>
    <row r="3513" spans="1:22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 s="5">
        <f t="shared" si="325"/>
        <v>79.89473684210526</v>
      </c>
      <c r="Q3513" t="s">
        <v>8314</v>
      </c>
      <c r="R3513" t="s">
        <v>8315</v>
      </c>
      <c r="S3513" s="12">
        <f t="shared" si="326"/>
        <v>41927.665451388886</v>
      </c>
      <c r="T3513" s="12">
        <f t="shared" si="327"/>
        <v>41950.5625</v>
      </c>
      <c r="U3513">
        <f t="shared" si="328"/>
        <v>2014</v>
      </c>
      <c r="V3513">
        <f t="shared" si="329"/>
        <v>2014</v>
      </c>
    </row>
    <row r="3514" spans="1:22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5">
        <f t="shared" si="325"/>
        <v>58.823529411764703</v>
      </c>
      <c r="Q3514" t="s">
        <v>8314</v>
      </c>
      <c r="R3514" t="s">
        <v>8315</v>
      </c>
      <c r="S3514" s="12">
        <f t="shared" si="326"/>
        <v>42057.328611111108</v>
      </c>
      <c r="T3514" s="12">
        <f t="shared" si="327"/>
        <v>42117.286944444444</v>
      </c>
      <c r="U3514">
        <f t="shared" si="328"/>
        <v>2015</v>
      </c>
      <c r="V3514">
        <f t="shared" si="329"/>
        <v>2015</v>
      </c>
    </row>
    <row r="3515" spans="1:22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 s="5">
        <f t="shared" si="325"/>
        <v>75.340909090909093</v>
      </c>
      <c r="Q3515" t="s">
        <v>8314</v>
      </c>
      <c r="R3515" t="s">
        <v>8315</v>
      </c>
      <c r="S3515" s="12">
        <f t="shared" si="326"/>
        <v>41780.887870370367</v>
      </c>
      <c r="T3515" s="12">
        <f t="shared" si="327"/>
        <v>41793.999305555553</v>
      </c>
      <c r="U3515">
        <f t="shared" si="328"/>
        <v>2014</v>
      </c>
      <c r="V3515">
        <f t="shared" si="329"/>
        <v>2014</v>
      </c>
    </row>
    <row r="3516" spans="1:22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 s="5">
        <f t="shared" si="325"/>
        <v>55</v>
      </c>
      <c r="Q3516" t="s">
        <v>8314</v>
      </c>
      <c r="R3516" t="s">
        <v>8315</v>
      </c>
      <c r="S3516" s="12">
        <f t="shared" si="326"/>
        <v>42020.638333333329</v>
      </c>
      <c r="T3516" s="12">
        <f t="shared" si="327"/>
        <v>42036.999305555553</v>
      </c>
      <c r="U3516">
        <f t="shared" si="328"/>
        <v>2015</v>
      </c>
      <c r="V3516">
        <f t="shared" si="329"/>
        <v>2015</v>
      </c>
    </row>
    <row r="3517" spans="1:22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 s="5">
        <f t="shared" si="325"/>
        <v>66.956521739130437</v>
      </c>
      <c r="Q3517" t="s">
        <v>8314</v>
      </c>
      <c r="R3517" t="s">
        <v>8315</v>
      </c>
      <c r="S3517" s="12">
        <f t="shared" si="326"/>
        <v>42125.564479166664</v>
      </c>
      <c r="T3517" s="12">
        <f t="shared" si="327"/>
        <v>42155.564479166664</v>
      </c>
      <c r="U3517">
        <f t="shared" si="328"/>
        <v>2015</v>
      </c>
      <c r="V3517">
        <f t="shared" si="329"/>
        <v>2015</v>
      </c>
    </row>
    <row r="3518" spans="1:22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5">
        <f t="shared" si="325"/>
        <v>227.27272727272728</v>
      </c>
      <c r="Q3518" t="s">
        <v>8314</v>
      </c>
      <c r="R3518" t="s">
        <v>8315</v>
      </c>
      <c r="S3518" s="12">
        <f t="shared" si="326"/>
        <v>41855.801736111105</v>
      </c>
      <c r="T3518" s="12">
        <f t="shared" si="327"/>
        <v>41889.916666666664</v>
      </c>
      <c r="U3518">
        <f t="shared" si="328"/>
        <v>2014</v>
      </c>
      <c r="V3518">
        <f t="shared" si="329"/>
        <v>2014</v>
      </c>
    </row>
    <row r="3519" spans="1:22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5">
        <f t="shared" si="325"/>
        <v>307.69230769230768</v>
      </c>
      <c r="Q3519" t="s">
        <v>8314</v>
      </c>
      <c r="R3519" t="s">
        <v>8315</v>
      </c>
      <c r="S3519" s="12">
        <f t="shared" si="326"/>
        <v>41794.609189814808</v>
      </c>
      <c r="T3519" s="12">
        <f t="shared" si="327"/>
        <v>41824.25</v>
      </c>
      <c r="U3519">
        <f t="shared" si="328"/>
        <v>2014</v>
      </c>
      <c r="V3519">
        <f t="shared" si="329"/>
        <v>2014</v>
      </c>
    </row>
    <row r="3520" spans="1:22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 s="5">
        <f t="shared" si="325"/>
        <v>50.020909090909093</v>
      </c>
      <c r="Q3520" t="s">
        <v>8314</v>
      </c>
      <c r="R3520" t="s">
        <v>8315</v>
      </c>
      <c r="S3520" s="12">
        <f t="shared" si="326"/>
        <v>41893.575219907405</v>
      </c>
      <c r="T3520" s="12">
        <f t="shared" si="327"/>
        <v>41914.38958333333</v>
      </c>
      <c r="U3520">
        <f t="shared" si="328"/>
        <v>2014</v>
      </c>
      <c r="V3520">
        <f t="shared" si="329"/>
        <v>2014</v>
      </c>
    </row>
    <row r="3521" spans="1:22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 s="5">
        <f t="shared" si="325"/>
        <v>72.392857142857139</v>
      </c>
      <c r="Q3521" t="s">
        <v>8314</v>
      </c>
      <c r="R3521" t="s">
        <v>8315</v>
      </c>
      <c r="S3521" s="12">
        <f t="shared" si="326"/>
        <v>42037.390624999993</v>
      </c>
      <c r="T3521" s="12">
        <f t="shared" si="327"/>
        <v>42067.390624999993</v>
      </c>
      <c r="U3521">
        <f t="shared" si="328"/>
        <v>2015</v>
      </c>
      <c r="V3521">
        <f t="shared" si="329"/>
        <v>2015</v>
      </c>
    </row>
    <row r="3522" spans="1:22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100.75</v>
      </c>
      <c r="P3522" s="5">
        <f t="shared" si="325"/>
        <v>95.952380952380949</v>
      </c>
      <c r="Q3522" t="s">
        <v>8314</v>
      </c>
      <c r="R3522" t="s">
        <v>8315</v>
      </c>
      <c r="S3522" s="12">
        <f t="shared" si="326"/>
        <v>42227.615879629629</v>
      </c>
      <c r="T3522" s="12">
        <f t="shared" si="327"/>
        <v>42253.365972222215</v>
      </c>
      <c r="U3522">
        <f t="shared" si="328"/>
        <v>2015</v>
      </c>
      <c r="V3522">
        <f t="shared" si="329"/>
        <v>2015</v>
      </c>
    </row>
    <row r="3523" spans="1:22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(E3523/D3523)*100</f>
        <v>169.42857142857144</v>
      </c>
      <c r="P3523" s="5">
        <f t="shared" ref="P3523:P3586" si="331">IF(E3523&gt;0, E3523/L3523, 0)</f>
        <v>45.615384615384613</v>
      </c>
      <c r="Q3523" t="s">
        <v>8314</v>
      </c>
      <c r="R3523" t="s">
        <v>8315</v>
      </c>
      <c r="S3523" s="12">
        <f t="shared" ref="S3523:S3586" si="332">(J3523/86400)+25569-(5/24)</f>
        <v>41881.153009259258</v>
      </c>
      <c r="T3523" s="12">
        <f t="shared" ref="T3523:T3586" si="333">(I3523/86400)+25569-5/24</f>
        <v>41911.153009259258</v>
      </c>
      <c r="U3523">
        <f t="shared" ref="U3523:U3586" si="334">YEAR(S3523)</f>
        <v>2014</v>
      </c>
      <c r="V3523">
        <f t="shared" ref="V3523:V3586" si="335">YEAR(T3523)</f>
        <v>2014</v>
      </c>
    </row>
    <row r="3524" spans="1:22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5">
        <f t="shared" si="331"/>
        <v>41.029411764705884</v>
      </c>
      <c r="Q3524" t="s">
        <v>8314</v>
      </c>
      <c r="R3524" t="s">
        <v>8315</v>
      </c>
      <c r="S3524" s="12">
        <f t="shared" si="332"/>
        <v>42234.581550925919</v>
      </c>
      <c r="T3524" s="12">
        <f t="shared" si="333"/>
        <v>42262.212500000001</v>
      </c>
      <c r="U3524">
        <f t="shared" si="334"/>
        <v>2015</v>
      </c>
      <c r="V3524">
        <f t="shared" si="335"/>
        <v>2015</v>
      </c>
    </row>
    <row r="3525" spans="1:22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 s="5">
        <f t="shared" si="331"/>
        <v>56.825000000000003</v>
      </c>
      <c r="Q3525" t="s">
        <v>8314</v>
      </c>
      <c r="R3525" t="s">
        <v>8315</v>
      </c>
      <c r="S3525" s="12">
        <f t="shared" si="332"/>
        <v>42581.189212962963</v>
      </c>
      <c r="T3525" s="12">
        <f t="shared" si="333"/>
        <v>42638.749999999993</v>
      </c>
      <c r="U3525">
        <f t="shared" si="334"/>
        <v>2016</v>
      </c>
      <c r="V3525">
        <f t="shared" si="335"/>
        <v>2016</v>
      </c>
    </row>
    <row r="3526" spans="1:22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 s="5">
        <f t="shared" si="331"/>
        <v>137.24324324324326</v>
      </c>
      <c r="Q3526" t="s">
        <v>8314</v>
      </c>
      <c r="R3526" t="s">
        <v>8315</v>
      </c>
      <c r="S3526" s="12">
        <f t="shared" si="332"/>
        <v>41880.555243055554</v>
      </c>
      <c r="T3526" s="12">
        <f t="shared" si="333"/>
        <v>41894.958333333328</v>
      </c>
      <c r="U3526">
        <f t="shared" si="334"/>
        <v>2014</v>
      </c>
      <c r="V3526">
        <f t="shared" si="335"/>
        <v>2014</v>
      </c>
    </row>
    <row r="3527" spans="1:22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5">
        <f t="shared" si="331"/>
        <v>75.714285714285708</v>
      </c>
      <c r="Q3527" t="s">
        <v>8314</v>
      </c>
      <c r="R3527" t="s">
        <v>8315</v>
      </c>
      <c r="S3527" s="12">
        <f t="shared" si="332"/>
        <v>42214.487337962964</v>
      </c>
      <c r="T3527" s="12">
        <f t="shared" si="333"/>
        <v>42225.458333333336</v>
      </c>
      <c r="U3527">
        <f t="shared" si="334"/>
        <v>2015</v>
      </c>
      <c r="V3527">
        <f t="shared" si="335"/>
        <v>2015</v>
      </c>
    </row>
    <row r="3528" spans="1:22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5">
        <f t="shared" si="331"/>
        <v>99</v>
      </c>
      <c r="Q3528" t="s">
        <v>8314</v>
      </c>
      <c r="R3528" t="s">
        <v>8315</v>
      </c>
      <c r="S3528" s="12">
        <f t="shared" si="332"/>
        <v>42460.126979166664</v>
      </c>
      <c r="T3528" s="12">
        <f t="shared" si="333"/>
        <v>42488.040972222218</v>
      </c>
      <c r="U3528">
        <f t="shared" si="334"/>
        <v>2016</v>
      </c>
      <c r="V3528">
        <f t="shared" si="335"/>
        <v>2016</v>
      </c>
    </row>
    <row r="3529" spans="1:22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 s="5">
        <f t="shared" si="331"/>
        <v>81.569767441860463</v>
      </c>
      <c r="Q3529" t="s">
        <v>8314</v>
      </c>
      <c r="R3529" t="s">
        <v>8315</v>
      </c>
      <c r="S3529" s="12">
        <f t="shared" si="332"/>
        <v>42166.814872685187</v>
      </c>
      <c r="T3529" s="12">
        <f t="shared" si="333"/>
        <v>42195.957638888889</v>
      </c>
      <c r="U3529">
        <f t="shared" si="334"/>
        <v>2015</v>
      </c>
      <c r="V3529">
        <f t="shared" si="335"/>
        <v>2015</v>
      </c>
    </row>
    <row r="3530" spans="1:22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 s="5">
        <f t="shared" si="331"/>
        <v>45.108108108108105</v>
      </c>
      <c r="Q3530" t="s">
        <v>8314</v>
      </c>
      <c r="R3530" t="s">
        <v>8315</v>
      </c>
      <c r="S3530" s="12">
        <f t="shared" si="332"/>
        <v>42733.293032407404</v>
      </c>
      <c r="T3530" s="12">
        <f t="shared" si="333"/>
        <v>42753.293032407404</v>
      </c>
      <c r="U3530">
        <f t="shared" si="334"/>
        <v>2016</v>
      </c>
      <c r="V3530">
        <f t="shared" si="335"/>
        <v>2017</v>
      </c>
    </row>
    <row r="3531" spans="1:22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5">
        <f t="shared" si="331"/>
        <v>36.666666666666664</v>
      </c>
      <c r="Q3531" t="s">
        <v>8314</v>
      </c>
      <c r="R3531" t="s">
        <v>8315</v>
      </c>
      <c r="S3531" s="12">
        <f t="shared" si="332"/>
        <v>42177.553449074076</v>
      </c>
      <c r="T3531" s="12">
        <f t="shared" si="333"/>
        <v>42197.833333333336</v>
      </c>
      <c r="U3531">
        <f t="shared" si="334"/>
        <v>2015</v>
      </c>
      <c r="V3531">
        <f t="shared" si="335"/>
        <v>2015</v>
      </c>
    </row>
    <row r="3532" spans="1:22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5">
        <f t="shared" si="331"/>
        <v>125</v>
      </c>
      <c r="Q3532" t="s">
        <v>8314</v>
      </c>
      <c r="R3532" t="s">
        <v>8315</v>
      </c>
      <c r="S3532" s="12">
        <f t="shared" si="332"/>
        <v>42442.41501157407</v>
      </c>
      <c r="T3532" s="12">
        <f t="shared" si="333"/>
        <v>42470.624999999993</v>
      </c>
      <c r="U3532">
        <f t="shared" si="334"/>
        <v>2016</v>
      </c>
      <c r="V3532">
        <f t="shared" si="335"/>
        <v>2016</v>
      </c>
    </row>
    <row r="3533" spans="1:22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5">
        <f t="shared" si="331"/>
        <v>49.230769230769234</v>
      </c>
      <c r="Q3533" t="s">
        <v>8314</v>
      </c>
      <c r="R3533" t="s">
        <v>8315</v>
      </c>
      <c r="S3533" s="12">
        <f t="shared" si="332"/>
        <v>42521.44599537037</v>
      </c>
      <c r="T3533" s="12">
        <f t="shared" si="333"/>
        <v>42551.44599537037</v>
      </c>
      <c r="U3533">
        <f t="shared" si="334"/>
        <v>2016</v>
      </c>
      <c r="V3533">
        <f t="shared" si="335"/>
        <v>2016</v>
      </c>
    </row>
    <row r="3534" spans="1:22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 s="5">
        <f t="shared" si="331"/>
        <v>42.296296296296298</v>
      </c>
      <c r="Q3534" t="s">
        <v>8314</v>
      </c>
      <c r="R3534" t="s">
        <v>8315</v>
      </c>
      <c r="S3534" s="12">
        <f t="shared" si="332"/>
        <v>41884.391516203701</v>
      </c>
      <c r="T3534" s="12">
        <f t="shared" si="333"/>
        <v>41899.957638888889</v>
      </c>
      <c r="U3534">
        <f t="shared" si="334"/>
        <v>2014</v>
      </c>
      <c r="V3534">
        <f t="shared" si="335"/>
        <v>2014</v>
      </c>
    </row>
    <row r="3535" spans="1:22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 s="5">
        <f t="shared" si="331"/>
        <v>78.875</v>
      </c>
      <c r="Q3535" t="s">
        <v>8314</v>
      </c>
      <c r="R3535" t="s">
        <v>8315</v>
      </c>
      <c r="S3535" s="12">
        <f t="shared" si="332"/>
        <v>42289.552858796298</v>
      </c>
      <c r="T3535" s="12">
        <f t="shared" si="333"/>
        <v>42319.594525462962</v>
      </c>
      <c r="U3535">
        <f t="shared" si="334"/>
        <v>2015</v>
      </c>
      <c r="V3535">
        <f t="shared" si="335"/>
        <v>2015</v>
      </c>
    </row>
    <row r="3536" spans="1:22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 s="5">
        <f t="shared" si="331"/>
        <v>38.284313725490193</v>
      </c>
      <c r="Q3536" t="s">
        <v>8314</v>
      </c>
      <c r="R3536" t="s">
        <v>8315</v>
      </c>
      <c r="S3536" s="12">
        <f t="shared" si="332"/>
        <v>42243.416932870365</v>
      </c>
      <c r="T3536" s="12">
        <f t="shared" si="333"/>
        <v>42278.416932870365</v>
      </c>
      <c r="U3536">
        <f t="shared" si="334"/>
        <v>2015</v>
      </c>
      <c r="V3536">
        <f t="shared" si="335"/>
        <v>2015</v>
      </c>
    </row>
    <row r="3537" spans="1:22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 s="5">
        <f t="shared" si="331"/>
        <v>44.847826086956523</v>
      </c>
      <c r="Q3537" t="s">
        <v>8314</v>
      </c>
      <c r="R3537" t="s">
        <v>8315</v>
      </c>
      <c r="S3537" s="12">
        <f t="shared" si="332"/>
        <v>42248.431828703702</v>
      </c>
      <c r="T3537" s="12">
        <f t="shared" si="333"/>
        <v>42279.541666666664</v>
      </c>
      <c r="U3537">
        <f t="shared" si="334"/>
        <v>2015</v>
      </c>
      <c r="V3537">
        <f t="shared" si="335"/>
        <v>2015</v>
      </c>
    </row>
    <row r="3538" spans="1:22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 s="5">
        <f t="shared" si="331"/>
        <v>13.529411764705882</v>
      </c>
      <c r="Q3538" t="s">
        <v>8314</v>
      </c>
      <c r="R3538" t="s">
        <v>8315</v>
      </c>
      <c r="S3538" s="12">
        <f t="shared" si="332"/>
        <v>42328.518807870372</v>
      </c>
      <c r="T3538" s="12">
        <f t="shared" si="333"/>
        <v>42358.290972222218</v>
      </c>
      <c r="U3538">
        <f t="shared" si="334"/>
        <v>2015</v>
      </c>
      <c r="V3538">
        <f t="shared" si="335"/>
        <v>2015</v>
      </c>
    </row>
    <row r="3539" spans="1:22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 s="5">
        <f t="shared" si="331"/>
        <v>43.5</v>
      </c>
      <c r="Q3539" t="s">
        <v>8314</v>
      </c>
      <c r="R3539" t="s">
        <v>8315</v>
      </c>
      <c r="S3539" s="12">
        <f t="shared" si="332"/>
        <v>41923.146018518521</v>
      </c>
      <c r="T3539" s="12">
        <f t="shared" si="333"/>
        <v>41960.124305555553</v>
      </c>
      <c r="U3539">
        <f t="shared" si="334"/>
        <v>2014</v>
      </c>
      <c r="V3539">
        <f t="shared" si="335"/>
        <v>2014</v>
      </c>
    </row>
    <row r="3540" spans="1:22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 s="5">
        <f t="shared" si="331"/>
        <v>30.951807228915662</v>
      </c>
      <c r="Q3540" t="s">
        <v>8314</v>
      </c>
      <c r="R3540" t="s">
        <v>8315</v>
      </c>
      <c r="S3540" s="12">
        <f t="shared" si="332"/>
        <v>42571.212268518517</v>
      </c>
      <c r="T3540" s="12">
        <f t="shared" si="333"/>
        <v>42599.212268518517</v>
      </c>
      <c r="U3540">
        <f t="shared" si="334"/>
        <v>2016</v>
      </c>
      <c r="V3540">
        <f t="shared" si="335"/>
        <v>2016</v>
      </c>
    </row>
    <row r="3541" spans="1:22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 s="5">
        <f t="shared" si="331"/>
        <v>55.230769230769234</v>
      </c>
      <c r="Q3541" t="s">
        <v>8314</v>
      </c>
      <c r="R3541" t="s">
        <v>8315</v>
      </c>
      <c r="S3541" s="12">
        <f t="shared" si="332"/>
        <v>42600.547708333332</v>
      </c>
      <c r="T3541" s="12">
        <f t="shared" si="333"/>
        <v>42621.547708333332</v>
      </c>
      <c r="U3541">
        <f t="shared" si="334"/>
        <v>2016</v>
      </c>
      <c r="V3541">
        <f t="shared" si="335"/>
        <v>2016</v>
      </c>
    </row>
    <row r="3542" spans="1:22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5">
        <f t="shared" si="331"/>
        <v>46.125</v>
      </c>
      <c r="Q3542" t="s">
        <v>8314</v>
      </c>
      <c r="R3542" t="s">
        <v>8315</v>
      </c>
      <c r="S3542" s="12">
        <f t="shared" si="332"/>
        <v>42516.795034722221</v>
      </c>
      <c r="T3542" s="12">
        <f t="shared" si="333"/>
        <v>42546.795034722221</v>
      </c>
      <c r="U3542">
        <f t="shared" si="334"/>
        <v>2016</v>
      </c>
      <c r="V3542">
        <f t="shared" si="335"/>
        <v>2016</v>
      </c>
    </row>
    <row r="3543" spans="1:22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5">
        <f t="shared" si="331"/>
        <v>39.375</v>
      </c>
      <c r="Q3543" t="s">
        <v>8314</v>
      </c>
      <c r="R3543" t="s">
        <v>8315</v>
      </c>
      <c r="S3543" s="12">
        <f t="shared" si="332"/>
        <v>42222.521701388883</v>
      </c>
      <c r="T3543" s="12">
        <f t="shared" si="333"/>
        <v>42247.521701388883</v>
      </c>
      <c r="U3543">
        <f t="shared" si="334"/>
        <v>2015</v>
      </c>
      <c r="V3543">
        <f t="shared" si="335"/>
        <v>2015</v>
      </c>
    </row>
    <row r="3544" spans="1:22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 s="5">
        <f t="shared" si="331"/>
        <v>66.152941176470591</v>
      </c>
      <c r="Q3544" t="s">
        <v>8314</v>
      </c>
      <c r="R3544" t="s">
        <v>8315</v>
      </c>
      <c r="S3544" s="12">
        <f t="shared" si="332"/>
        <v>41829.391458333332</v>
      </c>
      <c r="T3544" s="12">
        <f t="shared" si="333"/>
        <v>41889.391458333332</v>
      </c>
      <c r="U3544">
        <f t="shared" si="334"/>
        <v>2014</v>
      </c>
      <c r="V3544">
        <f t="shared" si="335"/>
        <v>2014</v>
      </c>
    </row>
    <row r="3545" spans="1:22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 s="5">
        <f t="shared" si="331"/>
        <v>54.137931034482762</v>
      </c>
      <c r="Q3545" t="s">
        <v>8314</v>
      </c>
      <c r="R3545" t="s">
        <v>8315</v>
      </c>
      <c r="S3545" s="12">
        <f t="shared" si="332"/>
        <v>42150.546979166662</v>
      </c>
      <c r="T3545" s="12">
        <f t="shared" si="333"/>
        <v>42180.546979166662</v>
      </c>
      <c r="U3545">
        <f t="shared" si="334"/>
        <v>2015</v>
      </c>
      <c r="V3545">
        <f t="shared" si="335"/>
        <v>2015</v>
      </c>
    </row>
    <row r="3546" spans="1:22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5">
        <f t="shared" si="331"/>
        <v>104.16666666666667</v>
      </c>
      <c r="Q3546" t="s">
        <v>8314</v>
      </c>
      <c r="R3546" t="s">
        <v>8315</v>
      </c>
      <c r="S3546" s="12">
        <f t="shared" si="332"/>
        <v>42040.623344907406</v>
      </c>
      <c r="T3546" s="12">
        <f t="shared" si="333"/>
        <v>42070.623344907406</v>
      </c>
      <c r="U3546">
        <f t="shared" si="334"/>
        <v>2015</v>
      </c>
      <c r="V3546">
        <f t="shared" si="335"/>
        <v>2015</v>
      </c>
    </row>
    <row r="3547" spans="1:22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 s="5">
        <f t="shared" si="331"/>
        <v>31.375</v>
      </c>
      <c r="Q3547" t="s">
        <v>8314</v>
      </c>
      <c r="R3547" t="s">
        <v>8315</v>
      </c>
      <c r="S3547" s="12">
        <f t="shared" si="332"/>
        <v>42075.599062499998</v>
      </c>
      <c r="T3547" s="12">
        <f t="shared" si="333"/>
        <v>42105.599062499998</v>
      </c>
      <c r="U3547">
        <f t="shared" si="334"/>
        <v>2015</v>
      </c>
      <c r="V3547">
        <f t="shared" si="335"/>
        <v>2015</v>
      </c>
    </row>
    <row r="3548" spans="1:22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 s="5">
        <f t="shared" si="331"/>
        <v>59.210526315789473</v>
      </c>
      <c r="Q3548" t="s">
        <v>8314</v>
      </c>
      <c r="R3548" t="s">
        <v>8315</v>
      </c>
      <c r="S3548" s="12">
        <f t="shared" si="332"/>
        <v>42073.452361111107</v>
      </c>
      <c r="T3548" s="12">
        <f t="shared" si="333"/>
        <v>42094.957638888889</v>
      </c>
      <c r="U3548">
        <f t="shared" si="334"/>
        <v>2015</v>
      </c>
      <c r="V3548">
        <f t="shared" si="335"/>
        <v>2015</v>
      </c>
    </row>
    <row r="3549" spans="1:22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 s="5">
        <f t="shared" si="331"/>
        <v>119.17633928571429</v>
      </c>
      <c r="Q3549" t="s">
        <v>8314</v>
      </c>
      <c r="R3549" t="s">
        <v>8315</v>
      </c>
      <c r="S3549" s="12">
        <f t="shared" si="332"/>
        <v>42479.870381944442</v>
      </c>
      <c r="T3549" s="12">
        <f t="shared" si="333"/>
        <v>42503.957638888889</v>
      </c>
      <c r="U3549">
        <f t="shared" si="334"/>
        <v>2016</v>
      </c>
      <c r="V3549">
        <f t="shared" si="335"/>
        <v>2016</v>
      </c>
    </row>
    <row r="3550" spans="1:22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 s="5">
        <f t="shared" si="331"/>
        <v>164.61538461538461</v>
      </c>
      <c r="Q3550" t="s">
        <v>8314</v>
      </c>
      <c r="R3550" t="s">
        <v>8315</v>
      </c>
      <c r="S3550" s="12">
        <f t="shared" si="332"/>
        <v>42411.733958333331</v>
      </c>
      <c r="T3550" s="12">
        <f t="shared" si="333"/>
        <v>42433.833333333336</v>
      </c>
      <c r="U3550">
        <f t="shared" si="334"/>
        <v>2016</v>
      </c>
      <c r="V3550">
        <f t="shared" si="335"/>
        <v>2016</v>
      </c>
    </row>
    <row r="3551" spans="1:22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5">
        <f t="shared" si="331"/>
        <v>24.285714285714285</v>
      </c>
      <c r="Q3551" t="s">
        <v>8314</v>
      </c>
      <c r="R3551" t="s">
        <v>8315</v>
      </c>
      <c r="S3551" s="12">
        <f t="shared" si="332"/>
        <v>42223.186030092591</v>
      </c>
      <c r="T3551" s="12">
        <f t="shared" si="333"/>
        <v>42251.186030092591</v>
      </c>
      <c r="U3551">
        <f t="shared" si="334"/>
        <v>2015</v>
      </c>
      <c r="V3551">
        <f t="shared" si="335"/>
        <v>2015</v>
      </c>
    </row>
    <row r="3552" spans="1:22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 s="5">
        <f t="shared" si="331"/>
        <v>40.9375</v>
      </c>
      <c r="Q3552" t="s">
        <v>8314</v>
      </c>
      <c r="R3552" t="s">
        <v>8315</v>
      </c>
      <c r="S3552" s="12">
        <f t="shared" si="332"/>
        <v>42462.685162037036</v>
      </c>
      <c r="T3552" s="12">
        <f t="shared" si="333"/>
        <v>42492.685162037036</v>
      </c>
      <c r="U3552">
        <f t="shared" si="334"/>
        <v>2016</v>
      </c>
      <c r="V3552">
        <f t="shared" si="335"/>
        <v>2016</v>
      </c>
    </row>
    <row r="3553" spans="1:22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 s="5">
        <f t="shared" si="331"/>
        <v>61.1</v>
      </c>
      <c r="Q3553" t="s">
        <v>8314</v>
      </c>
      <c r="R3553" t="s">
        <v>8315</v>
      </c>
      <c r="S3553" s="12">
        <f t="shared" si="332"/>
        <v>41753.307523148142</v>
      </c>
      <c r="T3553" s="12">
        <f t="shared" si="333"/>
        <v>41781.713194444441</v>
      </c>
      <c r="U3553">
        <f t="shared" si="334"/>
        <v>2014</v>
      </c>
      <c r="V3553">
        <f t="shared" si="335"/>
        <v>2014</v>
      </c>
    </row>
    <row r="3554" spans="1:22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5">
        <f t="shared" si="331"/>
        <v>38.65</v>
      </c>
      <c r="Q3554" t="s">
        <v>8314</v>
      </c>
      <c r="R3554" t="s">
        <v>8315</v>
      </c>
      <c r="S3554" s="12">
        <f t="shared" si="332"/>
        <v>41788.378749999996</v>
      </c>
      <c r="T3554" s="12">
        <f t="shared" si="333"/>
        <v>41818.378749999996</v>
      </c>
      <c r="U3554">
        <f t="shared" si="334"/>
        <v>2014</v>
      </c>
      <c r="V3554">
        <f t="shared" si="335"/>
        <v>2014</v>
      </c>
    </row>
    <row r="3555" spans="1:22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 s="5">
        <f t="shared" si="331"/>
        <v>56.20192307692308</v>
      </c>
      <c r="Q3555" t="s">
        <v>8314</v>
      </c>
      <c r="R3555" t="s">
        <v>8315</v>
      </c>
      <c r="S3555" s="12">
        <f t="shared" si="332"/>
        <v>42195.820370370369</v>
      </c>
      <c r="T3555" s="12">
        <f t="shared" si="333"/>
        <v>42227.791666666664</v>
      </c>
      <c r="U3555">
        <f t="shared" si="334"/>
        <v>2015</v>
      </c>
      <c r="V3555">
        <f t="shared" si="335"/>
        <v>2015</v>
      </c>
    </row>
    <row r="3556" spans="1:22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 s="5">
        <f t="shared" si="331"/>
        <v>107.00207547169811</v>
      </c>
      <c r="Q3556" t="s">
        <v>8314</v>
      </c>
      <c r="R3556" t="s">
        <v>8315</v>
      </c>
      <c r="S3556" s="12">
        <f t="shared" si="332"/>
        <v>42015.842118055552</v>
      </c>
      <c r="T3556" s="12">
        <f t="shared" si="333"/>
        <v>42046.499999999993</v>
      </c>
      <c r="U3556">
        <f t="shared" si="334"/>
        <v>2015</v>
      </c>
      <c r="V3556">
        <f t="shared" si="335"/>
        <v>2015</v>
      </c>
    </row>
    <row r="3557" spans="1:22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5">
        <f t="shared" si="331"/>
        <v>171.42857142857142</v>
      </c>
      <c r="Q3557" t="s">
        <v>8314</v>
      </c>
      <c r="R3557" t="s">
        <v>8315</v>
      </c>
      <c r="S3557" s="12">
        <f t="shared" si="332"/>
        <v>42661.233726851853</v>
      </c>
      <c r="T3557" s="12">
        <f t="shared" si="333"/>
        <v>42691.275393518517</v>
      </c>
      <c r="U3557">
        <f t="shared" si="334"/>
        <v>2016</v>
      </c>
      <c r="V3557">
        <f t="shared" si="335"/>
        <v>2016</v>
      </c>
    </row>
    <row r="3558" spans="1:22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 s="5">
        <f t="shared" si="331"/>
        <v>110.5</v>
      </c>
      <c r="Q3558" t="s">
        <v>8314</v>
      </c>
      <c r="R3558" t="s">
        <v>8315</v>
      </c>
      <c r="S3558" s="12">
        <f t="shared" si="332"/>
        <v>41808.441249999996</v>
      </c>
      <c r="T3558" s="12">
        <f t="shared" si="333"/>
        <v>41868.441249999996</v>
      </c>
      <c r="U3558">
        <f t="shared" si="334"/>
        <v>2014</v>
      </c>
      <c r="V3558">
        <f t="shared" si="335"/>
        <v>2014</v>
      </c>
    </row>
    <row r="3559" spans="1:22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 s="5">
        <f t="shared" si="331"/>
        <v>179.27598566308242</v>
      </c>
      <c r="Q3559" t="s">
        <v>8314</v>
      </c>
      <c r="R3559" t="s">
        <v>8315</v>
      </c>
      <c r="S3559" s="12">
        <f t="shared" si="332"/>
        <v>41730.068414351852</v>
      </c>
      <c r="T3559" s="12">
        <f t="shared" si="333"/>
        <v>41764.068414351852</v>
      </c>
      <c r="U3559">
        <f t="shared" si="334"/>
        <v>2014</v>
      </c>
      <c r="V3559">
        <f t="shared" si="335"/>
        <v>2014</v>
      </c>
    </row>
    <row r="3560" spans="1:22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5">
        <f t="shared" si="331"/>
        <v>22.90909090909091</v>
      </c>
      <c r="Q3560" t="s">
        <v>8314</v>
      </c>
      <c r="R3560" t="s">
        <v>8315</v>
      </c>
      <c r="S3560" s="12">
        <f t="shared" si="332"/>
        <v>42139.608506944445</v>
      </c>
      <c r="T3560" s="12">
        <f t="shared" si="333"/>
        <v>42181.666666666664</v>
      </c>
      <c r="U3560">
        <f t="shared" si="334"/>
        <v>2015</v>
      </c>
      <c r="V3560">
        <f t="shared" si="335"/>
        <v>2015</v>
      </c>
    </row>
    <row r="3561" spans="1:22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 s="5">
        <f t="shared" si="331"/>
        <v>43.125</v>
      </c>
      <c r="Q3561" t="s">
        <v>8314</v>
      </c>
      <c r="R3561" t="s">
        <v>8315</v>
      </c>
      <c r="S3561" s="12">
        <f t="shared" si="332"/>
        <v>42193.887824074067</v>
      </c>
      <c r="T3561" s="12">
        <f t="shared" si="333"/>
        <v>42216.165277777771</v>
      </c>
      <c r="U3561">
        <f t="shared" si="334"/>
        <v>2015</v>
      </c>
      <c r="V3561">
        <f t="shared" si="335"/>
        <v>2015</v>
      </c>
    </row>
    <row r="3562" spans="1:22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 s="5">
        <f t="shared" si="331"/>
        <v>46.891891891891895</v>
      </c>
      <c r="Q3562" t="s">
        <v>8314</v>
      </c>
      <c r="R3562" t="s">
        <v>8315</v>
      </c>
      <c r="S3562" s="12">
        <f t="shared" si="332"/>
        <v>42115.68131944444</v>
      </c>
      <c r="T3562" s="12">
        <f t="shared" si="333"/>
        <v>42150.906249999993</v>
      </c>
      <c r="U3562">
        <f t="shared" si="334"/>
        <v>2015</v>
      </c>
      <c r="V3562">
        <f t="shared" si="335"/>
        <v>2015</v>
      </c>
    </row>
    <row r="3563" spans="1:22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 s="5">
        <f t="shared" si="331"/>
        <v>47.407407407407405</v>
      </c>
      <c r="Q3563" t="s">
        <v>8314</v>
      </c>
      <c r="R3563" t="s">
        <v>8315</v>
      </c>
      <c r="S3563" s="12">
        <f t="shared" si="332"/>
        <v>42203.471967592595</v>
      </c>
      <c r="T3563" s="12">
        <f t="shared" si="333"/>
        <v>42221.566666666666</v>
      </c>
      <c r="U3563">
        <f t="shared" si="334"/>
        <v>2015</v>
      </c>
      <c r="V3563">
        <f t="shared" si="335"/>
        <v>2015</v>
      </c>
    </row>
    <row r="3564" spans="1:22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 s="5">
        <f t="shared" si="331"/>
        <v>15.129032258064516</v>
      </c>
      <c r="Q3564" t="s">
        <v>8314</v>
      </c>
      <c r="R3564" t="s">
        <v>8315</v>
      </c>
      <c r="S3564" s="12">
        <f t="shared" si="332"/>
        <v>42433.553553240738</v>
      </c>
      <c r="T3564" s="12">
        <f t="shared" si="333"/>
        <v>42442.708333333336</v>
      </c>
      <c r="U3564">
        <f t="shared" si="334"/>
        <v>2016</v>
      </c>
      <c r="V3564">
        <f t="shared" si="335"/>
        <v>2016</v>
      </c>
    </row>
    <row r="3565" spans="1:22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 s="5">
        <f t="shared" si="331"/>
        <v>21.098000000000003</v>
      </c>
      <c r="Q3565" t="s">
        <v>8314</v>
      </c>
      <c r="R3565" t="s">
        <v>8315</v>
      </c>
      <c r="S3565" s="12">
        <f t="shared" si="332"/>
        <v>42555.46361111111</v>
      </c>
      <c r="T3565" s="12">
        <f t="shared" si="333"/>
        <v>42583.583333333336</v>
      </c>
      <c r="U3565">
        <f t="shared" si="334"/>
        <v>2016</v>
      </c>
      <c r="V3565">
        <f t="shared" si="335"/>
        <v>2016</v>
      </c>
    </row>
    <row r="3566" spans="1:22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 s="5">
        <f t="shared" si="331"/>
        <v>59.117647058823529</v>
      </c>
      <c r="Q3566" t="s">
        <v>8314</v>
      </c>
      <c r="R3566" t="s">
        <v>8315</v>
      </c>
      <c r="S3566" s="12">
        <f t="shared" si="332"/>
        <v>42236.414918981478</v>
      </c>
      <c r="T3566" s="12">
        <f t="shared" si="333"/>
        <v>42282.458333333336</v>
      </c>
      <c r="U3566">
        <f t="shared" si="334"/>
        <v>2015</v>
      </c>
      <c r="V3566">
        <f t="shared" si="335"/>
        <v>2015</v>
      </c>
    </row>
    <row r="3567" spans="1:22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 s="5">
        <f t="shared" si="331"/>
        <v>97.916666666666671</v>
      </c>
      <c r="Q3567" t="s">
        <v>8314</v>
      </c>
      <c r="R3567" t="s">
        <v>8315</v>
      </c>
      <c r="S3567" s="12">
        <f t="shared" si="332"/>
        <v>41974.534814814811</v>
      </c>
      <c r="T3567" s="12">
        <f t="shared" si="333"/>
        <v>42004.534814814811</v>
      </c>
      <c r="U3567">
        <f t="shared" si="334"/>
        <v>2014</v>
      </c>
      <c r="V3567">
        <f t="shared" si="335"/>
        <v>2014</v>
      </c>
    </row>
    <row r="3568" spans="1:22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 s="5">
        <f t="shared" si="331"/>
        <v>55.131578947368418</v>
      </c>
      <c r="Q3568" t="s">
        <v>8314</v>
      </c>
      <c r="R3568" t="s">
        <v>8315</v>
      </c>
      <c r="S3568" s="12">
        <f t="shared" si="332"/>
        <v>41997.299571759257</v>
      </c>
      <c r="T3568" s="12">
        <f t="shared" si="333"/>
        <v>42027.299571759257</v>
      </c>
      <c r="U3568">
        <f t="shared" si="334"/>
        <v>2014</v>
      </c>
      <c r="V3568">
        <f t="shared" si="335"/>
        <v>2015</v>
      </c>
    </row>
    <row r="3569" spans="1:22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 s="5">
        <f t="shared" si="331"/>
        <v>26.536585365853657</v>
      </c>
      <c r="Q3569" t="s">
        <v>8314</v>
      </c>
      <c r="R3569" t="s">
        <v>8315</v>
      </c>
      <c r="S3569" s="12">
        <f t="shared" si="332"/>
        <v>42135.602361111109</v>
      </c>
      <c r="T3569" s="12">
        <f t="shared" si="333"/>
        <v>42165.602361111109</v>
      </c>
      <c r="U3569">
        <f t="shared" si="334"/>
        <v>2015</v>
      </c>
      <c r="V3569">
        <f t="shared" si="335"/>
        <v>2015</v>
      </c>
    </row>
    <row r="3570" spans="1:22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 s="5">
        <f t="shared" si="331"/>
        <v>58.421052631578945</v>
      </c>
      <c r="Q3570" t="s">
        <v>8314</v>
      </c>
      <c r="R3570" t="s">
        <v>8315</v>
      </c>
      <c r="S3570" s="12">
        <f t="shared" si="332"/>
        <v>41869.532337962963</v>
      </c>
      <c r="T3570" s="12">
        <f t="shared" si="333"/>
        <v>41899.532337962963</v>
      </c>
      <c r="U3570">
        <f t="shared" si="334"/>
        <v>2014</v>
      </c>
      <c r="V3570">
        <f t="shared" si="335"/>
        <v>2014</v>
      </c>
    </row>
    <row r="3571" spans="1:22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 s="5">
        <f t="shared" si="331"/>
        <v>122.53658536585365</v>
      </c>
      <c r="Q3571" t="s">
        <v>8314</v>
      </c>
      <c r="R3571" t="s">
        <v>8315</v>
      </c>
      <c r="S3571" s="12">
        <f t="shared" si="332"/>
        <v>41982.480277777773</v>
      </c>
      <c r="T3571" s="12">
        <f t="shared" si="333"/>
        <v>42012.480277777773</v>
      </c>
      <c r="U3571">
        <f t="shared" si="334"/>
        <v>2014</v>
      </c>
      <c r="V3571">
        <f t="shared" si="335"/>
        <v>2015</v>
      </c>
    </row>
    <row r="3572" spans="1:22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 s="5">
        <f t="shared" si="331"/>
        <v>87.961538461538467</v>
      </c>
      <c r="Q3572" t="s">
        <v>8314</v>
      </c>
      <c r="R3572" t="s">
        <v>8315</v>
      </c>
      <c r="S3572" s="12">
        <f t="shared" si="332"/>
        <v>41976.12364583333</v>
      </c>
      <c r="T3572" s="12">
        <f t="shared" si="333"/>
        <v>42004.083333333336</v>
      </c>
      <c r="U3572">
        <f t="shared" si="334"/>
        <v>2014</v>
      </c>
      <c r="V3572">
        <f t="shared" si="335"/>
        <v>2014</v>
      </c>
    </row>
    <row r="3573" spans="1:22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 s="5">
        <f t="shared" si="331"/>
        <v>73.239999999999995</v>
      </c>
      <c r="Q3573" t="s">
        <v>8314</v>
      </c>
      <c r="R3573" t="s">
        <v>8315</v>
      </c>
      <c r="S3573" s="12">
        <f t="shared" si="332"/>
        <v>41912.650613425925</v>
      </c>
      <c r="T3573" s="12">
        <f t="shared" si="333"/>
        <v>41942.650613425925</v>
      </c>
      <c r="U3573">
        <f t="shared" si="334"/>
        <v>2014</v>
      </c>
      <c r="V3573">
        <f t="shared" si="335"/>
        <v>2014</v>
      </c>
    </row>
    <row r="3574" spans="1:22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5">
        <f t="shared" si="331"/>
        <v>55.555555555555557</v>
      </c>
      <c r="Q3574" t="s">
        <v>8314</v>
      </c>
      <c r="R3574" t="s">
        <v>8315</v>
      </c>
      <c r="S3574" s="12">
        <f t="shared" si="332"/>
        <v>42146.36206018518</v>
      </c>
      <c r="T3574" s="12">
        <f t="shared" si="333"/>
        <v>42176.36206018518</v>
      </c>
      <c r="U3574">
        <f t="shared" si="334"/>
        <v>2015</v>
      </c>
      <c r="V3574">
        <f t="shared" si="335"/>
        <v>2015</v>
      </c>
    </row>
    <row r="3575" spans="1:22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 s="5">
        <f t="shared" si="331"/>
        <v>39.53846153846154</v>
      </c>
      <c r="Q3575" t="s">
        <v>8314</v>
      </c>
      <c r="R3575" t="s">
        <v>8315</v>
      </c>
      <c r="S3575" s="12">
        <f t="shared" si="332"/>
        <v>41921.167199074072</v>
      </c>
      <c r="T3575" s="12">
        <f t="shared" si="333"/>
        <v>41951.208865740737</v>
      </c>
      <c r="U3575">
        <f t="shared" si="334"/>
        <v>2014</v>
      </c>
      <c r="V3575">
        <f t="shared" si="335"/>
        <v>2014</v>
      </c>
    </row>
    <row r="3576" spans="1:22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 s="5">
        <f t="shared" si="331"/>
        <v>136.77777777777777</v>
      </c>
      <c r="Q3576" t="s">
        <v>8314</v>
      </c>
      <c r="R3576" t="s">
        <v>8315</v>
      </c>
      <c r="S3576" s="12">
        <f t="shared" si="332"/>
        <v>41926.734351851854</v>
      </c>
      <c r="T3576" s="12">
        <f t="shared" si="333"/>
        <v>41956.776018518511</v>
      </c>
      <c r="U3576">
        <f t="shared" si="334"/>
        <v>2014</v>
      </c>
      <c r="V3576">
        <f t="shared" si="335"/>
        <v>2014</v>
      </c>
    </row>
    <row r="3577" spans="1:22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 s="5">
        <f t="shared" si="331"/>
        <v>99.343137254901961</v>
      </c>
      <c r="Q3577" t="s">
        <v>8314</v>
      </c>
      <c r="R3577" t="s">
        <v>8315</v>
      </c>
      <c r="S3577" s="12">
        <f t="shared" si="332"/>
        <v>42561.575543981475</v>
      </c>
      <c r="T3577" s="12">
        <f t="shared" si="333"/>
        <v>42592.957638888889</v>
      </c>
      <c r="U3577">
        <f t="shared" si="334"/>
        <v>2016</v>
      </c>
      <c r="V3577">
        <f t="shared" si="335"/>
        <v>2016</v>
      </c>
    </row>
    <row r="3578" spans="1:22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5">
        <f t="shared" si="331"/>
        <v>20</v>
      </c>
      <c r="Q3578" t="s">
        <v>8314</v>
      </c>
      <c r="R3578" t="s">
        <v>8315</v>
      </c>
      <c r="S3578" s="12">
        <f t="shared" si="332"/>
        <v>42649.340902777774</v>
      </c>
      <c r="T3578" s="12">
        <f t="shared" si="333"/>
        <v>42709.382569444446</v>
      </c>
      <c r="U3578">
        <f t="shared" si="334"/>
        <v>2016</v>
      </c>
      <c r="V3578">
        <f t="shared" si="335"/>
        <v>2016</v>
      </c>
    </row>
    <row r="3579" spans="1:22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5">
        <f t="shared" si="331"/>
        <v>28.888888888888889</v>
      </c>
      <c r="Q3579" t="s">
        <v>8314</v>
      </c>
      <c r="R3579" t="s">
        <v>8315</v>
      </c>
      <c r="S3579" s="12">
        <f t="shared" si="332"/>
        <v>42093.578506944446</v>
      </c>
      <c r="T3579" s="12">
        <f t="shared" si="333"/>
        <v>42120.061111111114</v>
      </c>
      <c r="U3579">
        <f t="shared" si="334"/>
        <v>2015</v>
      </c>
      <c r="V3579">
        <f t="shared" si="335"/>
        <v>2015</v>
      </c>
    </row>
    <row r="3580" spans="1:22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 s="5">
        <f t="shared" si="331"/>
        <v>40.545945945945945</v>
      </c>
      <c r="Q3580" t="s">
        <v>8314</v>
      </c>
      <c r="R3580" t="s">
        <v>8315</v>
      </c>
      <c r="S3580" s="12">
        <f t="shared" si="332"/>
        <v>42460.525196759256</v>
      </c>
      <c r="T3580" s="12">
        <f t="shared" si="333"/>
        <v>42490.525196759256</v>
      </c>
      <c r="U3580">
        <f t="shared" si="334"/>
        <v>2016</v>
      </c>
      <c r="V3580">
        <f t="shared" si="335"/>
        <v>2016</v>
      </c>
    </row>
    <row r="3581" spans="1:22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5">
        <f t="shared" si="331"/>
        <v>35.714285714285715</v>
      </c>
      <c r="Q3581" t="s">
        <v>8314</v>
      </c>
      <c r="R3581" t="s">
        <v>8315</v>
      </c>
      <c r="S3581" s="12">
        <f t="shared" si="332"/>
        <v>42430.553888888891</v>
      </c>
      <c r="T3581" s="12">
        <f t="shared" si="333"/>
        <v>42460.51222222222</v>
      </c>
      <c r="U3581">
        <f t="shared" si="334"/>
        <v>2016</v>
      </c>
      <c r="V3581">
        <f t="shared" si="335"/>
        <v>2016</v>
      </c>
    </row>
    <row r="3582" spans="1:22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 s="5">
        <f t="shared" si="331"/>
        <v>37.962962962962962</v>
      </c>
      <c r="Q3582" t="s">
        <v>8314</v>
      </c>
      <c r="R3582" t="s">
        <v>8315</v>
      </c>
      <c r="S3582" s="12">
        <f t="shared" si="332"/>
        <v>42025.967847222222</v>
      </c>
      <c r="T3582" s="12">
        <f t="shared" si="333"/>
        <v>42063.999305555553</v>
      </c>
      <c r="U3582">
        <f t="shared" si="334"/>
        <v>2015</v>
      </c>
      <c r="V3582">
        <f t="shared" si="335"/>
        <v>2015</v>
      </c>
    </row>
    <row r="3583" spans="1:22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5">
        <f t="shared" si="331"/>
        <v>33.333333333333336</v>
      </c>
      <c r="Q3583" t="s">
        <v>8314</v>
      </c>
      <c r="R3583" t="s">
        <v>8315</v>
      </c>
      <c r="S3583" s="12">
        <f t="shared" si="332"/>
        <v>41836.26284722222</v>
      </c>
      <c r="T3583" s="12">
        <f t="shared" si="333"/>
        <v>41850.26284722222</v>
      </c>
      <c r="U3583">
        <f t="shared" si="334"/>
        <v>2014</v>
      </c>
      <c r="V3583">
        <f t="shared" si="335"/>
        <v>2014</v>
      </c>
    </row>
    <row r="3584" spans="1:22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5">
        <f t="shared" si="331"/>
        <v>58.571428571428569</v>
      </c>
      <c r="Q3584" t="s">
        <v>8314</v>
      </c>
      <c r="R3584" t="s">
        <v>8315</v>
      </c>
      <c r="S3584" s="12">
        <f t="shared" si="332"/>
        <v>42450.887523148143</v>
      </c>
      <c r="T3584" s="12">
        <f t="shared" si="333"/>
        <v>42464.887523148143</v>
      </c>
      <c r="U3584">
        <f t="shared" si="334"/>
        <v>2016</v>
      </c>
      <c r="V3584">
        <f t="shared" si="335"/>
        <v>2016</v>
      </c>
    </row>
    <row r="3585" spans="1:22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 s="5">
        <f t="shared" si="331"/>
        <v>135.625</v>
      </c>
      <c r="Q3585" t="s">
        <v>8314</v>
      </c>
      <c r="R3585" t="s">
        <v>8315</v>
      </c>
      <c r="S3585" s="12">
        <f t="shared" si="332"/>
        <v>42418.217650462961</v>
      </c>
      <c r="T3585" s="12">
        <f t="shared" si="333"/>
        <v>42478.175983796296</v>
      </c>
      <c r="U3585">
        <f t="shared" si="334"/>
        <v>2016</v>
      </c>
      <c r="V3585">
        <f t="shared" si="335"/>
        <v>2016</v>
      </c>
    </row>
    <row r="3586" spans="1:22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115.5</v>
      </c>
      <c r="P3586" s="5">
        <f t="shared" si="331"/>
        <v>30.9375</v>
      </c>
      <c r="Q3586" t="s">
        <v>8314</v>
      </c>
      <c r="R3586" t="s">
        <v>8315</v>
      </c>
      <c r="S3586" s="12">
        <f t="shared" si="332"/>
        <v>42168.108148148145</v>
      </c>
      <c r="T3586" s="12">
        <f t="shared" si="333"/>
        <v>42198.108148148145</v>
      </c>
      <c r="U3586">
        <f t="shared" si="334"/>
        <v>2015</v>
      </c>
      <c r="V3586">
        <f t="shared" si="335"/>
        <v>2015</v>
      </c>
    </row>
    <row r="3587" spans="1:22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(E3587/D3587)*100</f>
        <v>119.11764705882352</v>
      </c>
      <c r="P3587" s="5">
        <f t="shared" ref="P3587:P3650" si="337">IF(E3587&gt;0, E3587/L3587, 0)</f>
        <v>176.08695652173913</v>
      </c>
      <c r="Q3587" t="s">
        <v>8314</v>
      </c>
      <c r="R3587" t="s">
        <v>8315</v>
      </c>
      <c r="S3587" s="12">
        <f t="shared" ref="S3587:S3650" si="338">(J3587/86400)+25569-(5/24)</f>
        <v>41964.507986111108</v>
      </c>
      <c r="T3587" s="12">
        <f t="shared" ref="T3587:T3650" si="339">(I3587/86400)+25569-5/24</f>
        <v>41994.507986111108</v>
      </c>
      <c r="U3587">
        <f t="shared" ref="U3587:U3650" si="340">YEAR(S3587)</f>
        <v>2014</v>
      </c>
      <c r="V3587">
        <f t="shared" ref="V3587:V3650" si="341">YEAR(T3587)</f>
        <v>2014</v>
      </c>
    </row>
    <row r="3588" spans="1:22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 s="5">
        <f t="shared" si="337"/>
        <v>151.9814814814815</v>
      </c>
      <c r="Q3588" t="s">
        <v>8314</v>
      </c>
      <c r="R3588" t="s">
        <v>8315</v>
      </c>
      <c r="S3588" s="12">
        <f t="shared" si="338"/>
        <v>42576.489236111105</v>
      </c>
      <c r="T3588" s="12">
        <f t="shared" si="339"/>
        <v>42636.489236111105</v>
      </c>
      <c r="U3588">
        <f t="shared" si="340"/>
        <v>2016</v>
      </c>
      <c r="V3588">
        <f t="shared" si="341"/>
        <v>2016</v>
      </c>
    </row>
    <row r="3589" spans="1:22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 s="5">
        <f t="shared" si="337"/>
        <v>22.607142857142858</v>
      </c>
      <c r="Q3589" t="s">
        <v>8314</v>
      </c>
      <c r="R3589" t="s">
        <v>8315</v>
      </c>
      <c r="S3589" s="12">
        <f t="shared" si="338"/>
        <v>42503.331643518519</v>
      </c>
      <c r="T3589" s="12">
        <f t="shared" si="339"/>
        <v>42548.583333333336</v>
      </c>
      <c r="U3589">
        <f t="shared" si="340"/>
        <v>2016</v>
      </c>
      <c r="V3589">
        <f t="shared" si="341"/>
        <v>2016</v>
      </c>
    </row>
    <row r="3590" spans="1:22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 s="5">
        <f t="shared" si="337"/>
        <v>18.272727272727273</v>
      </c>
      <c r="Q3590" t="s">
        <v>8314</v>
      </c>
      <c r="R3590" t="s">
        <v>8315</v>
      </c>
      <c r="S3590" s="12">
        <f t="shared" si="338"/>
        <v>42101.620486111111</v>
      </c>
      <c r="T3590" s="12">
        <f t="shared" si="339"/>
        <v>42123.749999999993</v>
      </c>
      <c r="U3590">
        <f t="shared" si="340"/>
        <v>2015</v>
      </c>
      <c r="V3590">
        <f t="shared" si="341"/>
        <v>2015</v>
      </c>
    </row>
    <row r="3591" spans="1:22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 s="5">
        <f t="shared" si="337"/>
        <v>82.258064516129039</v>
      </c>
      <c r="Q3591" t="s">
        <v>8314</v>
      </c>
      <c r="R3591" t="s">
        <v>8315</v>
      </c>
      <c r="S3591" s="12">
        <f t="shared" si="338"/>
        <v>42125.439201388886</v>
      </c>
      <c r="T3591" s="12">
        <f t="shared" si="339"/>
        <v>42150.439201388886</v>
      </c>
      <c r="U3591">
        <f t="shared" si="340"/>
        <v>2015</v>
      </c>
      <c r="V3591">
        <f t="shared" si="341"/>
        <v>2015</v>
      </c>
    </row>
    <row r="3592" spans="1:22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 s="5">
        <f t="shared" si="337"/>
        <v>68.534246575342465</v>
      </c>
      <c r="Q3592" t="s">
        <v>8314</v>
      </c>
      <c r="R3592" t="s">
        <v>8315</v>
      </c>
      <c r="S3592" s="12">
        <f t="shared" si="338"/>
        <v>41902.125393518516</v>
      </c>
      <c r="T3592" s="12">
        <f t="shared" si="339"/>
        <v>41932.125393518516</v>
      </c>
      <c r="U3592">
        <f t="shared" si="340"/>
        <v>2014</v>
      </c>
      <c r="V3592">
        <f t="shared" si="341"/>
        <v>2014</v>
      </c>
    </row>
    <row r="3593" spans="1:22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5">
        <f t="shared" si="337"/>
        <v>68.055555555555557</v>
      </c>
      <c r="Q3593" t="s">
        <v>8314</v>
      </c>
      <c r="R3593" t="s">
        <v>8315</v>
      </c>
      <c r="S3593" s="12">
        <f t="shared" si="338"/>
        <v>42003.74009259259</v>
      </c>
      <c r="T3593" s="12">
        <f t="shared" si="339"/>
        <v>42027.999305555553</v>
      </c>
      <c r="U3593">
        <f t="shared" si="340"/>
        <v>2014</v>
      </c>
      <c r="V3593">
        <f t="shared" si="341"/>
        <v>2015</v>
      </c>
    </row>
    <row r="3594" spans="1:22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 s="5">
        <f t="shared" si="337"/>
        <v>72.714285714285708</v>
      </c>
      <c r="Q3594" t="s">
        <v>8314</v>
      </c>
      <c r="R3594" t="s">
        <v>8315</v>
      </c>
      <c r="S3594" s="12">
        <f t="shared" si="338"/>
        <v>41988.621608796289</v>
      </c>
      <c r="T3594" s="12">
        <f t="shared" si="339"/>
        <v>42045.999305555553</v>
      </c>
      <c r="U3594">
        <f t="shared" si="340"/>
        <v>2014</v>
      </c>
      <c r="V3594">
        <f t="shared" si="341"/>
        <v>2015</v>
      </c>
    </row>
    <row r="3595" spans="1:22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 s="5">
        <f t="shared" si="337"/>
        <v>77.186046511627907</v>
      </c>
      <c r="Q3595" t="s">
        <v>8314</v>
      </c>
      <c r="R3595" t="s">
        <v>8315</v>
      </c>
      <c r="S3595" s="12">
        <f t="shared" si="338"/>
        <v>41974.690266203703</v>
      </c>
      <c r="T3595" s="12">
        <f t="shared" si="339"/>
        <v>42009.643055555549</v>
      </c>
      <c r="U3595">
        <f t="shared" si="340"/>
        <v>2014</v>
      </c>
      <c r="V3595">
        <f t="shared" si="341"/>
        <v>2015</v>
      </c>
    </row>
    <row r="3596" spans="1:22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 s="5">
        <f t="shared" si="337"/>
        <v>55.972222222222221</v>
      </c>
      <c r="Q3596" t="s">
        <v>8314</v>
      </c>
      <c r="R3596" t="s">
        <v>8315</v>
      </c>
      <c r="S3596" s="12">
        <f t="shared" si="338"/>
        <v>42591.858587962961</v>
      </c>
      <c r="T3596" s="12">
        <f t="shared" si="339"/>
        <v>42616.858587962961</v>
      </c>
      <c r="U3596">
        <f t="shared" si="340"/>
        <v>2016</v>
      </c>
      <c r="V3596">
        <f t="shared" si="341"/>
        <v>2016</v>
      </c>
    </row>
    <row r="3597" spans="1:22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 s="5">
        <f t="shared" si="337"/>
        <v>49.693548387096776</v>
      </c>
      <c r="Q3597" t="s">
        <v>8314</v>
      </c>
      <c r="R3597" t="s">
        <v>8315</v>
      </c>
      <c r="S3597" s="12">
        <f t="shared" si="338"/>
        <v>42049.800034722219</v>
      </c>
      <c r="T3597" s="12">
        <f t="shared" si="339"/>
        <v>42076.082638888889</v>
      </c>
      <c r="U3597">
        <f t="shared" si="340"/>
        <v>2015</v>
      </c>
      <c r="V3597">
        <f t="shared" si="341"/>
        <v>2015</v>
      </c>
    </row>
    <row r="3598" spans="1:22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 s="5">
        <f t="shared" si="337"/>
        <v>79</v>
      </c>
      <c r="Q3598" t="s">
        <v>8314</v>
      </c>
      <c r="R3598" t="s">
        <v>8315</v>
      </c>
      <c r="S3598" s="12">
        <f t="shared" si="338"/>
        <v>41856.506736111107</v>
      </c>
      <c r="T3598" s="12">
        <f t="shared" si="339"/>
        <v>41877.506736111107</v>
      </c>
      <c r="U3598">
        <f t="shared" si="340"/>
        <v>2014</v>
      </c>
      <c r="V3598">
        <f t="shared" si="341"/>
        <v>2014</v>
      </c>
    </row>
    <row r="3599" spans="1:22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 s="5">
        <f t="shared" si="337"/>
        <v>77.727272727272734</v>
      </c>
      <c r="Q3599" t="s">
        <v>8314</v>
      </c>
      <c r="R3599" t="s">
        <v>8315</v>
      </c>
      <c r="S3599" s="12">
        <f t="shared" si="338"/>
        <v>42417.377199074072</v>
      </c>
      <c r="T3599" s="12">
        <f t="shared" si="339"/>
        <v>42432.040972222218</v>
      </c>
      <c r="U3599">
        <f t="shared" si="340"/>
        <v>2016</v>
      </c>
      <c r="V3599">
        <f t="shared" si="341"/>
        <v>2016</v>
      </c>
    </row>
    <row r="3600" spans="1:22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 s="5">
        <f t="shared" si="337"/>
        <v>40.777777777777779</v>
      </c>
      <c r="Q3600" t="s">
        <v>8314</v>
      </c>
      <c r="R3600" t="s">
        <v>8315</v>
      </c>
      <c r="S3600" s="12">
        <f t="shared" si="338"/>
        <v>41866.590532407405</v>
      </c>
      <c r="T3600" s="12">
        <f t="shared" si="339"/>
        <v>41884.999305555553</v>
      </c>
      <c r="U3600">
        <f t="shared" si="340"/>
        <v>2014</v>
      </c>
      <c r="V3600">
        <f t="shared" si="341"/>
        <v>2014</v>
      </c>
    </row>
    <row r="3601" spans="1:22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5">
        <f t="shared" si="337"/>
        <v>59.411764705882355</v>
      </c>
      <c r="Q3601" t="s">
        <v>8314</v>
      </c>
      <c r="R3601" t="s">
        <v>8315</v>
      </c>
      <c r="S3601" s="12">
        <f t="shared" si="338"/>
        <v>42220.586539351854</v>
      </c>
      <c r="T3601" s="12">
        <f t="shared" si="339"/>
        <v>42245.791666666664</v>
      </c>
      <c r="U3601">
        <f t="shared" si="340"/>
        <v>2015</v>
      </c>
      <c r="V3601">
        <f t="shared" si="341"/>
        <v>2015</v>
      </c>
    </row>
    <row r="3602" spans="1:22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5">
        <f t="shared" si="337"/>
        <v>3.25</v>
      </c>
      <c r="Q3602" t="s">
        <v>8314</v>
      </c>
      <c r="R3602" t="s">
        <v>8315</v>
      </c>
      <c r="S3602" s="12">
        <f t="shared" si="338"/>
        <v>42628.640787037039</v>
      </c>
      <c r="T3602" s="12">
        <f t="shared" si="339"/>
        <v>42656.640787037039</v>
      </c>
      <c r="U3602">
        <f t="shared" si="340"/>
        <v>2016</v>
      </c>
      <c r="V3602">
        <f t="shared" si="341"/>
        <v>2016</v>
      </c>
    </row>
    <row r="3603" spans="1:22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 s="5">
        <f t="shared" si="337"/>
        <v>39.377358490566039</v>
      </c>
      <c r="Q3603" t="s">
        <v>8314</v>
      </c>
      <c r="R3603" t="s">
        <v>8315</v>
      </c>
      <c r="S3603" s="12">
        <f t="shared" si="338"/>
        <v>41990.790300925924</v>
      </c>
      <c r="T3603" s="12">
        <f t="shared" si="339"/>
        <v>42020.790300925924</v>
      </c>
      <c r="U3603">
        <f t="shared" si="340"/>
        <v>2014</v>
      </c>
      <c r="V3603">
        <f t="shared" si="341"/>
        <v>2015</v>
      </c>
    </row>
    <row r="3604" spans="1:22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 s="5">
        <f t="shared" si="337"/>
        <v>81.673469387755105</v>
      </c>
      <c r="Q3604" t="s">
        <v>8314</v>
      </c>
      <c r="R3604" t="s">
        <v>8315</v>
      </c>
      <c r="S3604" s="12">
        <f t="shared" si="338"/>
        <v>42447.68609953703</v>
      </c>
      <c r="T3604" s="12">
        <f t="shared" si="339"/>
        <v>42507.68609953703</v>
      </c>
      <c r="U3604">
        <f t="shared" si="340"/>
        <v>2016</v>
      </c>
      <c r="V3604">
        <f t="shared" si="341"/>
        <v>2016</v>
      </c>
    </row>
    <row r="3605" spans="1:22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 s="5">
        <f t="shared" si="337"/>
        <v>44.912280701754383</v>
      </c>
      <c r="Q3605" t="s">
        <v>8314</v>
      </c>
      <c r="R3605" t="s">
        <v>8315</v>
      </c>
      <c r="S3605" s="12">
        <f t="shared" si="338"/>
        <v>42283.656018518515</v>
      </c>
      <c r="T3605" s="12">
        <f t="shared" si="339"/>
        <v>42313.697685185187</v>
      </c>
      <c r="U3605">
        <f t="shared" si="340"/>
        <v>2015</v>
      </c>
      <c r="V3605">
        <f t="shared" si="341"/>
        <v>2015</v>
      </c>
    </row>
    <row r="3606" spans="1:22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 s="5">
        <f t="shared" si="337"/>
        <v>49.05797101449275</v>
      </c>
      <c r="Q3606" t="s">
        <v>8314</v>
      </c>
      <c r="R3606" t="s">
        <v>8315</v>
      </c>
      <c r="S3606" s="12">
        <f t="shared" si="338"/>
        <v>42482.80736111111</v>
      </c>
      <c r="T3606" s="12">
        <f t="shared" si="339"/>
        <v>42489.082638888889</v>
      </c>
      <c r="U3606">
        <f t="shared" si="340"/>
        <v>2016</v>
      </c>
      <c r="V3606">
        <f t="shared" si="341"/>
        <v>2016</v>
      </c>
    </row>
    <row r="3607" spans="1:22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5">
        <f t="shared" si="337"/>
        <v>30.666666666666668</v>
      </c>
      <c r="Q3607" t="s">
        <v>8314</v>
      </c>
      <c r="R3607" t="s">
        <v>8315</v>
      </c>
      <c r="S3607" s="12">
        <f t="shared" si="338"/>
        <v>42383.584791666661</v>
      </c>
      <c r="T3607" s="12">
        <f t="shared" si="339"/>
        <v>42413.584791666661</v>
      </c>
      <c r="U3607">
        <f t="shared" si="340"/>
        <v>2016</v>
      </c>
      <c r="V3607">
        <f t="shared" si="341"/>
        <v>2016</v>
      </c>
    </row>
    <row r="3608" spans="1:22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 s="5">
        <f t="shared" si="337"/>
        <v>61.0625</v>
      </c>
      <c r="Q3608" t="s">
        <v>8314</v>
      </c>
      <c r="R3608" t="s">
        <v>8315</v>
      </c>
      <c r="S3608" s="12">
        <f t="shared" si="338"/>
        <v>42566.396493055552</v>
      </c>
      <c r="T3608" s="12">
        <f t="shared" si="339"/>
        <v>42596.396493055552</v>
      </c>
      <c r="U3608">
        <f t="shared" si="340"/>
        <v>2016</v>
      </c>
      <c r="V3608">
        <f t="shared" si="341"/>
        <v>2016</v>
      </c>
    </row>
    <row r="3609" spans="1:22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 s="5">
        <f t="shared" si="337"/>
        <v>29</v>
      </c>
      <c r="Q3609" t="s">
        <v>8314</v>
      </c>
      <c r="R3609" t="s">
        <v>8315</v>
      </c>
      <c r="S3609" s="12">
        <f t="shared" si="338"/>
        <v>42338.755578703705</v>
      </c>
      <c r="T3609" s="12">
        <f t="shared" si="339"/>
        <v>42352.791666666664</v>
      </c>
      <c r="U3609">
        <f t="shared" si="340"/>
        <v>2015</v>
      </c>
      <c r="V3609">
        <f t="shared" si="341"/>
        <v>2015</v>
      </c>
    </row>
    <row r="3610" spans="1:22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5">
        <f t="shared" si="337"/>
        <v>29.62962962962963</v>
      </c>
      <c r="Q3610" t="s">
        <v>8314</v>
      </c>
      <c r="R3610" t="s">
        <v>8315</v>
      </c>
      <c r="S3610" s="12">
        <f t="shared" si="338"/>
        <v>42506.501041666663</v>
      </c>
      <c r="T3610" s="12">
        <f t="shared" si="339"/>
        <v>42538.374999999993</v>
      </c>
      <c r="U3610">
        <f t="shared" si="340"/>
        <v>2016</v>
      </c>
      <c r="V3610">
        <f t="shared" si="341"/>
        <v>2016</v>
      </c>
    </row>
    <row r="3611" spans="1:22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 s="5">
        <f t="shared" si="337"/>
        <v>143.0952380952381</v>
      </c>
      <c r="Q3611" t="s">
        <v>8314</v>
      </c>
      <c r="R3611" t="s">
        <v>8315</v>
      </c>
      <c r="S3611" s="12">
        <f t="shared" si="338"/>
        <v>42429.783391203702</v>
      </c>
      <c r="T3611" s="12">
        <f t="shared" si="339"/>
        <v>42459.741724537038</v>
      </c>
      <c r="U3611">
        <f t="shared" si="340"/>
        <v>2016</v>
      </c>
      <c r="V3611">
        <f t="shared" si="341"/>
        <v>2016</v>
      </c>
    </row>
    <row r="3612" spans="1:22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 s="5">
        <f t="shared" si="337"/>
        <v>52.354838709677416</v>
      </c>
      <c r="Q3612" t="s">
        <v>8314</v>
      </c>
      <c r="R3612" t="s">
        <v>8315</v>
      </c>
      <c r="S3612" s="12">
        <f t="shared" si="338"/>
        <v>42203.22379629629</v>
      </c>
      <c r="T3612" s="12">
        <f t="shared" si="339"/>
        <v>42233.22379629629</v>
      </c>
      <c r="U3612">
        <f t="shared" si="340"/>
        <v>2015</v>
      </c>
      <c r="V3612">
        <f t="shared" si="341"/>
        <v>2015</v>
      </c>
    </row>
    <row r="3613" spans="1:22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5">
        <f t="shared" si="337"/>
        <v>66.666666666666671</v>
      </c>
      <c r="Q3613" t="s">
        <v>8314</v>
      </c>
      <c r="R3613" t="s">
        <v>8315</v>
      </c>
      <c r="S3613" s="12">
        <f t="shared" si="338"/>
        <v>42072.162048611113</v>
      </c>
      <c r="T3613" s="12">
        <f t="shared" si="339"/>
        <v>42102.162048611113</v>
      </c>
      <c r="U3613">
        <f t="shared" si="340"/>
        <v>2015</v>
      </c>
      <c r="V3613">
        <f t="shared" si="341"/>
        <v>2015</v>
      </c>
    </row>
    <row r="3614" spans="1:22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 s="5">
        <f t="shared" si="337"/>
        <v>126.66666666666667</v>
      </c>
      <c r="Q3614" t="s">
        <v>8314</v>
      </c>
      <c r="R3614" t="s">
        <v>8315</v>
      </c>
      <c r="S3614" s="12">
        <f t="shared" si="338"/>
        <v>41789.518645833326</v>
      </c>
      <c r="T3614" s="12">
        <f t="shared" si="339"/>
        <v>41799.518645833326</v>
      </c>
      <c r="U3614">
        <f t="shared" si="340"/>
        <v>2014</v>
      </c>
      <c r="V3614">
        <f t="shared" si="341"/>
        <v>2014</v>
      </c>
    </row>
    <row r="3615" spans="1:22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5">
        <f t="shared" si="337"/>
        <v>62.5</v>
      </c>
      <c r="Q3615" t="s">
        <v>8314</v>
      </c>
      <c r="R3615" t="s">
        <v>8315</v>
      </c>
      <c r="S3615" s="12">
        <f t="shared" si="338"/>
        <v>41788.381643518514</v>
      </c>
      <c r="T3615" s="12">
        <f t="shared" si="339"/>
        <v>41818.381643518514</v>
      </c>
      <c r="U3615">
        <f t="shared" si="340"/>
        <v>2014</v>
      </c>
      <c r="V3615">
        <f t="shared" si="341"/>
        <v>2014</v>
      </c>
    </row>
    <row r="3616" spans="1:22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 s="5">
        <f t="shared" si="337"/>
        <v>35.492957746478872</v>
      </c>
      <c r="Q3616" t="s">
        <v>8314</v>
      </c>
      <c r="R3616" t="s">
        <v>8315</v>
      </c>
      <c r="S3616" s="12">
        <f t="shared" si="338"/>
        <v>42143.833518518521</v>
      </c>
      <c r="T3616" s="12">
        <f t="shared" si="339"/>
        <v>42173.833518518521</v>
      </c>
      <c r="U3616">
        <f t="shared" si="340"/>
        <v>2015</v>
      </c>
      <c r="V3616">
        <f t="shared" si="341"/>
        <v>2015</v>
      </c>
    </row>
    <row r="3617" spans="1:22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 s="5">
        <f t="shared" si="337"/>
        <v>37.083333333333336</v>
      </c>
      <c r="Q3617" t="s">
        <v>8314</v>
      </c>
      <c r="R3617" t="s">
        <v>8315</v>
      </c>
      <c r="S3617" s="12">
        <f t="shared" si="338"/>
        <v>42318.385370370372</v>
      </c>
      <c r="T3617" s="12">
        <f t="shared" si="339"/>
        <v>42348.385370370372</v>
      </c>
      <c r="U3617">
        <f t="shared" si="340"/>
        <v>2015</v>
      </c>
      <c r="V3617">
        <f t="shared" si="341"/>
        <v>2015</v>
      </c>
    </row>
    <row r="3618" spans="1:22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 s="5">
        <f t="shared" si="337"/>
        <v>69.333333333333329</v>
      </c>
      <c r="Q3618" t="s">
        <v>8314</v>
      </c>
      <c r="R3618" t="s">
        <v>8315</v>
      </c>
      <c r="S3618" s="12">
        <f t="shared" si="338"/>
        <v>42052.741481481477</v>
      </c>
      <c r="T3618" s="12">
        <f t="shared" si="339"/>
        <v>42082.699814814812</v>
      </c>
      <c r="U3618">
        <f t="shared" si="340"/>
        <v>2015</v>
      </c>
      <c r="V3618">
        <f t="shared" si="341"/>
        <v>2015</v>
      </c>
    </row>
    <row r="3619" spans="1:22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 s="5">
        <f t="shared" si="337"/>
        <v>17.254901960784313</v>
      </c>
      <c r="Q3619" t="s">
        <v>8314</v>
      </c>
      <c r="R3619" t="s">
        <v>8315</v>
      </c>
      <c r="S3619" s="12">
        <f t="shared" si="338"/>
        <v>42779.401956018519</v>
      </c>
      <c r="T3619" s="12">
        <f t="shared" si="339"/>
        <v>42793.791666666664</v>
      </c>
      <c r="U3619">
        <f t="shared" si="340"/>
        <v>2017</v>
      </c>
      <c r="V3619">
        <f t="shared" si="341"/>
        <v>2017</v>
      </c>
    </row>
    <row r="3620" spans="1:22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5">
        <f t="shared" si="337"/>
        <v>36.071428571428569</v>
      </c>
      <c r="Q3620" t="s">
        <v>8314</v>
      </c>
      <c r="R3620" t="s">
        <v>8315</v>
      </c>
      <c r="S3620" s="12">
        <f t="shared" si="338"/>
        <v>42128.419560185182</v>
      </c>
      <c r="T3620" s="12">
        <f t="shared" si="339"/>
        <v>42158.419560185182</v>
      </c>
      <c r="U3620">
        <f t="shared" si="340"/>
        <v>2015</v>
      </c>
      <c r="V3620">
        <f t="shared" si="341"/>
        <v>2015</v>
      </c>
    </row>
    <row r="3621" spans="1:22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 s="5">
        <f t="shared" si="337"/>
        <v>66.470588235294116</v>
      </c>
      <c r="Q3621" t="s">
        <v>8314</v>
      </c>
      <c r="R3621" t="s">
        <v>8315</v>
      </c>
      <c r="S3621" s="12">
        <f t="shared" si="338"/>
        <v>42660.923912037033</v>
      </c>
      <c r="T3621" s="12">
        <f t="shared" si="339"/>
        <v>42693.708333333336</v>
      </c>
      <c r="U3621">
        <f t="shared" si="340"/>
        <v>2016</v>
      </c>
      <c r="V3621">
        <f t="shared" si="341"/>
        <v>2016</v>
      </c>
    </row>
    <row r="3622" spans="1:22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 s="5">
        <f t="shared" si="337"/>
        <v>56.065989847715734</v>
      </c>
      <c r="Q3622" t="s">
        <v>8314</v>
      </c>
      <c r="R3622" t="s">
        <v>8315</v>
      </c>
      <c r="S3622" s="12">
        <f t="shared" si="338"/>
        <v>42037.72987268518</v>
      </c>
      <c r="T3622" s="12">
        <f t="shared" si="339"/>
        <v>42067.958333333336</v>
      </c>
      <c r="U3622">
        <f t="shared" si="340"/>
        <v>2015</v>
      </c>
      <c r="V3622">
        <f t="shared" si="341"/>
        <v>2015</v>
      </c>
    </row>
    <row r="3623" spans="1:22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 s="5">
        <f t="shared" si="337"/>
        <v>47.028571428571432</v>
      </c>
      <c r="Q3623" t="s">
        <v>8314</v>
      </c>
      <c r="R3623" t="s">
        <v>8315</v>
      </c>
      <c r="S3623" s="12">
        <f t="shared" si="338"/>
        <v>42619.727361111109</v>
      </c>
      <c r="T3623" s="12">
        <f t="shared" si="339"/>
        <v>42643.666666666664</v>
      </c>
      <c r="U3623">
        <f t="shared" si="340"/>
        <v>2016</v>
      </c>
      <c r="V3623">
        <f t="shared" si="341"/>
        <v>2016</v>
      </c>
    </row>
    <row r="3624" spans="1:22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 s="5">
        <f t="shared" si="337"/>
        <v>47.666190476190479</v>
      </c>
      <c r="Q3624" t="s">
        <v>8314</v>
      </c>
      <c r="R3624" t="s">
        <v>8315</v>
      </c>
      <c r="S3624" s="12">
        <f t="shared" si="338"/>
        <v>41877.013553240737</v>
      </c>
      <c r="T3624" s="12">
        <f t="shared" si="339"/>
        <v>41909.932638888888</v>
      </c>
      <c r="U3624">
        <f t="shared" si="340"/>
        <v>2014</v>
      </c>
      <c r="V3624">
        <f t="shared" si="341"/>
        <v>2014</v>
      </c>
    </row>
    <row r="3625" spans="1:22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5">
        <f t="shared" si="337"/>
        <v>88.235294117647058</v>
      </c>
      <c r="Q3625" t="s">
        <v>8314</v>
      </c>
      <c r="R3625" t="s">
        <v>8315</v>
      </c>
      <c r="S3625" s="12">
        <f t="shared" si="338"/>
        <v>41828.528587962959</v>
      </c>
      <c r="T3625" s="12">
        <f t="shared" si="339"/>
        <v>41846.083333333328</v>
      </c>
      <c r="U3625">
        <f t="shared" si="340"/>
        <v>2014</v>
      </c>
      <c r="V3625">
        <f t="shared" si="341"/>
        <v>2014</v>
      </c>
    </row>
    <row r="3626" spans="1:22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 s="5">
        <f t="shared" si="337"/>
        <v>80.717948717948715</v>
      </c>
      <c r="Q3626" t="s">
        <v>8314</v>
      </c>
      <c r="R3626" t="s">
        <v>8315</v>
      </c>
      <c r="S3626" s="12">
        <f t="shared" si="338"/>
        <v>42545.56585648148</v>
      </c>
      <c r="T3626" s="12">
        <f t="shared" si="339"/>
        <v>42605.56585648148</v>
      </c>
      <c r="U3626">
        <f t="shared" si="340"/>
        <v>2016</v>
      </c>
      <c r="V3626">
        <f t="shared" si="341"/>
        <v>2016</v>
      </c>
    </row>
    <row r="3627" spans="1:22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 s="5">
        <f t="shared" si="337"/>
        <v>39.487179487179489</v>
      </c>
      <c r="Q3627" t="s">
        <v>8314</v>
      </c>
      <c r="R3627" t="s">
        <v>8315</v>
      </c>
      <c r="S3627" s="12">
        <f t="shared" si="338"/>
        <v>42157.444178240738</v>
      </c>
      <c r="T3627" s="12">
        <f t="shared" si="339"/>
        <v>42187.444178240738</v>
      </c>
      <c r="U3627">
        <f t="shared" si="340"/>
        <v>2015</v>
      </c>
      <c r="V3627">
        <f t="shared" si="341"/>
        <v>2015</v>
      </c>
    </row>
    <row r="3628" spans="1:22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 s="5">
        <f t="shared" si="337"/>
        <v>84.854166666666671</v>
      </c>
      <c r="Q3628" t="s">
        <v>8314</v>
      </c>
      <c r="R3628" t="s">
        <v>8315</v>
      </c>
      <c r="S3628" s="12">
        <f t="shared" si="338"/>
        <v>41846.458993055552</v>
      </c>
      <c r="T3628" s="12">
        <f t="shared" si="339"/>
        <v>41867.458993055552</v>
      </c>
      <c r="U3628">
        <f t="shared" si="340"/>
        <v>2014</v>
      </c>
      <c r="V3628">
        <f t="shared" si="341"/>
        <v>2014</v>
      </c>
    </row>
    <row r="3629" spans="1:22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5">
        <f t="shared" si="337"/>
        <v>68.965517241379317</v>
      </c>
      <c r="Q3629" t="s">
        <v>8314</v>
      </c>
      <c r="R3629" t="s">
        <v>8315</v>
      </c>
      <c r="S3629" s="12">
        <f t="shared" si="338"/>
        <v>42460.533414351848</v>
      </c>
      <c r="T3629" s="12">
        <f t="shared" si="339"/>
        <v>42510.957638888889</v>
      </c>
      <c r="U3629">
        <f t="shared" si="340"/>
        <v>2016</v>
      </c>
      <c r="V3629">
        <f t="shared" si="341"/>
        <v>2016</v>
      </c>
    </row>
    <row r="3630" spans="1:22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5">
        <f t="shared" si="337"/>
        <v>0</v>
      </c>
      <c r="Q3630" t="s">
        <v>8314</v>
      </c>
      <c r="R3630" t="s">
        <v>8356</v>
      </c>
      <c r="S3630" s="12">
        <f t="shared" si="338"/>
        <v>42291.6249537037</v>
      </c>
      <c r="T3630" s="12">
        <f t="shared" si="339"/>
        <v>42351.666620370372</v>
      </c>
      <c r="U3630">
        <f t="shared" si="340"/>
        <v>2015</v>
      </c>
      <c r="V3630">
        <f t="shared" si="341"/>
        <v>2015</v>
      </c>
    </row>
    <row r="3631" spans="1:22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 s="5">
        <f t="shared" si="337"/>
        <v>1</v>
      </c>
      <c r="Q3631" t="s">
        <v>8314</v>
      </c>
      <c r="R3631" t="s">
        <v>8356</v>
      </c>
      <c r="S3631" s="12">
        <f t="shared" si="338"/>
        <v>42436.886157407404</v>
      </c>
      <c r="T3631" s="12">
        <f t="shared" si="339"/>
        <v>42495.499999999993</v>
      </c>
      <c r="U3631">
        <f t="shared" si="340"/>
        <v>2016</v>
      </c>
      <c r="V3631">
        <f t="shared" si="341"/>
        <v>2016</v>
      </c>
    </row>
    <row r="3632" spans="1:22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 s="5">
        <f t="shared" si="337"/>
        <v>1</v>
      </c>
      <c r="Q3632" t="s">
        <v>8314</v>
      </c>
      <c r="R3632" t="s">
        <v>8356</v>
      </c>
      <c r="S3632" s="12">
        <f t="shared" si="338"/>
        <v>41942.638773148145</v>
      </c>
      <c r="T3632" s="12">
        <f t="shared" si="339"/>
        <v>41972.680439814816</v>
      </c>
      <c r="U3632">
        <f t="shared" si="340"/>
        <v>2014</v>
      </c>
      <c r="V3632">
        <f t="shared" si="341"/>
        <v>2014</v>
      </c>
    </row>
    <row r="3633" spans="1:22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 s="5">
        <f t="shared" si="337"/>
        <v>147.88135593220338</v>
      </c>
      <c r="Q3633" t="s">
        <v>8314</v>
      </c>
      <c r="R3633" t="s">
        <v>8356</v>
      </c>
      <c r="S3633" s="12">
        <f t="shared" si="338"/>
        <v>41880.54510416666</v>
      </c>
      <c r="T3633" s="12">
        <f t="shared" si="339"/>
        <v>41904.957638888889</v>
      </c>
      <c r="U3633">
        <f t="shared" si="340"/>
        <v>2014</v>
      </c>
      <c r="V3633">
        <f t="shared" si="341"/>
        <v>2014</v>
      </c>
    </row>
    <row r="3634" spans="1:22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5">
        <f t="shared" si="337"/>
        <v>100</v>
      </c>
      <c r="Q3634" t="s">
        <v>8314</v>
      </c>
      <c r="R3634" t="s">
        <v>8356</v>
      </c>
      <c r="S3634" s="12">
        <f t="shared" si="338"/>
        <v>41946.728576388887</v>
      </c>
      <c r="T3634" s="12">
        <f t="shared" si="339"/>
        <v>41966.728576388887</v>
      </c>
      <c r="U3634">
        <f t="shared" si="340"/>
        <v>2014</v>
      </c>
      <c r="V3634">
        <f t="shared" si="341"/>
        <v>2014</v>
      </c>
    </row>
    <row r="3635" spans="1:22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 s="5">
        <f t="shared" si="337"/>
        <v>56.838709677419352</v>
      </c>
      <c r="Q3635" t="s">
        <v>8314</v>
      </c>
      <c r="R3635" t="s">
        <v>8356</v>
      </c>
      <c r="S3635" s="12">
        <f t="shared" si="338"/>
        <v>42649.415127314809</v>
      </c>
      <c r="T3635" s="12">
        <f t="shared" si="339"/>
        <v>42692.833333333336</v>
      </c>
      <c r="U3635">
        <f t="shared" si="340"/>
        <v>2016</v>
      </c>
      <c r="V3635">
        <f t="shared" si="341"/>
        <v>2016</v>
      </c>
    </row>
    <row r="3636" spans="1:22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 s="5">
        <f t="shared" si="337"/>
        <v>176.94444444444446</v>
      </c>
      <c r="Q3636" t="s">
        <v>8314</v>
      </c>
      <c r="R3636" t="s">
        <v>8356</v>
      </c>
      <c r="S3636" s="12">
        <f t="shared" si="338"/>
        <v>42700.958032407405</v>
      </c>
      <c r="T3636" s="12">
        <f t="shared" si="339"/>
        <v>42748.957638888889</v>
      </c>
      <c r="U3636">
        <f t="shared" si="340"/>
        <v>2016</v>
      </c>
      <c r="V3636">
        <f t="shared" si="341"/>
        <v>2017</v>
      </c>
    </row>
    <row r="3637" spans="1:22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 s="5">
        <f t="shared" si="337"/>
        <v>127.6</v>
      </c>
      <c r="Q3637" t="s">
        <v>8314</v>
      </c>
      <c r="R3637" t="s">
        <v>8356</v>
      </c>
      <c r="S3637" s="12">
        <f t="shared" si="338"/>
        <v>42450.674490740734</v>
      </c>
      <c r="T3637" s="12">
        <f t="shared" si="339"/>
        <v>42480.674490740734</v>
      </c>
      <c r="U3637">
        <f t="shared" si="340"/>
        <v>2016</v>
      </c>
      <c r="V3637">
        <f t="shared" si="341"/>
        <v>2016</v>
      </c>
    </row>
    <row r="3638" spans="1:22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5">
        <f t="shared" si="337"/>
        <v>0</v>
      </c>
      <c r="Q3638" t="s">
        <v>8314</v>
      </c>
      <c r="R3638" t="s">
        <v>8356</v>
      </c>
      <c r="S3638" s="12">
        <f t="shared" si="338"/>
        <v>42226.486446759256</v>
      </c>
      <c r="T3638" s="12">
        <f t="shared" si="339"/>
        <v>42261.486446759256</v>
      </c>
      <c r="U3638">
        <f t="shared" si="340"/>
        <v>2015</v>
      </c>
      <c r="V3638">
        <f t="shared" si="341"/>
        <v>2015</v>
      </c>
    </row>
    <row r="3639" spans="1:22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 s="5">
        <f t="shared" si="337"/>
        <v>66.142857142857139</v>
      </c>
      <c r="Q3639" t="s">
        <v>8314</v>
      </c>
      <c r="R3639" t="s">
        <v>8356</v>
      </c>
      <c r="S3639" s="12">
        <f t="shared" si="338"/>
        <v>41975.492303240739</v>
      </c>
      <c r="T3639" s="12">
        <f t="shared" si="339"/>
        <v>42005.492303240739</v>
      </c>
      <c r="U3639">
        <f t="shared" si="340"/>
        <v>2014</v>
      </c>
      <c r="V3639">
        <f t="shared" si="341"/>
        <v>2015</v>
      </c>
    </row>
    <row r="3640" spans="1:22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 s="5">
        <f t="shared" si="337"/>
        <v>108</v>
      </c>
      <c r="Q3640" t="s">
        <v>8314</v>
      </c>
      <c r="R3640" t="s">
        <v>8356</v>
      </c>
      <c r="S3640" s="12">
        <f t="shared" si="338"/>
        <v>42053.464490740742</v>
      </c>
      <c r="T3640" s="12">
        <f t="shared" si="339"/>
        <v>42113.42282407407</v>
      </c>
      <c r="U3640">
        <f t="shared" si="340"/>
        <v>2015</v>
      </c>
      <c r="V3640">
        <f t="shared" si="341"/>
        <v>2015</v>
      </c>
    </row>
    <row r="3641" spans="1:22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 s="5">
        <f t="shared" si="337"/>
        <v>1</v>
      </c>
      <c r="Q3641" t="s">
        <v>8314</v>
      </c>
      <c r="R3641" t="s">
        <v>8356</v>
      </c>
      <c r="S3641" s="12">
        <f t="shared" si="338"/>
        <v>42590.468819444439</v>
      </c>
      <c r="T3641" s="12">
        <f t="shared" si="339"/>
        <v>42650.424305555549</v>
      </c>
      <c r="U3641">
        <f t="shared" si="340"/>
        <v>2016</v>
      </c>
      <c r="V3641">
        <f t="shared" si="341"/>
        <v>2016</v>
      </c>
    </row>
    <row r="3642" spans="1:22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 s="5">
        <f t="shared" si="337"/>
        <v>18.333333333333332</v>
      </c>
      <c r="Q3642" t="s">
        <v>8314</v>
      </c>
      <c r="R3642" t="s">
        <v>8356</v>
      </c>
      <c r="S3642" s="12">
        <f t="shared" si="338"/>
        <v>42104.573263888888</v>
      </c>
      <c r="T3642" s="12">
        <f t="shared" si="339"/>
        <v>42134.573263888888</v>
      </c>
      <c r="U3642">
        <f t="shared" si="340"/>
        <v>2015</v>
      </c>
      <c r="V3642">
        <f t="shared" si="341"/>
        <v>2015</v>
      </c>
    </row>
    <row r="3643" spans="1:22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5">
        <f t="shared" si="337"/>
        <v>0</v>
      </c>
      <c r="Q3643" t="s">
        <v>8314</v>
      </c>
      <c r="R3643" t="s">
        <v>8356</v>
      </c>
      <c r="S3643" s="12">
        <f t="shared" si="338"/>
        <v>41899.41873842592</v>
      </c>
      <c r="T3643" s="12">
        <f t="shared" si="339"/>
        <v>41917</v>
      </c>
      <c r="U3643">
        <f t="shared" si="340"/>
        <v>2014</v>
      </c>
      <c r="V3643">
        <f t="shared" si="341"/>
        <v>2014</v>
      </c>
    </row>
    <row r="3644" spans="1:22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 s="5">
        <f t="shared" si="337"/>
        <v>7.5</v>
      </c>
      <c r="Q3644" t="s">
        <v>8314</v>
      </c>
      <c r="R3644" t="s">
        <v>8356</v>
      </c>
      <c r="S3644" s="12">
        <f t="shared" si="338"/>
        <v>42297.607951388891</v>
      </c>
      <c r="T3644" s="12">
        <f t="shared" si="339"/>
        <v>42338.499999999993</v>
      </c>
      <c r="U3644">
        <f t="shared" si="340"/>
        <v>2015</v>
      </c>
      <c r="V3644">
        <f t="shared" si="341"/>
        <v>2015</v>
      </c>
    </row>
    <row r="3645" spans="1:22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5">
        <f t="shared" si="337"/>
        <v>0</v>
      </c>
      <c r="Q3645" t="s">
        <v>8314</v>
      </c>
      <c r="R3645" t="s">
        <v>8356</v>
      </c>
      <c r="S3645" s="12">
        <f t="shared" si="338"/>
        <v>42284.935636574075</v>
      </c>
      <c r="T3645" s="12">
        <f t="shared" si="339"/>
        <v>42324.977303240739</v>
      </c>
      <c r="U3645">
        <f t="shared" si="340"/>
        <v>2015</v>
      </c>
      <c r="V3645">
        <f t="shared" si="341"/>
        <v>2015</v>
      </c>
    </row>
    <row r="3646" spans="1:22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 s="5">
        <f t="shared" si="337"/>
        <v>68.416666666666671</v>
      </c>
      <c r="Q3646" t="s">
        <v>8314</v>
      </c>
      <c r="R3646" t="s">
        <v>8356</v>
      </c>
      <c r="S3646" s="12">
        <f t="shared" si="338"/>
        <v>42409.033414351848</v>
      </c>
      <c r="T3646" s="12">
        <f t="shared" si="339"/>
        <v>42436.999305555553</v>
      </c>
      <c r="U3646">
        <f t="shared" si="340"/>
        <v>2016</v>
      </c>
      <c r="V3646">
        <f t="shared" si="341"/>
        <v>2016</v>
      </c>
    </row>
    <row r="3647" spans="1:22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 s="5">
        <f t="shared" si="337"/>
        <v>1</v>
      </c>
      <c r="Q3647" t="s">
        <v>8314</v>
      </c>
      <c r="R3647" t="s">
        <v>8356</v>
      </c>
      <c r="S3647" s="12">
        <f t="shared" si="338"/>
        <v>42665.762013888881</v>
      </c>
      <c r="T3647" s="12">
        <f t="shared" si="339"/>
        <v>42695.803680555553</v>
      </c>
      <c r="U3647">
        <f t="shared" si="340"/>
        <v>2016</v>
      </c>
      <c r="V3647">
        <f t="shared" si="341"/>
        <v>2016</v>
      </c>
    </row>
    <row r="3648" spans="1:22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 s="5">
        <f t="shared" si="337"/>
        <v>60.125</v>
      </c>
      <c r="Q3648" t="s">
        <v>8314</v>
      </c>
      <c r="R3648" t="s">
        <v>8356</v>
      </c>
      <c r="S3648" s="12">
        <f t="shared" si="338"/>
        <v>42140.21298611111</v>
      </c>
      <c r="T3648" s="12">
        <f t="shared" si="339"/>
        <v>42171.770833333336</v>
      </c>
      <c r="U3648">
        <f t="shared" si="340"/>
        <v>2015</v>
      </c>
      <c r="V3648">
        <f t="shared" si="341"/>
        <v>2015</v>
      </c>
    </row>
    <row r="3649" spans="1:22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5">
        <f t="shared" si="337"/>
        <v>15</v>
      </c>
      <c r="Q3649" t="s">
        <v>8314</v>
      </c>
      <c r="R3649" t="s">
        <v>8356</v>
      </c>
      <c r="S3649" s="12">
        <f t="shared" si="338"/>
        <v>42598.540821759256</v>
      </c>
      <c r="T3649" s="12">
        <f t="shared" si="339"/>
        <v>42643.540821759256</v>
      </c>
      <c r="U3649">
        <f t="shared" si="340"/>
        <v>2016</v>
      </c>
      <c r="V3649">
        <f t="shared" si="341"/>
        <v>2016</v>
      </c>
    </row>
    <row r="3650" spans="1:22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100.38249999999999</v>
      </c>
      <c r="P3650" s="5">
        <f t="shared" si="337"/>
        <v>550.04109589041093</v>
      </c>
      <c r="Q3650" t="s">
        <v>8314</v>
      </c>
      <c r="R3650" t="s">
        <v>8315</v>
      </c>
      <c r="S3650" s="12">
        <f t="shared" si="338"/>
        <v>41887.083854166667</v>
      </c>
      <c r="T3650" s="12">
        <f t="shared" si="339"/>
        <v>41917.083854166667</v>
      </c>
      <c r="U3650">
        <f t="shared" si="340"/>
        <v>2014</v>
      </c>
      <c r="V3650">
        <f t="shared" si="341"/>
        <v>2014</v>
      </c>
    </row>
    <row r="3651" spans="1:22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(E3651/D3651)*100</f>
        <v>104</v>
      </c>
      <c r="P3651" s="5">
        <f t="shared" ref="P3651:P3714" si="343">IF(E3651&gt;0, E3651/L3651, 0)</f>
        <v>97.5</v>
      </c>
      <c r="Q3651" t="s">
        <v>8314</v>
      </c>
      <c r="R3651" t="s">
        <v>8315</v>
      </c>
      <c r="S3651" s="12">
        <f t="shared" ref="S3651:S3714" si="344">(J3651/86400)+25569-(5/24)</f>
        <v>41780.504560185182</v>
      </c>
      <c r="T3651" s="12">
        <f t="shared" ref="T3651:T3714" si="345">(I3651/86400)+25569-5/24</f>
        <v>41806.504560185182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5">
        <f t="shared" si="343"/>
        <v>29.411764705882351</v>
      </c>
      <c r="Q3652" t="s">
        <v>8314</v>
      </c>
      <c r="R3652" t="s">
        <v>8315</v>
      </c>
      <c r="S3652" s="12">
        <f t="shared" si="344"/>
        <v>42381.270648148151</v>
      </c>
      <c r="T3652" s="12">
        <f t="shared" si="345"/>
        <v>42402.270648148151</v>
      </c>
      <c r="U3652">
        <f t="shared" si="346"/>
        <v>2016</v>
      </c>
      <c r="V3652">
        <f t="shared" si="347"/>
        <v>2016</v>
      </c>
    </row>
    <row r="3653" spans="1:22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5">
        <f t="shared" si="343"/>
        <v>57.777777777777779</v>
      </c>
      <c r="Q3653" t="s">
        <v>8314</v>
      </c>
      <c r="R3653" t="s">
        <v>8315</v>
      </c>
      <c r="S3653" s="12">
        <f t="shared" si="344"/>
        <v>41828.437986111108</v>
      </c>
      <c r="T3653" s="12">
        <f t="shared" si="345"/>
        <v>41861.457638888889</v>
      </c>
      <c r="U3653">
        <f t="shared" si="346"/>
        <v>2014</v>
      </c>
      <c r="V3653">
        <f t="shared" si="347"/>
        <v>2014</v>
      </c>
    </row>
    <row r="3654" spans="1:22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 s="5">
        <f t="shared" si="343"/>
        <v>44.235294117647058</v>
      </c>
      <c r="Q3654" t="s">
        <v>8314</v>
      </c>
      <c r="R3654" t="s">
        <v>8315</v>
      </c>
      <c r="S3654" s="12">
        <f t="shared" si="344"/>
        <v>42596.436365740738</v>
      </c>
      <c r="T3654" s="12">
        <f t="shared" si="345"/>
        <v>42606.957638888889</v>
      </c>
      <c r="U3654">
        <f t="shared" si="346"/>
        <v>2016</v>
      </c>
      <c r="V3654">
        <f t="shared" si="347"/>
        <v>2016</v>
      </c>
    </row>
    <row r="3655" spans="1:22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 s="5">
        <f t="shared" si="343"/>
        <v>60.909090909090907</v>
      </c>
      <c r="Q3655" t="s">
        <v>8314</v>
      </c>
      <c r="R3655" t="s">
        <v>8315</v>
      </c>
      <c r="S3655" s="12">
        <f t="shared" si="344"/>
        <v>42191.155173611107</v>
      </c>
      <c r="T3655" s="12">
        <f t="shared" si="345"/>
        <v>42221.155173611107</v>
      </c>
      <c r="U3655">
        <f t="shared" si="346"/>
        <v>2015</v>
      </c>
      <c r="V3655">
        <f t="shared" si="347"/>
        <v>2015</v>
      </c>
    </row>
    <row r="3656" spans="1:22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 s="5">
        <f t="shared" si="343"/>
        <v>68.84210526315789</v>
      </c>
      <c r="Q3656" t="s">
        <v>8314</v>
      </c>
      <c r="R3656" t="s">
        <v>8315</v>
      </c>
      <c r="S3656" s="12">
        <f t="shared" si="344"/>
        <v>42440.20817129629</v>
      </c>
      <c r="T3656" s="12">
        <f t="shared" si="345"/>
        <v>42463.499999999993</v>
      </c>
      <c r="U3656">
        <f t="shared" si="346"/>
        <v>2016</v>
      </c>
      <c r="V3656">
        <f t="shared" si="347"/>
        <v>2016</v>
      </c>
    </row>
    <row r="3657" spans="1:22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 s="5">
        <f t="shared" si="343"/>
        <v>73.582278481012665</v>
      </c>
      <c r="Q3657" t="s">
        <v>8314</v>
      </c>
      <c r="R3657" t="s">
        <v>8315</v>
      </c>
      <c r="S3657" s="12">
        <f t="shared" si="344"/>
        <v>42173.594884259255</v>
      </c>
      <c r="T3657" s="12">
        <f t="shared" si="345"/>
        <v>42203.082638888889</v>
      </c>
      <c r="U3657">
        <f t="shared" si="346"/>
        <v>2015</v>
      </c>
      <c r="V3657">
        <f t="shared" si="347"/>
        <v>2015</v>
      </c>
    </row>
    <row r="3658" spans="1:22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 s="5">
        <f t="shared" si="343"/>
        <v>115.02173913043478</v>
      </c>
      <c r="Q3658" t="s">
        <v>8314</v>
      </c>
      <c r="R3658" t="s">
        <v>8315</v>
      </c>
      <c r="S3658" s="12">
        <f t="shared" si="344"/>
        <v>42737.701805555553</v>
      </c>
      <c r="T3658" s="12">
        <f t="shared" si="345"/>
        <v>42767.749305555553</v>
      </c>
      <c r="U3658">
        <f t="shared" si="346"/>
        <v>2017</v>
      </c>
      <c r="V3658">
        <f t="shared" si="347"/>
        <v>2017</v>
      </c>
    </row>
    <row r="3659" spans="1:22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 s="5">
        <f t="shared" si="343"/>
        <v>110.75</v>
      </c>
      <c r="Q3659" t="s">
        <v>8314</v>
      </c>
      <c r="R3659" t="s">
        <v>8315</v>
      </c>
      <c r="S3659" s="12">
        <f t="shared" si="344"/>
        <v>42499.4215162037</v>
      </c>
      <c r="T3659" s="12">
        <f t="shared" si="345"/>
        <v>42522.695833333331</v>
      </c>
      <c r="U3659">
        <f t="shared" si="346"/>
        <v>2016</v>
      </c>
      <c r="V3659">
        <f t="shared" si="347"/>
        <v>2016</v>
      </c>
    </row>
    <row r="3660" spans="1:22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 s="5">
        <f t="shared" si="343"/>
        <v>75.5</v>
      </c>
      <c r="Q3660" t="s">
        <v>8314</v>
      </c>
      <c r="R3660" t="s">
        <v>8315</v>
      </c>
      <c r="S3660" s="12">
        <f t="shared" si="344"/>
        <v>41775.650231481479</v>
      </c>
      <c r="T3660" s="12">
        <f t="shared" si="345"/>
        <v>41821.957638888889</v>
      </c>
      <c r="U3660">
        <f t="shared" si="346"/>
        <v>2014</v>
      </c>
      <c r="V3660">
        <f t="shared" si="347"/>
        <v>2014</v>
      </c>
    </row>
    <row r="3661" spans="1:22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 s="5">
        <f t="shared" si="343"/>
        <v>235.46153846153845</v>
      </c>
      <c r="Q3661" t="s">
        <v>8314</v>
      </c>
      <c r="R3661" t="s">
        <v>8315</v>
      </c>
      <c r="S3661" s="12">
        <f t="shared" si="344"/>
        <v>42055.068865740737</v>
      </c>
      <c r="T3661" s="12">
        <f t="shared" si="345"/>
        <v>42082.402083333327</v>
      </c>
      <c r="U3661">
        <f t="shared" si="346"/>
        <v>2015</v>
      </c>
      <c r="V3661">
        <f t="shared" si="347"/>
        <v>2015</v>
      </c>
    </row>
    <row r="3662" spans="1:22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5">
        <f t="shared" si="343"/>
        <v>11.363636363636363</v>
      </c>
      <c r="Q3662" t="s">
        <v>8314</v>
      </c>
      <c r="R3662" t="s">
        <v>8315</v>
      </c>
      <c r="S3662" s="12">
        <f t="shared" si="344"/>
        <v>41971.672743055555</v>
      </c>
      <c r="T3662" s="12">
        <f t="shared" si="345"/>
        <v>41996.672743055555</v>
      </c>
      <c r="U3662">
        <f t="shared" si="346"/>
        <v>2014</v>
      </c>
      <c r="V3662">
        <f t="shared" si="347"/>
        <v>2014</v>
      </c>
    </row>
    <row r="3663" spans="1:22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 s="5">
        <f t="shared" si="343"/>
        <v>92.5</v>
      </c>
      <c r="Q3663" t="s">
        <v>8314</v>
      </c>
      <c r="R3663" t="s">
        <v>8315</v>
      </c>
      <c r="S3663" s="12">
        <f t="shared" si="344"/>
        <v>42447.688333333332</v>
      </c>
      <c r="T3663" s="12">
        <f t="shared" si="345"/>
        <v>42469.958333333336</v>
      </c>
      <c r="U3663">
        <f t="shared" si="346"/>
        <v>2016</v>
      </c>
      <c r="V3663">
        <f t="shared" si="347"/>
        <v>2016</v>
      </c>
    </row>
    <row r="3664" spans="1:22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 s="5">
        <f t="shared" si="343"/>
        <v>202.85</v>
      </c>
      <c r="Q3664" t="s">
        <v>8314</v>
      </c>
      <c r="R3664" t="s">
        <v>8315</v>
      </c>
      <c r="S3664" s="12">
        <f t="shared" si="344"/>
        <v>42064.011736111112</v>
      </c>
      <c r="T3664" s="12">
        <f t="shared" si="345"/>
        <v>42093.97006944444</v>
      </c>
      <c r="U3664">
        <f t="shared" si="346"/>
        <v>2015</v>
      </c>
      <c r="V3664">
        <f t="shared" si="347"/>
        <v>2015</v>
      </c>
    </row>
    <row r="3665" spans="1:22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5">
        <f t="shared" si="343"/>
        <v>26</v>
      </c>
      <c r="Q3665" t="s">
        <v>8314</v>
      </c>
      <c r="R3665" t="s">
        <v>8315</v>
      </c>
      <c r="S3665" s="12">
        <f t="shared" si="344"/>
        <v>42665.243402777771</v>
      </c>
      <c r="T3665" s="12">
        <f t="shared" si="345"/>
        <v>42725.285069444442</v>
      </c>
      <c r="U3665">
        <f t="shared" si="346"/>
        <v>2016</v>
      </c>
      <c r="V3665">
        <f t="shared" si="347"/>
        <v>2016</v>
      </c>
    </row>
    <row r="3666" spans="1:22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 s="5">
        <f t="shared" si="343"/>
        <v>46.05263157894737</v>
      </c>
      <c r="Q3666" t="s">
        <v>8314</v>
      </c>
      <c r="R3666" t="s">
        <v>8315</v>
      </c>
      <c r="S3666" s="12">
        <f t="shared" si="344"/>
        <v>42523.04038194444</v>
      </c>
      <c r="T3666" s="12">
        <f t="shared" si="345"/>
        <v>42537.04038194444</v>
      </c>
      <c r="U3666">
        <f t="shared" si="346"/>
        <v>2016</v>
      </c>
      <c r="V3666">
        <f t="shared" si="347"/>
        <v>2016</v>
      </c>
    </row>
    <row r="3667" spans="1:22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 s="5">
        <f t="shared" si="343"/>
        <v>51</v>
      </c>
      <c r="Q3667" t="s">
        <v>8314</v>
      </c>
      <c r="R3667" t="s">
        <v>8315</v>
      </c>
      <c r="S3667" s="12">
        <f t="shared" si="344"/>
        <v>42294.59979166666</v>
      </c>
      <c r="T3667" s="12">
        <f t="shared" si="345"/>
        <v>42305.620833333327</v>
      </c>
      <c r="U3667">
        <f t="shared" si="346"/>
        <v>2015</v>
      </c>
      <c r="V3667">
        <f t="shared" si="347"/>
        <v>2015</v>
      </c>
    </row>
    <row r="3668" spans="1:22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5">
        <f t="shared" si="343"/>
        <v>31.578947368421051</v>
      </c>
      <c r="Q3668" t="s">
        <v>8314</v>
      </c>
      <c r="R3668" t="s">
        <v>8315</v>
      </c>
      <c r="S3668" s="12">
        <f t="shared" si="344"/>
        <v>41822.696550925924</v>
      </c>
      <c r="T3668" s="12">
        <f t="shared" si="345"/>
        <v>41844.083333333328</v>
      </c>
      <c r="U3668">
        <f t="shared" si="346"/>
        <v>2014</v>
      </c>
      <c r="V3668">
        <f t="shared" si="347"/>
        <v>2014</v>
      </c>
    </row>
    <row r="3669" spans="1:22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 s="5">
        <f t="shared" si="343"/>
        <v>53.363965517241382</v>
      </c>
      <c r="Q3669" t="s">
        <v>8314</v>
      </c>
      <c r="R3669" t="s">
        <v>8315</v>
      </c>
      <c r="S3669" s="12">
        <f t="shared" si="344"/>
        <v>42173.761793981474</v>
      </c>
      <c r="T3669" s="12">
        <f t="shared" si="345"/>
        <v>42203.761793981474</v>
      </c>
      <c r="U3669">
        <f t="shared" si="346"/>
        <v>2015</v>
      </c>
      <c r="V3669">
        <f t="shared" si="347"/>
        <v>2015</v>
      </c>
    </row>
    <row r="3670" spans="1:22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 s="5">
        <f t="shared" si="343"/>
        <v>36.964285714285715</v>
      </c>
      <c r="Q3670" t="s">
        <v>8314</v>
      </c>
      <c r="R3670" t="s">
        <v>8315</v>
      </c>
      <c r="S3670" s="12">
        <f t="shared" si="344"/>
        <v>42185.347824074073</v>
      </c>
      <c r="T3670" s="12">
        <f t="shared" si="345"/>
        <v>42208.564583333333</v>
      </c>
      <c r="U3670">
        <f t="shared" si="346"/>
        <v>2015</v>
      </c>
      <c r="V3670">
        <f t="shared" si="347"/>
        <v>2015</v>
      </c>
    </row>
    <row r="3671" spans="1:22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 s="5">
        <f t="shared" si="343"/>
        <v>81.294117647058826</v>
      </c>
      <c r="Q3671" t="s">
        <v>8314</v>
      </c>
      <c r="R3671" t="s">
        <v>8315</v>
      </c>
      <c r="S3671" s="12">
        <f t="shared" si="344"/>
        <v>42136.466863425921</v>
      </c>
      <c r="T3671" s="12">
        <f t="shared" si="345"/>
        <v>42166.466863425921</v>
      </c>
      <c r="U3671">
        <f t="shared" si="346"/>
        <v>2015</v>
      </c>
      <c r="V3671">
        <f t="shared" si="347"/>
        <v>2015</v>
      </c>
    </row>
    <row r="3672" spans="1:22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 s="5">
        <f t="shared" si="343"/>
        <v>20.083333333333332</v>
      </c>
      <c r="Q3672" t="s">
        <v>8314</v>
      </c>
      <c r="R3672" t="s">
        <v>8315</v>
      </c>
      <c r="S3672" s="12">
        <f t="shared" si="344"/>
        <v>42142.305682870363</v>
      </c>
      <c r="T3672" s="12">
        <f t="shared" si="345"/>
        <v>42155.749999999993</v>
      </c>
      <c r="U3672">
        <f t="shared" si="346"/>
        <v>2015</v>
      </c>
      <c r="V3672">
        <f t="shared" si="347"/>
        <v>2015</v>
      </c>
    </row>
    <row r="3673" spans="1:22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 s="5">
        <f t="shared" si="343"/>
        <v>88.25</v>
      </c>
      <c r="Q3673" t="s">
        <v>8314</v>
      </c>
      <c r="R3673" t="s">
        <v>8315</v>
      </c>
      <c r="S3673" s="12">
        <f t="shared" si="344"/>
        <v>41820.419756944444</v>
      </c>
      <c r="T3673" s="12">
        <f t="shared" si="345"/>
        <v>41840.957638888889</v>
      </c>
      <c r="U3673">
        <f t="shared" si="346"/>
        <v>2014</v>
      </c>
      <c r="V3673">
        <f t="shared" si="347"/>
        <v>2014</v>
      </c>
    </row>
    <row r="3674" spans="1:22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 s="5">
        <f t="shared" si="343"/>
        <v>53.438596491228068</v>
      </c>
      <c r="Q3674" t="s">
        <v>8314</v>
      </c>
      <c r="R3674" t="s">
        <v>8315</v>
      </c>
      <c r="S3674" s="12">
        <f t="shared" si="344"/>
        <v>41878.738240740735</v>
      </c>
      <c r="T3674" s="12">
        <f t="shared" si="345"/>
        <v>41908.738240740735</v>
      </c>
      <c r="U3674">
        <f t="shared" si="346"/>
        <v>2014</v>
      </c>
      <c r="V3674">
        <f t="shared" si="347"/>
        <v>2014</v>
      </c>
    </row>
    <row r="3675" spans="1:22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 s="5">
        <f t="shared" si="343"/>
        <v>39.868421052631582</v>
      </c>
      <c r="Q3675" t="s">
        <v>8314</v>
      </c>
      <c r="R3675" t="s">
        <v>8315</v>
      </c>
      <c r="S3675" s="12">
        <f t="shared" si="344"/>
        <v>41914.086770833332</v>
      </c>
      <c r="T3675" s="12">
        <f t="shared" si="345"/>
        <v>41948.327777777777</v>
      </c>
      <c r="U3675">
        <f t="shared" si="346"/>
        <v>2014</v>
      </c>
      <c r="V3675">
        <f t="shared" si="347"/>
        <v>2014</v>
      </c>
    </row>
    <row r="3676" spans="1:22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5">
        <f t="shared" si="343"/>
        <v>145.16129032258064</v>
      </c>
      <c r="Q3676" t="s">
        <v>8314</v>
      </c>
      <c r="R3676" t="s">
        <v>8315</v>
      </c>
      <c r="S3676" s="12">
        <f t="shared" si="344"/>
        <v>42556.664687499993</v>
      </c>
      <c r="T3676" s="12">
        <f t="shared" si="345"/>
        <v>42616.664687499993</v>
      </c>
      <c r="U3676">
        <f t="shared" si="346"/>
        <v>2016</v>
      </c>
      <c r="V3676">
        <f t="shared" si="347"/>
        <v>2016</v>
      </c>
    </row>
    <row r="3677" spans="1:22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5">
        <f t="shared" si="343"/>
        <v>23.333333333333332</v>
      </c>
      <c r="Q3677" t="s">
        <v>8314</v>
      </c>
      <c r="R3677" t="s">
        <v>8315</v>
      </c>
      <c r="S3677" s="12">
        <f t="shared" si="344"/>
        <v>42493.388680555552</v>
      </c>
      <c r="T3677" s="12">
        <f t="shared" si="345"/>
        <v>42505.749999999993</v>
      </c>
      <c r="U3677">
        <f t="shared" si="346"/>
        <v>2016</v>
      </c>
      <c r="V3677">
        <f t="shared" si="347"/>
        <v>2016</v>
      </c>
    </row>
    <row r="3678" spans="1:22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 s="5">
        <f t="shared" si="343"/>
        <v>64.375</v>
      </c>
      <c r="Q3678" t="s">
        <v>8314</v>
      </c>
      <c r="R3678" t="s">
        <v>8315</v>
      </c>
      <c r="S3678" s="12">
        <f t="shared" si="344"/>
        <v>41876.607453703698</v>
      </c>
      <c r="T3678" s="12">
        <f t="shared" si="345"/>
        <v>41894.607453703698</v>
      </c>
      <c r="U3678">
        <f t="shared" si="346"/>
        <v>2014</v>
      </c>
      <c r="V3678">
        <f t="shared" si="347"/>
        <v>2014</v>
      </c>
    </row>
    <row r="3679" spans="1:22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 s="5">
        <f t="shared" si="343"/>
        <v>62.052763819095475</v>
      </c>
      <c r="Q3679" t="s">
        <v>8314</v>
      </c>
      <c r="R3679" t="s">
        <v>8315</v>
      </c>
      <c r="S3679" s="12">
        <f t="shared" si="344"/>
        <v>41802.365949074076</v>
      </c>
      <c r="T3679" s="12">
        <f t="shared" si="345"/>
        <v>41822.957638888889</v>
      </c>
      <c r="U3679">
        <f t="shared" si="346"/>
        <v>2014</v>
      </c>
      <c r="V3679">
        <f t="shared" si="347"/>
        <v>2014</v>
      </c>
    </row>
    <row r="3680" spans="1:22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 s="5">
        <f t="shared" si="343"/>
        <v>66.129032258064512</v>
      </c>
      <c r="Q3680" t="s">
        <v>8314</v>
      </c>
      <c r="R3680" t="s">
        <v>8315</v>
      </c>
      <c r="S3680" s="12">
        <f t="shared" si="344"/>
        <v>42120.322893518511</v>
      </c>
      <c r="T3680" s="12">
        <f t="shared" si="345"/>
        <v>42155.322893518511</v>
      </c>
      <c r="U3680">
        <f t="shared" si="346"/>
        <v>2015</v>
      </c>
      <c r="V3680">
        <f t="shared" si="347"/>
        <v>2015</v>
      </c>
    </row>
    <row r="3681" spans="1:22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 s="5">
        <f t="shared" si="343"/>
        <v>73.400000000000006</v>
      </c>
      <c r="Q3681" t="s">
        <v>8314</v>
      </c>
      <c r="R3681" t="s">
        <v>8315</v>
      </c>
      <c r="S3681" s="12">
        <f t="shared" si="344"/>
        <v>41786.553020833329</v>
      </c>
      <c r="T3681" s="12">
        <f t="shared" si="345"/>
        <v>41820.999305555553</v>
      </c>
      <c r="U3681">
        <f t="shared" si="346"/>
        <v>2014</v>
      </c>
      <c r="V3681">
        <f t="shared" si="347"/>
        <v>2014</v>
      </c>
    </row>
    <row r="3682" spans="1:22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 s="5">
        <f t="shared" si="343"/>
        <v>99.5</v>
      </c>
      <c r="Q3682" t="s">
        <v>8314</v>
      </c>
      <c r="R3682" t="s">
        <v>8315</v>
      </c>
      <c r="S3682" s="12">
        <f t="shared" si="344"/>
        <v>42627.245763888888</v>
      </c>
      <c r="T3682" s="12">
        <f t="shared" si="345"/>
        <v>42648.245763888888</v>
      </c>
      <c r="U3682">
        <f t="shared" si="346"/>
        <v>2016</v>
      </c>
      <c r="V3682">
        <f t="shared" si="347"/>
        <v>2016</v>
      </c>
    </row>
    <row r="3683" spans="1:22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 s="5">
        <f t="shared" si="343"/>
        <v>62.166666666666664</v>
      </c>
      <c r="Q3683" t="s">
        <v>8314</v>
      </c>
      <c r="R3683" t="s">
        <v>8315</v>
      </c>
      <c r="S3683" s="12">
        <f t="shared" si="344"/>
        <v>42374.443171296291</v>
      </c>
      <c r="T3683" s="12">
        <f t="shared" si="345"/>
        <v>42384.443171296291</v>
      </c>
      <c r="U3683">
        <f t="shared" si="346"/>
        <v>2016</v>
      </c>
      <c r="V3683">
        <f t="shared" si="347"/>
        <v>2016</v>
      </c>
    </row>
    <row r="3684" spans="1:22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 s="5">
        <f t="shared" si="343"/>
        <v>62.328358208955223</v>
      </c>
      <c r="Q3684" t="s">
        <v>8314</v>
      </c>
      <c r="R3684" t="s">
        <v>8315</v>
      </c>
      <c r="S3684" s="12">
        <f t="shared" si="344"/>
        <v>41772.477060185185</v>
      </c>
      <c r="T3684" s="12">
        <f t="shared" si="345"/>
        <v>41806.082638888889</v>
      </c>
      <c r="U3684">
        <f t="shared" si="346"/>
        <v>2014</v>
      </c>
      <c r="V3684">
        <f t="shared" si="347"/>
        <v>2014</v>
      </c>
    </row>
    <row r="3685" spans="1:22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 s="5">
        <f t="shared" si="343"/>
        <v>58.787878787878789</v>
      </c>
      <c r="Q3685" t="s">
        <v>8314</v>
      </c>
      <c r="R3685" t="s">
        <v>8315</v>
      </c>
      <c r="S3685" s="12">
        <f t="shared" si="344"/>
        <v>42632.908518518518</v>
      </c>
      <c r="T3685" s="12">
        <f t="shared" si="345"/>
        <v>42662.908518518518</v>
      </c>
      <c r="U3685">
        <f t="shared" si="346"/>
        <v>2016</v>
      </c>
      <c r="V3685">
        <f t="shared" si="347"/>
        <v>2016</v>
      </c>
    </row>
    <row r="3686" spans="1:22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 s="5">
        <f t="shared" si="343"/>
        <v>45.347826086956523</v>
      </c>
      <c r="Q3686" t="s">
        <v>8314</v>
      </c>
      <c r="R3686" t="s">
        <v>8315</v>
      </c>
      <c r="S3686" s="12">
        <f t="shared" si="344"/>
        <v>42218.97206018518</v>
      </c>
      <c r="T3686" s="12">
        <f t="shared" si="345"/>
        <v>42248.97206018518</v>
      </c>
      <c r="U3686">
        <f t="shared" si="346"/>
        <v>2015</v>
      </c>
      <c r="V3686">
        <f t="shared" si="347"/>
        <v>2015</v>
      </c>
    </row>
    <row r="3687" spans="1:22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 s="5">
        <f t="shared" si="343"/>
        <v>41.944444444444443</v>
      </c>
      <c r="Q3687" t="s">
        <v>8314</v>
      </c>
      <c r="R3687" t="s">
        <v>8315</v>
      </c>
      <c r="S3687" s="12">
        <f t="shared" si="344"/>
        <v>41753.384942129625</v>
      </c>
      <c r="T3687" s="12">
        <f t="shared" si="345"/>
        <v>41778.666666666664</v>
      </c>
      <c r="U3687">
        <f t="shared" si="346"/>
        <v>2014</v>
      </c>
      <c r="V3687">
        <f t="shared" si="347"/>
        <v>2014</v>
      </c>
    </row>
    <row r="3688" spans="1:22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 s="5">
        <f t="shared" si="343"/>
        <v>59.166666666666664</v>
      </c>
      <c r="Q3688" t="s">
        <v>8314</v>
      </c>
      <c r="R3688" t="s">
        <v>8315</v>
      </c>
      <c r="S3688" s="12">
        <f t="shared" si="344"/>
        <v>42230.454398148147</v>
      </c>
      <c r="T3688" s="12">
        <f t="shared" si="345"/>
        <v>42244.957638888889</v>
      </c>
      <c r="U3688">
        <f t="shared" si="346"/>
        <v>2015</v>
      </c>
      <c r="V3688">
        <f t="shared" si="347"/>
        <v>2015</v>
      </c>
    </row>
    <row r="3689" spans="1:22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 s="5">
        <f t="shared" si="343"/>
        <v>200.49</v>
      </c>
      <c r="Q3689" t="s">
        <v>8314</v>
      </c>
      <c r="R3689" t="s">
        <v>8315</v>
      </c>
      <c r="S3689" s="12">
        <f t="shared" si="344"/>
        <v>41787.009895833333</v>
      </c>
      <c r="T3689" s="12">
        <f t="shared" si="345"/>
        <v>41817.009895833333</v>
      </c>
      <c r="U3689">
        <f t="shared" si="346"/>
        <v>2014</v>
      </c>
      <c r="V3689">
        <f t="shared" si="347"/>
        <v>2014</v>
      </c>
    </row>
    <row r="3690" spans="1:22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 s="5">
        <f t="shared" si="343"/>
        <v>83.974358974358978</v>
      </c>
      <c r="Q3690" t="s">
        <v>8314</v>
      </c>
      <c r="R3690" t="s">
        <v>8315</v>
      </c>
      <c r="S3690" s="12">
        <f t="shared" si="344"/>
        <v>41829.578749999993</v>
      </c>
      <c r="T3690" s="12">
        <f t="shared" si="345"/>
        <v>41859.578749999993</v>
      </c>
      <c r="U3690">
        <f t="shared" si="346"/>
        <v>2014</v>
      </c>
      <c r="V3690">
        <f t="shared" si="347"/>
        <v>2014</v>
      </c>
    </row>
    <row r="3691" spans="1:22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 s="5">
        <f t="shared" si="343"/>
        <v>57.258064516129032</v>
      </c>
      <c r="Q3691" t="s">
        <v>8314</v>
      </c>
      <c r="R3691" t="s">
        <v>8315</v>
      </c>
      <c r="S3691" s="12">
        <f t="shared" si="344"/>
        <v>42147.61850694444</v>
      </c>
      <c r="T3691" s="12">
        <f t="shared" si="345"/>
        <v>42176.725694444445</v>
      </c>
      <c r="U3691">
        <f t="shared" si="346"/>
        <v>2015</v>
      </c>
      <c r="V3691">
        <f t="shared" si="347"/>
        <v>2015</v>
      </c>
    </row>
    <row r="3692" spans="1:22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5">
        <f t="shared" si="343"/>
        <v>58.064516129032256</v>
      </c>
      <c r="Q3692" t="s">
        <v>8314</v>
      </c>
      <c r="R3692" t="s">
        <v>8315</v>
      </c>
      <c r="S3692" s="12">
        <f t="shared" si="344"/>
        <v>41940.38984953703</v>
      </c>
      <c r="T3692" s="12">
        <f t="shared" si="345"/>
        <v>41970.431516203702</v>
      </c>
      <c r="U3692">
        <f t="shared" si="346"/>
        <v>2014</v>
      </c>
      <c r="V3692">
        <f t="shared" si="347"/>
        <v>2014</v>
      </c>
    </row>
    <row r="3693" spans="1:22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 s="5">
        <f t="shared" si="343"/>
        <v>186.80291970802921</v>
      </c>
      <c r="Q3693" t="s">
        <v>8314</v>
      </c>
      <c r="R3693" t="s">
        <v>8315</v>
      </c>
      <c r="S3693" s="12">
        <f t="shared" si="344"/>
        <v>42020.492233796293</v>
      </c>
      <c r="T3693" s="12">
        <f t="shared" si="345"/>
        <v>42064.999305555553</v>
      </c>
      <c r="U3693">
        <f t="shared" si="346"/>
        <v>2015</v>
      </c>
      <c r="V3693">
        <f t="shared" si="347"/>
        <v>2015</v>
      </c>
    </row>
    <row r="3694" spans="1:22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5">
        <f t="shared" si="343"/>
        <v>74.117647058823536</v>
      </c>
      <c r="Q3694" t="s">
        <v>8314</v>
      </c>
      <c r="R3694" t="s">
        <v>8315</v>
      </c>
      <c r="S3694" s="12">
        <f t="shared" si="344"/>
        <v>41891.756701388884</v>
      </c>
      <c r="T3694" s="12">
        <f t="shared" si="345"/>
        <v>41900.791666666664</v>
      </c>
      <c r="U3694">
        <f t="shared" si="346"/>
        <v>2014</v>
      </c>
      <c r="V3694">
        <f t="shared" si="347"/>
        <v>2014</v>
      </c>
    </row>
    <row r="3695" spans="1:22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 s="5">
        <f t="shared" si="343"/>
        <v>30.714285714285715</v>
      </c>
      <c r="Q3695" t="s">
        <v>8314</v>
      </c>
      <c r="R3695" t="s">
        <v>8315</v>
      </c>
      <c r="S3695" s="12">
        <f t="shared" si="344"/>
        <v>42308.98297453703</v>
      </c>
      <c r="T3695" s="12">
        <f t="shared" si="345"/>
        <v>42338.729166666664</v>
      </c>
      <c r="U3695">
        <f t="shared" si="346"/>
        <v>2015</v>
      </c>
      <c r="V3695">
        <f t="shared" si="347"/>
        <v>2015</v>
      </c>
    </row>
    <row r="3696" spans="1:22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 s="5">
        <f t="shared" si="343"/>
        <v>62.666666666666664</v>
      </c>
      <c r="Q3696" t="s">
        <v>8314</v>
      </c>
      <c r="R3696" t="s">
        <v>8315</v>
      </c>
      <c r="S3696" s="12">
        <f t="shared" si="344"/>
        <v>42489.925543981481</v>
      </c>
      <c r="T3696" s="12">
        <f t="shared" si="345"/>
        <v>42526.874999999993</v>
      </c>
      <c r="U3696">
        <f t="shared" si="346"/>
        <v>2016</v>
      </c>
      <c r="V3696">
        <f t="shared" si="347"/>
        <v>2016</v>
      </c>
    </row>
    <row r="3697" spans="1:22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 s="5">
        <f t="shared" si="343"/>
        <v>121.36363636363636</v>
      </c>
      <c r="Q3697" t="s">
        <v>8314</v>
      </c>
      <c r="R3697" t="s">
        <v>8315</v>
      </c>
      <c r="S3697" s="12">
        <f t="shared" si="344"/>
        <v>41995.662152777775</v>
      </c>
      <c r="T3697" s="12">
        <f t="shared" si="345"/>
        <v>42015.662152777775</v>
      </c>
      <c r="U3697">
        <f t="shared" si="346"/>
        <v>2014</v>
      </c>
      <c r="V3697">
        <f t="shared" si="347"/>
        <v>2015</v>
      </c>
    </row>
    <row r="3698" spans="1:22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5">
        <f t="shared" si="343"/>
        <v>39.743589743589745</v>
      </c>
      <c r="Q3698" t="s">
        <v>8314</v>
      </c>
      <c r="R3698" t="s">
        <v>8315</v>
      </c>
      <c r="S3698" s="12">
        <f t="shared" si="344"/>
        <v>41988.408749999995</v>
      </c>
      <c r="T3698" s="12">
        <f t="shared" si="345"/>
        <v>42048.408749999995</v>
      </c>
      <c r="U3698">
        <f t="shared" si="346"/>
        <v>2014</v>
      </c>
      <c r="V3698">
        <f t="shared" si="347"/>
        <v>2015</v>
      </c>
    </row>
    <row r="3699" spans="1:22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5">
        <f t="shared" si="343"/>
        <v>72</v>
      </c>
      <c r="Q3699" t="s">
        <v>8314</v>
      </c>
      <c r="R3699" t="s">
        <v>8315</v>
      </c>
      <c r="S3699" s="12">
        <f t="shared" si="344"/>
        <v>42479.2575</v>
      </c>
      <c r="T3699" s="12">
        <f t="shared" si="345"/>
        <v>42500.2575</v>
      </c>
      <c r="U3699">
        <f t="shared" si="346"/>
        <v>2016</v>
      </c>
      <c r="V3699">
        <f t="shared" si="347"/>
        <v>2016</v>
      </c>
    </row>
    <row r="3700" spans="1:22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 s="5">
        <f t="shared" si="343"/>
        <v>40.632352941176471</v>
      </c>
      <c r="Q3700" t="s">
        <v>8314</v>
      </c>
      <c r="R3700" t="s">
        <v>8315</v>
      </c>
      <c r="S3700" s="12">
        <f t="shared" si="344"/>
        <v>42401.598229166666</v>
      </c>
      <c r="T3700" s="12">
        <f t="shared" si="345"/>
        <v>42431.598229166666</v>
      </c>
      <c r="U3700">
        <f t="shared" si="346"/>
        <v>2016</v>
      </c>
      <c r="V3700">
        <f t="shared" si="347"/>
        <v>2016</v>
      </c>
    </row>
    <row r="3701" spans="1:22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 s="5">
        <f t="shared" si="343"/>
        <v>63</v>
      </c>
      <c r="Q3701" t="s">
        <v>8314</v>
      </c>
      <c r="R3701" t="s">
        <v>8315</v>
      </c>
      <c r="S3701" s="12">
        <f t="shared" si="344"/>
        <v>41897.393703703703</v>
      </c>
      <c r="T3701" s="12">
        <f t="shared" si="345"/>
        <v>41927.393703703703</v>
      </c>
      <c r="U3701">
        <f t="shared" si="346"/>
        <v>2014</v>
      </c>
      <c r="V3701">
        <f t="shared" si="347"/>
        <v>2014</v>
      </c>
    </row>
    <row r="3702" spans="1:22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 s="5">
        <f t="shared" si="343"/>
        <v>33.666666666666664</v>
      </c>
      <c r="Q3702" t="s">
        <v>8314</v>
      </c>
      <c r="R3702" t="s">
        <v>8315</v>
      </c>
      <c r="S3702" s="12">
        <f t="shared" si="344"/>
        <v>41882.37731481481</v>
      </c>
      <c r="T3702" s="12">
        <f t="shared" si="345"/>
        <v>41912.458333333328</v>
      </c>
      <c r="U3702">
        <f t="shared" si="346"/>
        <v>2014</v>
      </c>
      <c r="V3702">
        <f t="shared" si="347"/>
        <v>2014</v>
      </c>
    </row>
    <row r="3703" spans="1:22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 s="5">
        <f t="shared" si="343"/>
        <v>38.589743589743591</v>
      </c>
      <c r="Q3703" t="s">
        <v>8314</v>
      </c>
      <c r="R3703" t="s">
        <v>8315</v>
      </c>
      <c r="S3703" s="12">
        <f t="shared" si="344"/>
        <v>42129.333252314813</v>
      </c>
      <c r="T3703" s="12">
        <f t="shared" si="345"/>
        <v>42159.333252314813</v>
      </c>
      <c r="U3703">
        <f t="shared" si="346"/>
        <v>2015</v>
      </c>
      <c r="V3703">
        <f t="shared" si="347"/>
        <v>2015</v>
      </c>
    </row>
    <row r="3704" spans="1:22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 s="5">
        <f t="shared" si="343"/>
        <v>155.95238095238096</v>
      </c>
      <c r="Q3704" t="s">
        <v>8314</v>
      </c>
      <c r="R3704" t="s">
        <v>8315</v>
      </c>
      <c r="S3704" s="12">
        <f t="shared" si="344"/>
        <v>42524.329675925925</v>
      </c>
      <c r="T3704" s="12">
        <f t="shared" si="345"/>
        <v>42561.749305555553</v>
      </c>
      <c r="U3704">
        <f t="shared" si="346"/>
        <v>2016</v>
      </c>
      <c r="V3704">
        <f t="shared" si="347"/>
        <v>2016</v>
      </c>
    </row>
    <row r="3705" spans="1:22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 s="5">
        <f t="shared" si="343"/>
        <v>43.2</v>
      </c>
      <c r="Q3705" t="s">
        <v>8314</v>
      </c>
      <c r="R3705" t="s">
        <v>8315</v>
      </c>
      <c r="S3705" s="12">
        <f t="shared" si="344"/>
        <v>42556.296157407407</v>
      </c>
      <c r="T3705" s="12">
        <f t="shared" si="345"/>
        <v>42595.082638888889</v>
      </c>
      <c r="U3705">
        <f t="shared" si="346"/>
        <v>2016</v>
      </c>
      <c r="V3705">
        <f t="shared" si="347"/>
        <v>2016</v>
      </c>
    </row>
    <row r="3706" spans="1:22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 s="5">
        <f t="shared" si="343"/>
        <v>15.148518518518518</v>
      </c>
      <c r="Q3706" t="s">
        <v>8314</v>
      </c>
      <c r="R3706" t="s">
        <v>8315</v>
      </c>
      <c r="S3706" s="12">
        <f t="shared" si="344"/>
        <v>42461.481412037036</v>
      </c>
      <c r="T3706" s="12">
        <f t="shared" si="345"/>
        <v>42521.481412037036</v>
      </c>
      <c r="U3706">
        <f t="shared" si="346"/>
        <v>2016</v>
      </c>
      <c r="V3706">
        <f t="shared" si="347"/>
        <v>2016</v>
      </c>
    </row>
    <row r="3707" spans="1:22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 s="5">
        <f t="shared" si="343"/>
        <v>83.571428571428569</v>
      </c>
      <c r="Q3707" t="s">
        <v>8314</v>
      </c>
      <c r="R3707" t="s">
        <v>8315</v>
      </c>
      <c r="S3707" s="12">
        <f t="shared" si="344"/>
        <v>41792.334652777776</v>
      </c>
      <c r="T3707" s="12">
        <f t="shared" si="345"/>
        <v>41813.541666666664</v>
      </c>
      <c r="U3707">
        <f t="shared" si="346"/>
        <v>2014</v>
      </c>
      <c r="V3707">
        <f t="shared" si="347"/>
        <v>2014</v>
      </c>
    </row>
    <row r="3708" spans="1:22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 s="5">
        <f t="shared" si="343"/>
        <v>140</v>
      </c>
      <c r="Q3708" t="s">
        <v>8314</v>
      </c>
      <c r="R3708" t="s">
        <v>8315</v>
      </c>
      <c r="S3708" s="12">
        <f t="shared" si="344"/>
        <v>41879.705428240741</v>
      </c>
      <c r="T3708" s="12">
        <f t="shared" si="345"/>
        <v>41894.705428240741</v>
      </c>
      <c r="U3708">
        <f t="shared" si="346"/>
        <v>2014</v>
      </c>
      <c r="V3708">
        <f t="shared" si="347"/>
        <v>2014</v>
      </c>
    </row>
    <row r="3709" spans="1:22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5">
        <f t="shared" si="343"/>
        <v>80.869565217391298</v>
      </c>
      <c r="Q3709" t="s">
        <v>8314</v>
      </c>
      <c r="R3709" t="s">
        <v>8315</v>
      </c>
      <c r="S3709" s="12">
        <f t="shared" si="344"/>
        <v>42551.840023148143</v>
      </c>
      <c r="T3709" s="12">
        <f t="shared" si="345"/>
        <v>42573.018055555549</v>
      </c>
      <c r="U3709">
        <f t="shared" si="346"/>
        <v>2016</v>
      </c>
      <c r="V3709">
        <f t="shared" si="347"/>
        <v>2016</v>
      </c>
    </row>
    <row r="3710" spans="1:22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5">
        <f t="shared" si="343"/>
        <v>53.846153846153847</v>
      </c>
      <c r="Q3710" t="s">
        <v>8314</v>
      </c>
      <c r="R3710" t="s">
        <v>8315</v>
      </c>
      <c r="S3710" s="12">
        <f t="shared" si="344"/>
        <v>41809.933865740742</v>
      </c>
      <c r="T3710" s="12">
        <f t="shared" si="345"/>
        <v>41823.933865740742</v>
      </c>
      <c r="U3710">
        <f t="shared" si="346"/>
        <v>2014</v>
      </c>
      <c r="V3710">
        <f t="shared" si="347"/>
        <v>2014</v>
      </c>
    </row>
    <row r="3711" spans="1:22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 s="5">
        <f t="shared" si="343"/>
        <v>30.928571428571427</v>
      </c>
      <c r="Q3711" t="s">
        <v>8314</v>
      </c>
      <c r="R3711" t="s">
        <v>8315</v>
      </c>
      <c r="S3711" s="12">
        <f t="shared" si="344"/>
        <v>41785.499374999999</v>
      </c>
      <c r="T3711" s="12">
        <f t="shared" si="345"/>
        <v>41815.499374999999</v>
      </c>
      <c r="U3711">
        <f t="shared" si="346"/>
        <v>2014</v>
      </c>
      <c r="V3711">
        <f t="shared" si="347"/>
        <v>2014</v>
      </c>
    </row>
    <row r="3712" spans="1:22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 s="5">
        <f t="shared" si="343"/>
        <v>67.962962962962962</v>
      </c>
      <c r="Q3712" t="s">
        <v>8314</v>
      </c>
      <c r="R3712" t="s">
        <v>8315</v>
      </c>
      <c r="S3712" s="12">
        <f t="shared" si="344"/>
        <v>42072.367916666662</v>
      </c>
      <c r="T3712" s="12">
        <f t="shared" si="345"/>
        <v>42097.367916666662</v>
      </c>
      <c r="U3712">
        <f t="shared" si="346"/>
        <v>2015</v>
      </c>
      <c r="V3712">
        <f t="shared" si="347"/>
        <v>2015</v>
      </c>
    </row>
    <row r="3713" spans="1:22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 s="5">
        <f t="shared" si="343"/>
        <v>27.142857142857142</v>
      </c>
      <c r="Q3713" t="s">
        <v>8314</v>
      </c>
      <c r="R3713" t="s">
        <v>8315</v>
      </c>
      <c r="S3713" s="12">
        <f t="shared" si="344"/>
        <v>41779.5158912037</v>
      </c>
      <c r="T3713" s="12">
        <f t="shared" si="345"/>
        <v>41805.458333333328</v>
      </c>
      <c r="U3713">
        <f t="shared" si="346"/>
        <v>2014</v>
      </c>
      <c r="V3713">
        <f t="shared" si="347"/>
        <v>2014</v>
      </c>
    </row>
    <row r="3714" spans="1:22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153.73333333333335</v>
      </c>
      <c r="P3714" s="5">
        <f t="shared" si="343"/>
        <v>110.86538461538461</v>
      </c>
      <c r="Q3714" t="s">
        <v>8314</v>
      </c>
      <c r="R3714" t="s">
        <v>8315</v>
      </c>
      <c r="S3714" s="12">
        <f t="shared" si="344"/>
        <v>42133.963738425919</v>
      </c>
      <c r="T3714" s="12">
        <f t="shared" si="345"/>
        <v>42155.082638888889</v>
      </c>
      <c r="U3714">
        <f t="shared" si="346"/>
        <v>2015</v>
      </c>
      <c r="V3714">
        <f t="shared" si="347"/>
        <v>2015</v>
      </c>
    </row>
    <row r="3715" spans="1:22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(E3715/D3715)*100</f>
        <v>101.49999999999999</v>
      </c>
      <c r="P3715" s="5">
        <f t="shared" ref="P3715:P3778" si="349">IF(E3715&gt;0, E3715/L3715, 0)</f>
        <v>106.84210526315789</v>
      </c>
      <c r="Q3715" t="s">
        <v>8314</v>
      </c>
      <c r="R3715" t="s">
        <v>8315</v>
      </c>
      <c r="S3715" s="12">
        <f t="shared" ref="S3715:S3778" si="350">(J3715/86400)+25569-(5/24)</f>
        <v>42505.529699074068</v>
      </c>
      <c r="T3715" s="12">
        <f t="shared" ref="T3715:T3778" si="351">(I3715/86400)+25569-5/24</f>
        <v>42525.529699074068</v>
      </c>
      <c r="U3715">
        <f t="shared" ref="U3715:U3778" si="352">YEAR(S3715)</f>
        <v>2016</v>
      </c>
      <c r="V3715">
        <f t="shared" ref="V3715:V3778" si="353">YEAR(T3715)</f>
        <v>2016</v>
      </c>
    </row>
    <row r="3716" spans="1:22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 s="5">
        <f t="shared" si="349"/>
        <v>105.51546391752578</v>
      </c>
      <c r="Q3716" t="s">
        <v>8314</v>
      </c>
      <c r="R3716" t="s">
        <v>8315</v>
      </c>
      <c r="S3716" s="12">
        <f t="shared" si="350"/>
        <v>42118.347997685181</v>
      </c>
      <c r="T3716" s="12">
        <f t="shared" si="351"/>
        <v>42149.957638888889</v>
      </c>
      <c r="U3716">
        <f t="shared" si="352"/>
        <v>2015</v>
      </c>
      <c r="V3716">
        <f t="shared" si="353"/>
        <v>2015</v>
      </c>
    </row>
    <row r="3717" spans="1:22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 s="5">
        <f t="shared" si="349"/>
        <v>132.96296296296296</v>
      </c>
      <c r="Q3717" t="s">
        <v>8314</v>
      </c>
      <c r="R3717" t="s">
        <v>8315</v>
      </c>
      <c r="S3717" s="12">
        <f t="shared" si="350"/>
        <v>42036.787256944437</v>
      </c>
      <c r="T3717" s="12">
        <f t="shared" si="351"/>
        <v>42094.327777777777</v>
      </c>
      <c r="U3717">
        <f t="shared" si="352"/>
        <v>2015</v>
      </c>
      <c r="V3717">
        <f t="shared" si="353"/>
        <v>2015</v>
      </c>
    </row>
    <row r="3718" spans="1:22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 s="5">
        <f t="shared" si="349"/>
        <v>51.916666666666664</v>
      </c>
      <c r="Q3718" t="s">
        <v>8314</v>
      </c>
      <c r="R3718" t="s">
        <v>8315</v>
      </c>
      <c r="S3718" s="12">
        <f t="shared" si="350"/>
        <v>42360.679502314808</v>
      </c>
      <c r="T3718" s="12">
        <f t="shared" si="351"/>
        <v>42390.679502314808</v>
      </c>
      <c r="U3718">
        <f t="shared" si="352"/>
        <v>2015</v>
      </c>
      <c r="V3718">
        <f t="shared" si="353"/>
        <v>2016</v>
      </c>
    </row>
    <row r="3719" spans="1:22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 s="5">
        <f t="shared" si="349"/>
        <v>310</v>
      </c>
      <c r="Q3719" t="s">
        <v>8314</v>
      </c>
      <c r="R3719" t="s">
        <v>8315</v>
      </c>
      <c r="S3719" s="12">
        <f t="shared" si="350"/>
        <v>42102.657974537033</v>
      </c>
      <c r="T3719" s="12">
        <f t="shared" si="351"/>
        <v>42133.657974537033</v>
      </c>
      <c r="U3719">
        <f t="shared" si="352"/>
        <v>2015</v>
      </c>
      <c r="V3719">
        <f t="shared" si="353"/>
        <v>2015</v>
      </c>
    </row>
    <row r="3720" spans="1:22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 s="5">
        <f t="shared" si="349"/>
        <v>26.021739130434781</v>
      </c>
      <c r="Q3720" t="s">
        <v>8314</v>
      </c>
      <c r="R3720" t="s">
        <v>8315</v>
      </c>
      <c r="S3720" s="12">
        <f t="shared" si="350"/>
        <v>42032.507812499993</v>
      </c>
      <c r="T3720" s="12">
        <f t="shared" si="351"/>
        <v>42062.507812499993</v>
      </c>
      <c r="U3720">
        <f t="shared" si="352"/>
        <v>2015</v>
      </c>
      <c r="V3720">
        <f t="shared" si="353"/>
        <v>2015</v>
      </c>
    </row>
    <row r="3721" spans="1:22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5">
        <f t="shared" si="349"/>
        <v>105</v>
      </c>
      <c r="Q3721" t="s">
        <v>8314</v>
      </c>
      <c r="R3721" t="s">
        <v>8315</v>
      </c>
      <c r="S3721" s="12">
        <f t="shared" si="350"/>
        <v>42147.521597222221</v>
      </c>
      <c r="T3721" s="12">
        <f t="shared" si="351"/>
        <v>42177.521597222221</v>
      </c>
      <c r="U3721">
        <f t="shared" si="352"/>
        <v>2015</v>
      </c>
      <c r="V3721">
        <f t="shared" si="353"/>
        <v>2015</v>
      </c>
    </row>
    <row r="3722" spans="1:22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 s="5">
        <f t="shared" si="349"/>
        <v>86.224999999999994</v>
      </c>
      <c r="Q3722" t="s">
        <v>8314</v>
      </c>
      <c r="R3722" t="s">
        <v>8315</v>
      </c>
      <c r="S3722" s="12">
        <f t="shared" si="350"/>
        <v>42165.784791666665</v>
      </c>
      <c r="T3722" s="12">
        <f t="shared" si="351"/>
        <v>42187.784791666665</v>
      </c>
      <c r="U3722">
        <f t="shared" si="352"/>
        <v>2015</v>
      </c>
      <c r="V3722">
        <f t="shared" si="353"/>
        <v>2015</v>
      </c>
    </row>
    <row r="3723" spans="1:22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 s="5">
        <f t="shared" si="349"/>
        <v>114.54545454545455</v>
      </c>
      <c r="Q3723" t="s">
        <v>8314</v>
      </c>
      <c r="R3723" t="s">
        <v>8315</v>
      </c>
      <c r="S3723" s="12">
        <f t="shared" si="350"/>
        <v>41927.727824074071</v>
      </c>
      <c r="T3723" s="12">
        <f t="shared" si="351"/>
        <v>41948.769490740735</v>
      </c>
      <c r="U3723">
        <f t="shared" si="352"/>
        <v>2014</v>
      </c>
      <c r="V3723">
        <f t="shared" si="353"/>
        <v>2014</v>
      </c>
    </row>
    <row r="3724" spans="1:22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 s="5">
        <f t="shared" si="349"/>
        <v>47.657142857142858</v>
      </c>
      <c r="Q3724" t="s">
        <v>8314</v>
      </c>
      <c r="R3724" t="s">
        <v>8315</v>
      </c>
      <c r="S3724" s="12">
        <f t="shared" si="350"/>
        <v>42381.463506944441</v>
      </c>
      <c r="T3724" s="12">
        <f t="shared" si="351"/>
        <v>42411.749305555553</v>
      </c>
      <c r="U3724">
        <f t="shared" si="352"/>
        <v>2016</v>
      </c>
      <c r="V3724">
        <f t="shared" si="353"/>
        <v>2016</v>
      </c>
    </row>
    <row r="3725" spans="1:22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 s="5">
        <f t="shared" si="349"/>
        <v>72.888888888888886</v>
      </c>
      <c r="Q3725" t="s">
        <v>8314</v>
      </c>
      <c r="R3725" t="s">
        <v>8315</v>
      </c>
      <c r="S3725" s="12">
        <f t="shared" si="350"/>
        <v>41943.544699074067</v>
      </c>
      <c r="T3725" s="12">
        <f t="shared" si="351"/>
        <v>41973.586365740739</v>
      </c>
      <c r="U3725">
        <f t="shared" si="352"/>
        <v>2014</v>
      </c>
      <c r="V3725">
        <f t="shared" si="353"/>
        <v>2014</v>
      </c>
    </row>
    <row r="3726" spans="1:22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 s="5">
        <f t="shared" si="349"/>
        <v>49.545505617977533</v>
      </c>
      <c r="Q3726" t="s">
        <v>8314</v>
      </c>
      <c r="R3726" t="s">
        <v>8315</v>
      </c>
      <c r="S3726" s="12">
        <f t="shared" si="350"/>
        <v>42465.283101851848</v>
      </c>
      <c r="T3726" s="12">
        <f t="shared" si="351"/>
        <v>42494.749999999993</v>
      </c>
      <c r="U3726">
        <f t="shared" si="352"/>
        <v>2016</v>
      </c>
      <c r="V3726">
        <f t="shared" si="353"/>
        <v>2016</v>
      </c>
    </row>
    <row r="3727" spans="1:22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5">
        <f t="shared" si="349"/>
        <v>25.4</v>
      </c>
      <c r="Q3727" t="s">
        <v>8314</v>
      </c>
      <c r="R3727" t="s">
        <v>8315</v>
      </c>
      <c r="S3727" s="12">
        <f t="shared" si="350"/>
        <v>42401.736886574072</v>
      </c>
      <c r="T3727" s="12">
        <f t="shared" si="351"/>
        <v>42418.687499999993</v>
      </c>
      <c r="U3727">
        <f t="shared" si="352"/>
        <v>2016</v>
      </c>
      <c r="V3727">
        <f t="shared" si="353"/>
        <v>2016</v>
      </c>
    </row>
    <row r="3728" spans="1:22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 s="5">
        <f t="shared" si="349"/>
        <v>62.586956521739133</v>
      </c>
      <c r="Q3728" t="s">
        <v>8314</v>
      </c>
      <c r="R3728" t="s">
        <v>8315</v>
      </c>
      <c r="S3728" s="12">
        <f t="shared" si="350"/>
        <v>42461.932534722218</v>
      </c>
      <c r="T3728" s="12">
        <f t="shared" si="351"/>
        <v>42489.666666666664</v>
      </c>
      <c r="U3728">
        <f t="shared" si="352"/>
        <v>2016</v>
      </c>
      <c r="V3728">
        <f t="shared" si="353"/>
        <v>2016</v>
      </c>
    </row>
    <row r="3729" spans="1:22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 s="5">
        <f t="shared" si="349"/>
        <v>61.060606060606062</v>
      </c>
      <c r="Q3729" t="s">
        <v>8314</v>
      </c>
      <c r="R3729" t="s">
        <v>8315</v>
      </c>
      <c r="S3729" s="12">
        <f t="shared" si="350"/>
        <v>42632.139976851853</v>
      </c>
      <c r="T3729" s="12">
        <f t="shared" si="351"/>
        <v>42662.996527777774</v>
      </c>
      <c r="U3729">
        <f t="shared" si="352"/>
        <v>2016</v>
      </c>
      <c r="V3729">
        <f t="shared" si="353"/>
        <v>2016</v>
      </c>
    </row>
    <row r="3730" spans="1:22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 s="5">
        <f t="shared" si="349"/>
        <v>60.064516129032256</v>
      </c>
      <c r="Q3730" t="s">
        <v>8314</v>
      </c>
      <c r="R3730" t="s">
        <v>8315</v>
      </c>
      <c r="S3730" s="12">
        <f t="shared" si="350"/>
        <v>42204.962685185186</v>
      </c>
      <c r="T3730" s="12">
        <f t="shared" si="351"/>
        <v>42234.962685185186</v>
      </c>
      <c r="U3730">
        <f t="shared" si="352"/>
        <v>2015</v>
      </c>
      <c r="V3730">
        <f t="shared" si="353"/>
        <v>2015</v>
      </c>
    </row>
    <row r="3731" spans="1:22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 s="5">
        <f t="shared" si="349"/>
        <v>72.400000000000006</v>
      </c>
      <c r="Q3731" t="s">
        <v>8314</v>
      </c>
      <c r="R3731" t="s">
        <v>8315</v>
      </c>
      <c r="S3731" s="12">
        <f t="shared" si="350"/>
        <v>42040.996666666666</v>
      </c>
      <c r="T3731" s="12">
        <f t="shared" si="351"/>
        <v>42085.954999999994</v>
      </c>
      <c r="U3731">
        <f t="shared" si="352"/>
        <v>2015</v>
      </c>
      <c r="V3731">
        <f t="shared" si="353"/>
        <v>2015</v>
      </c>
    </row>
    <row r="3732" spans="1:22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5">
        <f t="shared" si="349"/>
        <v>100</v>
      </c>
      <c r="Q3732" t="s">
        <v>8314</v>
      </c>
      <c r="R3732" t="s">
        <v>8315</v>
      </c>
      <c r="S3732" s="12">
        <f t="shared" si="350"/>
        <v>42203.46943287037</v>
      </c>
      <c r="T3732" s="12">
        <f t="shared" si="351"/>
        <v>42233.46943287037</v>
      </c>
      <c r="U3732">
        <f t="shared" si="352"/>
        <v>2015</v>
      </c>
      <c r="V3732">
        <f t="shared" si="353"/>
        <v>2015</v>
      </c>
    </row>
    <row r="3733" spans="1:22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 s="5">
        <f t="shared" si="349"/>
        <v>51.666666666666664</v>
      </c>
      <c r="Q3733" t="s">
        <v>8314</v>
      </c>
      <c r="R3733" t="s">
        <v>8315</v>
      </c>
      <c r="S3733" s="12">
        <f t="shared" si="350"/>
        <v>41983.544513888883</v>
      </c>
      <c r="T3733" s="12">
        <f t="shared" si="351"/>
        <v>42013.932638888888</v>
      </c>
      <c r="U3733">
        <f t="shared" si="352"/>
        <v>2014</v>
      </c>
      <c r="V3733">
        <f t="shared" si="353"/>
        <v>2015</v>
      </c>
    </row>
    <row r="3734" spans="1:22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 s="5">
        <f t="shared" si="349"/>
        <v>32.75</v>
      </c>
      <c r="Q3734" t="s">
        <v>8314</v>
      </c>
      <c r="R3734" t="s">
        <v>8315</v>
      </c>
      <c r="S3734" s="12">
        <f t="shared" si="350"/>
        <v>41968.469131944446</v>
      </c>
      <c r="T3734" s="12">
        <f t="shared" si="351"/>
        <v>42028.291666666664</v>
      </c>
      <c r="U3734">
        <f t="shared" si="352"/>
        <v>2014</v>
      </c>
      <c r="V3734">
        <f t="shared" si="353"/>
        <v>2015</v>
      </c>
    </row>
    <row r="3735" spans="1:22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5">
        <f t="shared" si="349"/>
        <v>0</v>
      </c>
      <c r="Q3735" t="s">
        <v>8314</v>
      </c>
      <c r="R3735" t="s">
        <v>8315</v>
      </c>
      <c r="S3735" s="12">
        <f t="shared" si="350"/>
        <v>42102.816064814811</v>
      </c>
      <c r="T3735" s="12">
        <f t="shared" si="351"/>
        <v>42112.729166666664</v>
      </c>
      <c r="U3735">
        <f t="shared" si="352"/>
        <v>2015</v>
      </c>
      <c r="V3735">
        <f t="shared" si="353"/>
        <v>2015</v>
      </c>
    </row>
    <row r="3736" spans="1:22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 s="5">
        <f t="shared" si="349"/>
        <v>61</v>
      </c>
      <c r="Q3736" t="s">
        <v>8314</v>
      </c>
      <c r="R3736" t="s">
        <v>8315</v>
      </c>
      <c r="S3736" s="12">
        <f t="shared" si="350"/>
        <v>42089.693240740737</v>
      </c>
      <c r="T3736" s="12">
        <f t="shared" si="351"/>
        <v>42149.693240740737</v>
      </c>
      <c r="U3736">
        <f t="shared" si="352"/>
        <v>2015</v>
      </c>
      <c r="V3736">
        <f t="shared" si="353"/>
        <v>2015</v>
      </c>
    </row>
    <row r="3737" spans="1:22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 s="5">
        <f t="shared" si="349"/>
        <v>10</v>
      </c>
      <c r="Q3737" t="s">
        <v>8314</v>
      </c>
      <c r="R3737" t="s">
        <v>8315</v>
      </c>
      <c r="S3737" s="12">
        <f t="shared" si="350"/>
        <v>42122.484826388885</v>
      </c>
      <c r="T3737" s="12">
        <f t="shared" si="351"/>
        <v>42152.484826388885</v>
      </c>
      <c r="U3737">
        <f t="shared" si="352"/>
        <v>2015</v>
      </c>
      <c r="V3737">
        <f t="shared" si="353"/>
        <v>2015</v>
      </c>
    </row>
    <row r="3738" spans="1:22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 s="5">
        <f t="shared" si="349"/>
        <v>10</v>
      </c>
      <c r="Q3738" t="s">
        <v>8314</v>
      </c>
      <c r="R3738" t="s">
        <v>8315</v>
      </c>
      <c r="S3738" s="12">
        <f t="shared" si="350"/>
        <v>42048.503391203696</v>
      </c>
      <c r="T3738" s="12">
        <f t="shared" si="351"/>
        <v>42086.541666666664</v>
      </c>
      <c r="U3738">
        <f t="shared" si="352"/>
        <v>2015</v>
      </c>
      <c r="V3738">
        <f t="shared" si="353"/>
        <v>2015</v>
      </c>
    </row>
    <row r="3739" spans="1:22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 s="5">
        <f t="shared" si="349"/>
        <v>37.5</v>
      </c>
      <c r="Q3739" t="s">
        <v>8314</v>
      </c>
      <c r="R3739" t="s">
        <v>8315</v>
      </c>
      <c r="S3739" s="12">
        <f t="shared" si="350"/>
        <v>42297.482673611106</v>
      </c>
      <c r="T3739" s="12">
        <f t="shared" si="351"/>
        <v>42320.082638888889</v>
      </c>
      <c r="U3739">
        <f t="shared" si="352"/>
        <v>2015</v>
      </c>
      <c r="V3739">
        <f t="shared" si="353"/>
        <v>2015</v>
      </c>
    </row>
    <row r="3740" spans="1:22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5">
        <f t="shared" si="349"/>
        <v>45</v>
      </c>
      <c r="Q3740" t="s">
        <v>8314</v>
      </c>
      <c r="R3740" t="s">
        <v>8315</v>
      </c>
      <c r="S3740" s="12">
        <f t="shared" si="350"/>
        <v>41813.730381944442</v>
      </c>
      <c r="T3740" s="12">
        <f t="shared" si="351"/>
        <v>41835.708333333328</v>
      </c>
      <c r="U3740">
        <f t="shared" si="352"/>
        <v>2014</v>
      </c>
      <c r="V3740">
        <f t="shared" si="353"/>
        <v>2014</v>
      </c>
    </row>
    <row r="3741" spans="1:22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 s="5">
        <f t="shared" si="349"/>
        <v>100.625</v>
      </c>
      <c r="Q3741" t="s">
        <v>8314</v>
      </c>
      <c r="R3741" t="s">
        <v>8315</v>
      </c>
      <c r="S3741" s="12">
        <f t="shared" si="350"/>
        <v>42548.241527777776</v>
      </c>
      <c r="T3741" s="12">
        <f t="shared" si="351"/>
        <v>42568.241527777776</v>
      </c>
      <c r="U3741">
        <f t="shared" si="352"/>
        <v>2016</v>
      </c>
      <c r="V3741">
        <f t="shared" si="353"/>
        <v>2016</v>
      </c>
    </row>
    <row r="3742" spans="1:22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 s="5">
        <f t="shared" si="349"/>
        <v>25.571428571428573</v>
      </c>
      <c r="Q3742" t="s">
        <v>8314</v>
      </c>
      <c r="R3742" t="s">
        <v>8315</v>
      </c>
      <c r="S3742" s="12">
        <f t="shared" si="350"/>
        <v>41832.881423611107</v>
      </c>
      <c r="T3742" s="12">
        <f t="shared" si="351"/>
        <v>41862.870810185181</v>
      </c>
      <c r="U3742">
        <f t="shared" si="352"/>
        <v>2014</v>
      </c>
      <c r="V3742">
        <f t="shared" si="353"/>
        <v>2014</v>
      </c>
    </row>
    <row r="3743" spans="1:22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5">
        <f t="shared" si="349"/>
        <v>0</v>
      </c>
      <c r="Q3743" t="s">
        <v>8314</v>
      </c>
      <c r="R3743" t="s">
        <v>8315</v>
      </c>
      <c r="S3743" s="12">
        <f t="shared" si="350"/>
        <v>42325.712384259255</v>
      </c>
      <c r="T3743" s="12">
        <f t="shared" si="351"/>
        <v>42355.712384259255</v>
      </c>
      <c r="U3743">
        <f t="shared" si="352"/>
        <v>2015</v>
      </c>
      <c r="V3743">
        <f t="shared" si="353"/>
        <v>2015</v>
      </c>
    </row>
    <row r="3744" spans="1:22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5">
        <f t="shared" si="349"/>
        <v>25</v>
      </c>
      <c r="Q3744" t="s">
        <v>8314</v>
      </c>
      <c r="R3744" t="s">
        <v>8315</v>
      </c>
      <c r="S3744" s="12">
        <f t="shared" si="350"/>
        <v>41858.006296296291</v>
      </c>
      <c r="T3744" s="12">
        <f t="shared" si="351"/>
        <v>41888.006296296291</v>
      </c>
      <c r="U3744">
        <f t="shared" si="352"/>
        <v>2014</v>
      </c>
      <c r="V3744">
        <f t="shared" si="353"/>
        <v>2014</v>
      </c>
    </row>
    <row r="3745" spans="1:22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5">
        <f t="shared" si="349"/>
        <v>0</v>
      </c>
      <c r="Q3745" t="s">
        <v>8314</v>
      </c>
      <c r="R3745" t="s">
        <v>8315</v>
      </c>
      <c r="S3745" s="12">
        <f t="shared" si="350"/>
        <v>41793.501898148148</v>
      </c>
      <c r="T3745" s="12">
        <f t="shared" si="351"/>
        <v>41823.501898148148</v>
      </c>
      <c r="U3745">
        <f t="shared" si="352"/>
        <v>2014</v>
      </c>
      <c r="V3745">
        <f t="shared" si="353"/>
        <v>2014</v>
      </c>
    </row>
    <row r="3746" spans="1:22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5">
        <f t="shared" si="349"/>
        <v>0</v>
      </c>
      <c r="Q3746" t="s">
        <v>8314</v>
      </c>
      <c r="R3746" t="s">
        <v>8315</v>
      </c>
      <c r="S3746" s="12">
        <f t="shared" si="350"/>
        <v>41793.605925925927</v>
      </c>
      <c r="T3746" s="12">
        <f t="shared" si="351"/>
        <v>41824.957638888889</v>
      </c>
      <c r="U3746">
        <f t="shared" si="352"/>
        <v>2014</v>
      </c>
      <c r="V3746">
        <f t="shared" si="353"/>
        <v>2014</v>
      </c>
    </row>
    <row r="3747" spans="1:22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5">
        <f t="shared" si="349"/>
        <v>10</v>
      </c>
      <c r="Q3747" t="s">
        <v>8314</v>
      </c>
      <c r="R3747" t="s">
        <v>8315</v>
      </c>
      <c r="S3747" s="12">
        <f t="shared" si="350"/>
        <v>41831.489606481475</v>
      </c>
      <c r="T3747" s="12">
        <f t="shared" si="351"/>
        <v>41861.489606481475</v>
      </c>
      <c r="U3747">
        <f t="shared" si="352"/>
        <v>2014</v>
      </c>
      <c r="V3747">
        <f t="shared" si="353"/>
        <v>2014</v>
      </c>
    </row>
    <row r="3748" spans="1:22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 s="5">
        <f t="shared" si="349"/>
        <v>202</v>
      </c>
      <c r="Q3748" t="s">
        <v>8314</v>
      </c>
      <c r="R3748" t="s">
        <v>8315</v>
      </c>
      <c r="S3748" s="12">
        <f t="shared" si="350"/>
        <v>42621.18100694444</v>
      </c>
      <c r="T3748" s="12">
        <f t="shared" si="351"/>
        <v>42651.18100694444</v>
      </c>
      <c r="U3748">
        <f t="shared" si="352"/>
        <v>2016</v>
      </c>
      <c r="V3748">
        <f t="shared" si="353"/>
        <v>2016</v>
      </c>
    </row>
    <row r="3749" spans="1:22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5">
        <f t="shared" si="349"/>
        <v>25</v>
      </c>
      <c r="Q3749" t="s">
        <v>8314</v>
      </c>
      <c r="R3749" t="s">
        <v>8315</v>
      </c>
      <c r="S3749" s="12">
        <f t="shared" si="350"/>
        <v>42164.091388888883</v>
      </c>
      <c r="T3749" s="12">
        <f t="shared" si="351"/>
        <v>42190.749305555553</v>
      </c>
      <c r="U3749">
        <f t="shared" si="352"/>
        <v>2015</v>
      </c>
      <c r="V3749">
        <f t="shared" si="353"/>
        <v>2015</v>
      </c>
    </row>
    <row r="3750" spans="1:22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 s="5">
        <f t="shared" si="349"/>
        <v>99.538461538461533</v>
      </c>
      <c r="Q3750" t="s">
        <v>8314</v>
      </c>
      <c r="R3750" t="s">
        <v>8356</v>
      </c>
      <c r="S3750" s="12">
        <f t="shared" si="350"/>
        <v>42395.498101851852</v>
      </c>
      <c r="T3750" s="12">
        <f t="shared" si="351"/>
        <v>42416.040972222218</v>
      </c>
      <c r="U3750">
        <f t="shared" si="352"/>
        <v>2016</v>
      </c>
      <c r="V3750">
        <f t="shared" si="353"/>
        <v>2016</v>
      </c>
    </row>
    <row r="3751" spans="1:22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5">
        <f t="shared" si="349"/>
        <v>75</v>
      </c>
      <c r="Q3751" t="s">
        <v>8314</v>
      </c>
      <c r="R3751" t="s">
        <v>8356</v>
      </c>
      <c r="S3751" s="12">
        <f t="shared" si="350"/>
        <v>42457.918842592589</v>
      </c>
      <c r="T3751" s="12">
        <f t="shared" si="351"/>
        <v>42488.957638888889</v>
      </c>
      <c r="U3751">
        <f t="shared" si="352"/>
        <v>2016</v>
      </c>
      <c r="V3751">
        <f t="shared" si="353"/>
        <v>2016</v>
      </c>
    </row>
    <row r="3752" spans="1:22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 s="5">
        <f t="shared" si="349"/>
        <v>215.25</v>
      </c>
      <c r="Q3752" t="s">
        <v>8314</v>
      </c>
      <c r="R3752" t="s">
        <v>8356</v>
      </c>
      <c r="S3752" s="12">
        <f t="shared" si="350"/>
        <v>42016.773240740738</v>
      </c>
      <c r="T3752" s="12">
        <f t="shared" si="351"/>
        <v>42045.124305555553</v>
      </c>
      <c r="U3752">
        <f t="shared" si="352"/>
        <v>2015</v>
      </c>
      <c r="V3752">
        <f t="shared" si="353"/>
        <v>2015</v>
      </c>
    </row>
    <row r="3753" spans="1:22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 s="5">
        <f t="shared" si="349"/>
        <v>120.54545454545455</v>
      </c>
      <c r="Q3753" t="s">
        <v>8314</v>
      </c>
      <c r="R3753" t="s">
        <v>8356</v>
      </c>
      <c r="S3753" s="12">
        <f t="shared" si="350"/>
        <v>42402.827233796292</v>
      </c>
      <c r="T3753" s="12">
        <f t="shared" si="351"/>
        <v>42462.785567129627</v>
      </c>
      <c r="U3753">
        <f t="shared" si="352"/>
        <v>2016</v>
      </c>
      <c r="V3753">
        <f t="shared" si="353"/>
        <v>2016</v>
      </c>
    </row>
    <row r="3754" spans="1:22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 s="5">
        <f t="shared" si="349"/>
        <v>37.666666666666664</v>
      </c>
      <c r="Q3754" t="s">
        <v>8314</v>
      </c>
      <c r="R3754" t="s">
        <v>8356</v>
      </c>
      <c r="S3754" s="12">
        <f t="shared" si="350"/>
        <v>42619.594155092585</v>
      </c>
      <c r="T3754" s="12">
        <f t="shared" si="351"/>
        <v>42659.666666666664</v>
      </c>
      <c r="U3754">
        <f t="shared" si="352"/>
        <v>2016</v>
      </c>
      <c r="V3754">
        <f t="shared" si="353"/>
        <v>2016</v>
      </c>
    </row>
    <row r="3755" spans="1:22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 s="5">
        <f t="shared" si="349"/>
        <v>172.23333333333332</v>
      </c>
      <c r="Q3755" t="s">
        <v>8314</v>
      </c>
      <c r="R3755" t="s">
        <v>8356</v>
      </c>
      <c r="S3755" s="12">
        <f t="shared" si="350"/>
        <v>42128.615740740737</v>
      </c>
      <c r="T3755" s="12">
        <f t="shared" si="351"/>
        <v>42157.791666666664</v>
      </c>
      <c r="U3755">
        <f t="shared" si="352"/>
        <v>2015</v>
      </c>
      <c r="V3755">
        <f t="shared" si="353"/>
        <v>2015</v>
      </c>
    </row>
    <row r="3756" spans="1:22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5">
        <f t="shared" si="349"/>
        <v>111.11111111111111</v>
      </c>
      <c r="Q3756" t="s">
        <v>8314</v>
      </c>
      <c r="R3756" t="s">
        <v>8356</v>
      </c>
      <c r="S3756" s="12">
        <f t="shared" si="350"/>
        <v>41808.67288194444</v>
      </c>
      <c r="T3756" s="12">
        <f t="shared" si="351"/>
        <v>41845.999305555553</v>
      </c>
      <c r="U3756">
        <f t="shared" si="352"/>
        <v>2014</v>
      </c>
      <c r="V3756">
        <f t="shared" si="353"/>
        <v>2014</v>
      </c>
    </row>
    <row r="3757" spans="1:22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 s="5">
        <f t="shared" si="349"/>
        <v>25.464285714285715</v>
      </c>
      <c r="Q3757" t="s">
        <v>8314</v>
      </c>
      <c r="R3757" t="s">
        <v>8356</v>
      </c>
      <c r="S3757" s="12">
        <f t="shared" si="350"/>
        <v>42445.658645833326</v>
      </c>
      <c r="T3757" s="12">
        <f t="shared" si="351"/>
        <v>42475.658645833326</v>
      </c>
      <c r="U3757">
        <f t="shared" si="352"/>
        <v>2016</v>
      </c>
      <c r="V3757">
        <f t="shared" si="353"/>
        <v>2016</v>
      </c>
    </row>
    <row r="3758" spans="1:22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 s="5">
        <f t="shared" si="349"/>
        <v>267.64705882352939</v>
      </c>
      <c r="Q3758" t="s">
        <v>8314</v>
      </c>
      <c r="R3758" t="s">
        <v>8356</v>
      </c>
      <c r="S3758" s="12">
        <f t="shared" si="350"/>
        <v>41771.606458333328</v>
      </c>
      <c r="T3758" s="12">
        <f t="shared" si="351"/>
        <v>41801.606458333328</v>
      </c>
      <c r="U3758">
        <f t="shared" si="352"/>
        <v>2014</v>
      </c>
      <c r="V3758">
        <f t="shared" si="353"/>
        <v>2014</v>
      </c>
    </row>
    <row r="3759" spans="1:22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 s="5">
        <f t="shared" si="349"/>
        <v>75.959999999999994</v>
      </c>
      <c r="Q3759" t="s">
        <v>8314</v>
      </c>
      <c r="R3759" t="s">
        <v>8356</v>
      </c>
      <c r="S3759" s="12">
        <f t="shared" si="350"/>
        <v>41954.642534722218</v>
      </c>
      <c r="T3759" s="12">
        <f t="shared" si="351"/>
        <v>41974.642534722218</v>
      </c>
      <c r="U3759">
        <f t="shared" si="352"/>
        <v>2014</v>
      </c>
      <c r="V3759">
        <f t="shared" si="353"/>
        <v>2014</v>
      </c>
    </row>
    <row r="3760" spans="1:22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 s="5">
        <f t="shared" si="349"/>
        <v>59.03846153846154</v>
      </c>
      <c r="Q3760" t="s">
        <v>8314</v>
      </c>
      <c r="R3760" t="s">
        <v>8356</v>
      </c>
      <c r="S3760" s="12">
        <f t="shared" si="350"/>
        <v>41747.263171296298</v>
      </c>
      <c r="T3760" s="12">
        <f t="shared" si="351"/>
        <v>41778</v>
      </c>
      <c r="U3760">
        <f t="shared" si="352"/>
        <v>2014</v>
      </c>
      <c r="V3760">
        <f t="shared" si="353"/>
        <v>2014</v>
      </c>
    </row>
    <row r="3761" spans="1:22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 s="5">
        <f t="shared" si="349"/>
        <v>50.111022727272733</v>
      </c>
      <c r="Q3761" t="s">
        <v>8314</v>
      </c>
      <c r="R3761" t="s">
        <v>8356</v>
      </c>
      <c r="S3761" s="12">
        <f t="shared" si="350"/>
        <v>42181.899918981479</v>
      </c>
      <c r="T3761" s="12">
        <f t="shared" si="351"/>
        <v>42241.899918981479</v>
      </c>
      <c r="U3761">
        <f t="shared" si="352"/>
        <v>2015</v>
      </c>
      <c r="V3761">
        <f t="shared" si="353"/>
        <v>2015</v>
      </c>
    </row>
    <row r="3762" spans="1:22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 s="5">
        <f t="shared" si="349"/>
        <v>55.502967032967035</v>
      </c>
      <c r="Q3762" t="s">
        <v>8314</v>
      </c>
      <c r="R3762" t="s">
        <v>8356</v>
      </c>
      <c r="S3762" s="12">
        <f t="shared" si="350"/>
        <v>41739.316967592589</v>
      </c>
      <c r="T3762" s="12">
        <f t="shared" si="351"/>
        <v>41764.316967592589</v>
      </c>
      <c r="U3762">
        <f t="shared" si="352"/>
        <v>2014</v>
      </c>
      <c r="V3762">
        <f t="shared" si="353"/>
        <v>2014</v>
      </c>
    </row>
    <row r="3763" spans="1:22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5">
        <f t="shared" si="349"/>
        <v>166.66666666666666</v>
      </c>
      <c r="Q3763" t="s">
        <v>8314</v>
      </c>
      <c r="R3763" t="s">
        <v>8356</v>
      </c>
      <c r="S3763" s="12">
        <f t="shared" si="350"/>
        <v>42173.258530092593</v>
      </c>
      <c r="T3763" s="12">
        <f t="shared" si="351"/>
        <v>42226.749999999993</v>
      </c>
      <c r="U3763">
        <f t="shared" si="352"/>
        <v>2015</v>
      </c>
      <c r="V3763">
        <f t="shared" si="353"/>
        <v>2015</v>
      </c>
    </row>
    <row r="3764" spans="1:22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 s="5">
        <f t="shared" si="349"/>
        <v>47.428571428571431</v>
      </c>
      <c r="Q3764" t="s">
        <v>8314</v>
      </c>
      <c r="R3764" t="s">
        <v>8356</v>
      </c>
      <c r="S3764" s="12">
        <f t="shared" si="350"/>
        <v>42193.605196759258</v>
      </c>
      <c r="T3764" s="12">
        <f t="shared" si="351"/>
        <v>42218.605196759258</v>
      </c>
      <c r="U3764">
        <f t="shared" si="352"/>
        <v>2015</v>
      </c>
      <c r="V3764">
        <f t="shared" si="353"/>
        <v>2015</v>
      </c>
    </row>
    <row r="3765" spans="1:22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5">
        <f t="shared" si="349"/>
        <v>64.935064935064929</v>
      </c>
      <c r="Q3765" t="s">
        <v>8314</v>
      </c>
      <c r="R3765" t="s">
        <v>8356</v>
      </c>
      <c r="S3765" s="12">
        <f t="shared" si="350"/>
        <v>42065.541967592588</v>
      </c>
      <c r="T3765" s="12">
        <f t="shared" si="351"/>
        <v>42095.500300925924</v>
      </c>
      <c r="U3765">
        <f t="shared" si="352"/>
        <v>2015</v>
      </c>
      <c r="V3765">
        <f t="shared" si="353"/>
        <v>2015</v>
      </c>
    </row>
    <row r="3766" spans="1:22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5">
        <f t="shared" si="349"/>
        <v>55.555555555555557</v>
      </c>
      <c r="Q3766" t="s">
        <v>8314</v>
      </c>
      <c r="R3766" t="s">
        <v>8356</v>
      </c>
      <c r="S3766" s="12">
        <f t="shared" si="350"/>
        <v>42499.634629629632</v>
      </c>
      <c r="T3766" s="12">
        <f t="shared" si="351"/>
        <v>42518.816666666666</v>
      </c>
      <c r="U3766">
        <f t="shared" si="352"/>
        <v>2016</v>
      </c>
      <c r="V3766">
        <f t="shared" si="353"/>
        <v>2016</v>
      </c>
    </row>
    <row r="3767" spans="1:22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 s="5">
        <f t="shared" si="349"/>
        <v>74.224299065420567</v>
      </c>
      <c r="Q3767" t="s">
        <v>8314</v>
      </c>
      <c r="R3767" t="s">
        <v>8356</v>
      </c>
      <c r="S3767" s="12">
        <f t="shared" si="350"/>
        <v>41820.568078703705</v>
      </c>
      <c r="T3767" s="12">
        <f t="shared" si="351"/>
        <v>41850.568078703705</v>
      </c>
      <c r="U3767">
        <f t="shared" si="352"/>
        <v>2014</v>
      </c>
      <c r="V3767">
        <f t="shared" si="353"/>
        <v>2014</v>
      </c>
    </row>
    <row r="3768" spans="1:22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 s="5">
        <f t="shared" si="349"/>
        <v>106.9271875</v>
      </c>
      <c r="Q3768" t="s">
        <v>8314</v>
      </c>
      <c r="R3768" t="s">
        <v>8356</v>
      </c>
      <c r="S3768" s="12">
        <f t="shared" si="350"/>
        <v>41787.958854166667</v>
      </c>
      <c r="T3768" s="12">
        <f t="shared" si="351"/>
        <v>41822.958854166667</v>
      </c>
      <c r="U3768">
        <f t="shared" si="352"/>
        <v>2014</v>
      </c>
      <c r="V3768">
        <f t="shared" si="353"/>
        <v>2014</v>
      </c>
    </row>
    <row r="3769" spans="1:22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 s="5">
        <f t="shared" si="349"/>
        <v>41.696428571428569</v>
      </c>
      <c r="Q3769" t="s">
        <v>8314</v>
      </c>
      <c r="R3769" t="s">
        <v>8356</v>
      </c>
      <c r="S3769" s="12">
        <f t="shared" si="350"/>
        <v>42049.811307870368</v>
      </c>
      <c r="T3769" s="12">
        <f t="shared" si="351"/>
        <v>42063.999305555553</v>
      </c>
      <c r="U3769">
        <f t="shared" si="352"/>
        <v>2015</v>
      </c>
      <c r="V3769">
        <f t="shared" si="353"/>
        <v>2015</v>
      </c>
    </row>
    <row r="3770" spans="1:22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 s="5">
        <f t="shared" si="349"/>
        <v>74.243275862068955</v>
      </c>
      <c r="Q3770" t="s">
        <v>8314</v>
      </c>
      <c r="R3770" t="s">
        <v>8356</v>
      </c>
      <c r="S3770" s="12">
        <f t="shared" si="350"/>
        <v>41772.519560185181</v>
      </c>
      <c r="T3770" s="12">
        <f t="shared" si="351"/>
        <v>41802.519560185181</v>
      </c>
      <c r="U3770">
        <f t="shared" si="352"/>
        <v>2014</v>
      </c>
      <c r="V3770">
        <f t="shared" si="353"/>
        <v>2014</v>
      </c>
    </row>
    <row r="3771" spans="1:22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5">
        <f t="shared" si="349"/>
        <v>73.333333333333329</v>
      </c>
      <c r="Q3771" t="s">
        <v>8314</v>
      </c>
      <c r="R3771" t="s">
        <v>8356</v>
      </c>
      <c r="S3771" s="12">
        <f t="shared" si="350"/>
        <v>42445.389803240738</v>
      </c>
      <c r="T3771" s="12">
        <f t="shared" si="351"/>
        <v>42475.389803240738</v>
      </c>
      <c r="U3771">
        <f t="shared" si="352"/>
        <v>2016</v>
      </c>
      <c r="V3771">
        <f t="shared" si="353"/>
        <v>2016</v>
      </c>
    </row>
    <row r="3772" spans="1:22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5">
        <f t="shared" si="349"/>
        <v>100</v>
      </c>
      <c r="Q3772" t="s">
        <v>8314</v>
      </c>
      <c r="R3772" t="s">
        <v>8356</v>
      </c>
      <c r="S3772" s="12">
        <f t="shared" si="350"/>
        <v>42138.722337962965</v>
      </c>
      <c r="T3772" s="12">
        <f t="shared" si="351"/>
        <v>42168.722337962965</v>
      </c>
      <c r="U3772">
        <f t="shared" si="352"/>
        <v>2015</v>
      </c>
      <c r="V3772">
        <f t="shared" si="353"/>
        <v>2015</v>
      </c>
    </row>
    <row r="3773" spans="1:22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5">
        <f t="shared" si="349"/>
        <v>38.421052631578945</v>
      </c>
      <c r="Q3773" t="s">
        <v>8314</v>
      </c>
      <c r="R3773" t="s">
        <v>8356</v>
      </c>
      <c r="S3773" s="12">
        <f t="shared" si="350"/>
        <v>42493.64875</v>
      </c>
      <c r="T3773" s="12">
        <f t="shared" si="351"/>
        <v>42507.791666666664</v>
      </c>
      <c r="U3773">
        <f t="shared" si="352"/>
        <v>2016</v>
      </c>
      <c r="V3773">
        <f t="shared" si="353"/>
        <v>2016</v>
      </c>
    </row>
    <row r="3774" spans="1:22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 s="5">
        <f t="shared" si="349"/>
        <v>166.96969696969697</v>
      </c>
      <c r="Q3774" t="s">
        <v>8314</v>
      </c>
      <c r="R3774" t="s">
        <v>8356</v>
      </c>
      <c r="S3774" s="12">
        <f t="shared" si="350"/>
        <v>42682.408634259256</v>
      </c>
      <c r="T3774" s="12">
        <f t="shared" si="351"/>
        <v>42703.041666666664</v>
      </c>
      <c r="U3774">
        <f t="shared" si="352"/>
        <v>2016</v>
      </c>
      <c r="V3774">
        <f t="shared" si="353"/>
        <v>2016</v>
      </c>
    </row>
    <row r="3775" spans="1:22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 s="5">
        <f t="shared" si="349"/>
        <v>94.912280701754383</v>
      </c>
      <c r="Q3775" t="s">
        <v>8314</v>
      </c>
      <c r="R3775" t="s">
        <v>8356</v>
      </c>
      <c r="S3775" s="12">
        <f t="shared" si="350"/>
        <v>42655.796840277777</v>
      </c>
      <c r="T3775" s="12">
        <f t="shared" si="351"/>
        <v>42688.880555555552</v>
      </c>
      <c r="U3775">
        <f t="shared" si="352"/>
        <v>2016</v>
      </c>
      <c r="V3775">
        <f t="shared" si="353"/>
        <v>2016</v>
      </c>
    </row>
    <row r="3776" spans="1:22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5">
        <f t="shared" si="349"/>
        <v>100</v>
      </c>
      <c r="Q3776" t="s">
        <v>8314</v>
      </c>
      <c r="R3776" t="s">
        <v>8356</v>
      </c>
      <c r="S3776" s="12">
        <f t="shared" si="350"/>
        <v>42087.583969907406</v>
      </c>
      <c r="T3776" s="12">
        <f t="shared" si="351"/>
        <v>42103.583969907406</v>
      </c>
      <c r="U3776">
        <f t="shared" si="352"/>
        <v>2015</v>
      </c>
      <c r="V3776">
        <f t="shared" si="353"/>
        <v>2015</v>
      </c>
    </row>
    <row r="3777" spans="1:22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 s="5">
        <f t="shared" si="349"/>
        <v>143.21428571428572</v>
      </c>
      <c r="Q3777" t="s">
        <v>8314</v>
      </c>
      <c r="R3777" t="s">
        <v>8356</v>
      </c>
      <c r="S3777" s="12">
        <f t="shared" si="350"/>
        <v>42075.734293981477</v>
      </c>
      <c r="T3777" s="12">
        <f t="shared" si="351"/>
        <v>42102.958333333336</v>
      </c>
      <c r="U3777">
        <f t="shared" si="352"/>
        <v>2015</v>
      </c>
      <c r="V3777">
        <f t="shared" si="353"/>
        <v>2015</v>
      </c>
    </row>
    <row r="3778" spans="1:22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106.71250000000001</v>
      </c>
      <c r="P3778" s="5">
        <f t="shared" si="349"/>
        <v>90.819148936170208</v>
      </c>
      <c r="Q3778" t="s">
        <v>8314</v>
      </c>
      <c r="R3778" t="s">
        <v>8356</v>
      </c>
      <c r="S3778" s="12">
        <f t="shared" si="350"/>
        <v>41814.159467592588</v>
      </c>
      <c r="T3778" s="12">
        <f t="shared" si="351"/>
        <v>41851.833333333328</v>
      </c>
      <c r="U3778">
        <f t="shared" si="352"/>
        <v>2014</v>
      </c>
      <c r="V3778">
        <f t="shared" si="353"/>
        <v>2014</v>
      </c>
    </row>
    <row r="3779" spans="1:22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(E3779/D3779)*100</f>
        <v>143.19999999999999</v>
      </c>
      <c r="P3779" s="5">
        <f t="shared" ref="P3779:P3842" si="355">IF(E3779&gt;0, E3779/L3779, 0)</f>
        <v>48.542372881355931</v>
      </c>
      <c r="Q3779" t="s">
        <v>8314</v>
      </c>
      <c r="R3779" t="s">
        <v>8356</v>
      </c>
      <c r="S3779" s="12">
        <f t="shared" ref="S3779:S3842" si="356">(J3779/86400)+25569-(5/24)</f>
        <v>41886.903020833335</v>
      </c>
      <c r="T3779" s="12">
        <f t="shared" ref="T3779:T3842" si="357">(I3779/86400)+25569-5/24</f>
        <v>41908.958333333328</v>
      </c>
      <c r="U3779">
        <f t="shared" ref="U3779:U3842" si="358">YEAR(S3779)</f>
        <v>2014</v>
      </c>
      <c r="V3779">
        <f t="shared" ref="V3779:V3842" si="359">YEAR(T3779)</f>
        <v>2014</v>
      </c>
    </row>
    <row r="3780" spans="1:22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 s="5">
        <f t="shared" si="355"/>
        <v>70.027777777777771</v>
      </c>
      <c r="Q3780" t="s">
        <v>8314</v>
      </c>
      <c r="R3780" t="s">
        <v>8356</v>
      </c>
      <c r="S3780" s="12">
        <f t="shared" si="356"/>
        <v>41989.610879629625</v>
      </c>
      <c r="T3780" s="12">
        <f t="shared" si="357"/>
        <v>42049.610879629625</v>
      </c>
      <c r="U3780">
        <f t="shared" si="358"/>
        <v>2014</v>
      </c>
      <c r="V3780">
        <f t="shared" si="359"/>
        <v>2015</v>
      </c>
    </row>
    <row r="3781" spans="1:22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 s="5">
        <f t="shared" si="355"/>
        <v>135.62608695652173</v>
      </c>
      <c r="Q3781" t="s">
        <v>8314</v>
      </c>
      <c r="R3781" t="s">
        <v>8356</v>
      </c>
      <c r="S3781" s="12">
        <f t="shared" si="356"/>
        <v>42425.527083333327</v>
      </c>
      <c r="T3781" s="12">
        <f t="shared" si="357"/>
        <v>42455.485416666663</v>
      </c>
      <c r="U3781">
        <f t="shared" si="358"/>
        <v>2016</v>
      </c>
      <c r="V3781">
        <f t="shared" si="359"/>
        <v>2016</v>
      </c>
    </row>
    <row r="3782" spans="1:22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5">
        <f t="shared" si="355"/>
        <v>100</v>
      </c>
      <c r="Q3782" t="s">
        <v>8314</v>
      </c>
      <c r="R3782" t="s">
        <v>8356</v>
      </c>
      <c r="S3782" s="12">
        <f t="shared" si="356"/>
        <v>42166.011400462965</v>
      </c>
      <c r="T3782" s="12">
        <f t="shared" si="357"/>
        <v>42198.629166666666</v>
      </c>
      <c r="U3782">
        <f t="shared" si="358"/>
        <v>2015</v>
      </c>
      <c r="V3782">
        <f t="shared" si="359"/>
        <v>2015</v>
      </c>
    </row>
    <row r="3783" spans="1:22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 s="5">
        <f t="shared" si="355"/>
        <v>94.90384615384616</v>
      </c>
      <c r="Q3783" t="s">
        <v>8314</v>
      </c>
      <c r="R3783" t="s">
        <v>8356</v>
      </c>
      <c r="S3783" s="12">
        <f t="shared" si="356"/>
        <v>41865.674594907403</v>
      </c>
      <c r="T3783" s="12">
        <f t="shared" si="357"/>
        <v>41890.674594907403</v>
      </c>
      <c r="U3783">
        <f t="shared" si="358"/>
        <v>2014</v>
      </c>
      <c r="V3783">
        <f t="shared" si="359"/>
        <v>2014</v>
      </c>
    </row>
    <row r="3784" spans="1:22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 s="5">
        <f t="shared" si="355"/>
        <v>75.370370370370367</v>
      </c>
      <c r="Q3784" t="s">
        <v>8314</v>
      </c>
      <c r="R3784" t="s">
        <v>8356</v>
      </c>
      <c r="S3784" s="12">
        <f t="shared" si="356"/>
        <v>42546.653900462959</v>
      </c>
      <c r="T3784" s="12">
        <f t="shared" si="357"/>
        <v>42575.749999999993</v>
      </c>
      <c r="U3784">
        <f t="shared" si="358"/>
        <v>2016</v>
      </c>
      <c r="V3784">
        <f t="shared" si="359"/>
        <v>2016</v>
      </c>
    </row>
    <row r="3785" spans="1:22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 s="5">
        <f t="shared" si="355"/>
        <v>64.458333333333329</v>
      </c>
      <c r="Q3785" t="s">
        <v>8314</v>
      </c>
      <c r="R3785" t="s">
        <v>8356</v>
      </c>
      <c r="S3785" s="12">
        <f t="shared" si="356"/>
        <v>42419.931944444441</v>
      </c>
      <c r="T3785" s="12">
        <f t="shared" si="357"/>
        <v>42444.458333333336</v>
      </c>
      <c r="U3785">
        <f t="shared" si="358"/>
        <v>2016</v>
      </c>
      <c r="V3785">
        <f t="shared" si="359"/>
        <v>2016</v>
      </c>
    </row>
    <row r="3786" spans="1:22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 s="5">
        <f t="shared" si="355"/>
        <v>115</v>
      </c>
      <c r="Q3786" t="s">
        <v>8314</v>
      </c>
      <c r="R3786" t="s">
        <v>8356</v>
      </c>
      <c r="S3786" s="12">
        <f t="shared" si="356"/>
        <v>42531.772361111107</v>
      </c>
      <c r="T3786" s="12">
        <f t="shared" si="357"/>
        <v>42561.772361111107</v>
      </c>
      <c r="U3786">
        <f t="shared" si="358"/>
        <v>2016</v>
      </c>
      <c r="V3786">
        <f t="shared" si="359"/>
        <v>2016</v>
      </c>
    </row>
    <row r="3787" spans="1:22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 s="5">
        <f t="shared" si="355"/>
        <v>100.5</v>
      </c>
      <c r="Q3787" t="s">
        <v>8314</v>
      </c>
      <c r="R3787" t="s">
        <v>8356</v>
      </c>
      <c r="S3787" s="12">
        <f t="shared" si="356"/>
        <v>42548.430196759255</v>
      </c>
      <c r="T3787" s="12">
        <f t="shared" si="357"/>
        <v>42584.210416666661</v>
      </c>
      <c r="U3787">
        <f t="shared" si="358"/>
        <v>2016</v>
      </c>
      <c r="V3787">
        <f t="shared" si="359"/>
        <v>2016</v>
      </c>
    </row>
    <row r="3788" spans="1:22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 s="5">
        <f t="shared" si="355"/>
        <v>93.774647887323937</v>
      </c>
      <c r="Q3788" t="s">
        <v>8314</v>
      </c>
      <c r="R3788" t="s">
        <v>8356</v>
      </c>
      <c r="S3788" s="12">
        <f t="shared" si="356"/>
        <v>42486.829571759255</v>
      </c>
      <c r="T3788" s="12">
        <f t="shared" si="357"/>
        <v>42516.829571759255</v>
      </c>
      <c r="U3788">
        <f t="shared" si="358"/>
        <v>2016</v>
      </c>
      <c r="V3788">
        <f t="shared" si="359"/>
        <v>2016</v>
      </c>
    </row>
    <row r="3789" spans="1:22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 s="5">
        <f t="shared" si="355"/>
        <v>35.1</v>
      </c>
      <c r="Q3789" t="s">
        <v>8314</v>
      </c>
      <c r="R3789" t="s">
        <v>8356</v>
      </c>
      <c r="S3789" s="12">
        <f t="shared" si="356"/>
        <v>42167.326458333329</v>
      </c>
      <c r="T3789" s="12">
        <f t="shared" si="357"/>
        <v>42195.957638888889</v>
      </c>
      <c r="U3789">
        <f t="shared" si="358"/>
        <v>2015</v>
      </c>
      <c r="V3789">
        <f t="shared" si="359"/>
        <v>2015</v>
      </c>
    </row>
    <row r="3790" spans="1:22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 s="5">
        <f t="shared" si="355"/>
        <v>500</v>
      </c>
      <c r="Q3790" t="s">
        <v>8314</v>
      </c>
      <c r="R3790" t="s">
        <v>8356</v>
      </c>
      <c r="S3790" s="12">
        <f t="shared" si="356"/>
        <v>42333.487488425926</v>
      </c>
      <c r="T3790" s="12">
        <f t="shared" si="357"/>
        <v>42361.470833333333</v>
      </c>
      <c r="U3790">
        <f t="shared" si="358"/>
        <v>2015</v>
      </c>
      <c r="V3790">
        <f t="shared" si="359"/>
        <v>2015</v>
      </c>
    </row>
    <row r="3791" spans="1:22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 s="5">
        <f t="shared" si="355"/>
        <v>29</v>
      </c>
      <c r="Q3791" t="s">
        <v>8314</v>
      </c>
      <c r="R3791" t="s">
        <v>8356</v>
      </c>
      <c r="S3791" s="12">
        <f t="shared" si="356"/>
        <v>42138.590486111112</v>
      </c>
      <c r="T3791" s="12">
        <f t="shared" si="357"/>
        <v>42170.590486111112</v>
      </c>
      <c r="U3791">
        <f t="shared" si="358"/>
        <v>2015</v>
      </c>
      <c r="V3791">
        <f t="shared" si="359"/>
        <v>2015</v>
      </c>
    </row>
    <row r="3792" spans="1:22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5">
        <f t="shared" si="355"/>
        <v>0</v>
      </c>
      <c r="Q3792" t="s">
        <v>8314</v>
      </c>
      <c r="R3792" t="s">
        <v>8356</v>
      </c>
      <c r="S3792" s="12">
        <f t="shared" si="356"/>
        <v>42666.458599537036</v>
      </c>
      <c r="T3792" s="12">
        <f t="shared" si="357"/>
        <v>42696.5002662037</v>
      </c>
      <c r="U3792">
        <f t="shared" si="358"/>
        <v>2016</v>
      </c>
      <c r="V3792">
        <f t="shared" si="359"/>
        <v>2016</v>
      </c>
    </row>
    <row r="3793" spans="1:22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5">
        <f t="shared" si="355"/>
        <v>0</v>
      </c>
      <c r="Q3793" t="s">
        <v>8314</v>
      </c>
      <c r="R3793" t="s">
        <v>8356</v>
      </c>
      <c r="S3793" s="12">
        <f t="shared" si="356"/>
        <v>41766.4837037037</v>
      </c>
      <c r="T3793" s="12">
        <f t="shared" si="357"/>
        <v>41826.4837037037</v>
      </c>
      <c r="U3793">
        <f t="shared" si="358"/>
        <v>2014</v>
      </c>
      <c r="V3793">
        <f t="shared" si="359"/>
        <v>2014</v>
      </c>
    </row>
    <row r="3794" spans="1:22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 s="5">
        <f t="shared" si="355"/>
        <v>17.5</v>
      </c>
      <c r="Q3794" t="s">
        <v>8314</v>
      </c>
      <c r="R3794" t="s">
        <v>8356</v>
      </c>
      <c r="S3794" s="12">
        <f t="shared" si="356"/>
        <v>42170.238680555551</v>
      </c>
      <c r="T3794" s="12">
        <f t="shared" si="357"/>
        <v>42200.238680555551</v>
      </c>
      <c r="U3794">
        <f t="shared" si="358"/>
        <v>2015</v>
      </c>
      <c r="V3794">
        <f t="shared" si="359"/>
        <v>2015</v>
      </c>
    </row>
    <row r="3795" spans="1:22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 s="5">
        <f t="shared" si="355"/>
        <v>174</v>
      </c>
      <c r="Q3795" t="s">
        <v>8314</v>
      </c>
      <c r="R3795" t="s">
        <v>8356</v>
      </c>
      <c r="S3795" s="12">
        <f t="shared" si="356"/>
        <v>41968.73065972222</v>
      </c>
      <c r="T3795" s="12">
        <f t="shared" si="357"/>
        <v>41989.73065972222</v>
      </c>
      <c r="U3795">
        <f t="shared" si="358"/>
        <v>2014</v>
      </c>
      <c r="V3795">
        <f t="shared" si="359"/>
        <v>2014</v>
      </c>
    </row>
    <row r="3796" spans="1:22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5">
        <f t="shared" si="355"/>
        <v>50</v>
      </c>
      <c r="Q3796" t="s">
        <v>8314</v>
      </c>
      <c r="R3796" t="s">
        <v>8356</v>
      </c>
      <c r="S3796" s="12">
        <f t="shared" si="356"/>
        <v>42132.372152777774</v>
      </c>
      <c r="T3796" s="12">
        <f t="shared" si="357"/>
        <v>42162.372152777774</v>
      </c>
      <c r="U3796">
        <f t="shared" si="358"/>
        <v>2015</v>
      </c>
      <c r="V3796">
        <f t="shared" si="359"/>
        <v>2015</v>
      </c>
    </row>
    <row r="3797" spans="1:22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 s="5">
        <f t="shared" si="355"/>
        <v>5</v>
      </c>
      <c r="Q3797" t="s">
        <v>8314</v>
      </c>
      <c r="R3797" t="s">
        <v>8356</v>
      </c>
      <c r="S3797" s="12">
        <f t="shared" si="356"/>
        <v>42201.227893518517</v>
      </c>
      <c r="T3797" s="12">
        <f t="shared" si="357"/>
        <v>42244.729166666664</v>
      </c>
      <c r="U3797">
        <f t="shared" si="358"/>
        <v>2015</v>
      </c>
      <c r="V3797">
        <f t="shared" si="359"/>
        <v>2015</v>
      </c>
    </row>
    <row r="3798" spans="1:22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 s="5">
        <f t="shared" si="355"/>
        <v>1</v>
      </c>
      <c r="Q3798" t="s">
        <v>8314</v>
      </c>
      <c r="R3798" t="s">
        <v>8356</v>
      </c>
      <c r="S3798" s="12">
        <f t="shared" si="356"/>
        <v>42688.821250000001</v>
      </c>
      <c r="T3798" s="12">
        <f t="shared" si="357"/>
        <v>42748.821250000001</v>
      </c>
      <c r="U3798">
        <f t="shared" si="358"/>
        <v>2016</v>
      </c>
      <c r="V3798">
        <f t="shared" si="359"/>
        <v>2017</v>
      </c>
    </row>
    <row r="3799" spans="1:22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 s="5">
        <f t="shared" si="355"/>
        <v>145.40540540540542</v>
      </c>
      <c r="Q3799" t="s">
        <v>8314</v>
      </c>
      <c r="R3799" t="s">
        <v>8356</v>
      </c>
      <c r="S3799" s="12">
        <f t="shared" si="356"/>
        <v>42084.673206018517</v>
      </c>
      <c r="T3799" s="12">
        <f t="shared" si="357"/>
        <v>42114.673206018517</v>
      </c>
      <c r="U3799">
        <f t="shared" si="358"/>
        <v>2015</v>
      </c>
      <c r="V3799">
        <f t="shared" si="359"/>
        <v>2015</v>
      </c>
    </row>
    <row r="3800" spans="1:22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 s="5">
        <f t="shared" si="355"/>
        <v>205</v>
      </c>
      <c r="Q3800" t="s">
        <v>8314</v>
      </c>
      <c r="R3800" t="s">
        <v>8356</v>
      </c>
      <c r="S3800" s="12">
        <f t="shared" si="356"/>
        <v>41831.514444444438</v>
      </c>
      <c r="T3800" s="12">
        <f t="shared" si="357"/>
        <v>41861.514444444438</v>
      </c>
      <c r="U3800">
        <f t="shared" si="358"/>
        <v>2014</v>
      </c>
      <c r="V3800">
        <f t="shared" si="359"/>
        <v>2014</v>
      </c>
    </row>
    <row r="3801" spans="1:22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 s="5">
        <f t="shared" si="355"/>
        <v>100.5</v>
      </c>
      <c r="Q3801" t="s">
        <v>8314</v>
      </c>
      <c r="R3801" t="s">
        <v>8356</v>
      </c>
      <c r="S3801" s="12">
        <f t="shared" si="356"/>
        <v>42410.722719907404</v>
      </c>
      <c r="T3801" s="12">
        <f t="shared" si="357"/>
        <v>42440.722719907404</v>
      </c>
      <c r="U3801">
        <f t="shared" si="358"/>
        <v>2016</v>
      </c>
      <c r="V3801">
        <f t="shared" si="359"/>
        <v>2016</v>
      </c>
    </row>
    <row r="3802" spans="1:22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 s="5">
        <f t="shared" si="355"/>
        <v>55.0625</v>
      </c>
      <c r="Q3802" t="s">
        <v>8314</v>
      </c>
      <c r="R3802" t="s">
        <v>8356</v>
      </c>
      <c r="S3802" s="12">
        <f t="shared" si="356"/>
        <v>41982.528738425921</v>
      </c>
      <c r="T3802" s="12">
        <f t="shared" si="357"/>
        <v>42014.999305555553</v>
      </c>
      <c r="U3802">
        <f t="shared" si="358"/>
        <v>2014</v>
      </c>
      <c r="V3802">
        <f t="shared" si="359"/>
        <v>2015</v>
      </c>
    </row>
    <row r="3803" spans="1:22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 s="5">
        <f t="shared" si="355"/>
        <v>47.333333333333336</v>
      </c>
      <c r="Q3803" t="s">
        <v>8314</v>
      </c>
      <c r="R3803" t="s">
        <v>8356</v>
      </c>
      <c r="S3803" s="12">
        <f t="shared" si="356"/>
        <v>41975.467777777776</v>
      </c>
      <c r="T3803" s="12">
        <f t="shared" si="357"/>
        <v>42006.467777777776</v>
      </c>
      <c r="U3803">
        <f t="shared" si="358"/>
        <v>2014</v>
      </c>
      <c r="V3803">
        <f t="shared" si="359"/>
        <v>2015</v>
      </c>
    </row>
    <row r="3804" spans="1:22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5">
        <f t="shared" si="355"/>
        <v>0</v>
      </c>
      <c r="Q3804" t="s">
        <v>8314</v>
      </c>
      <c r="R3804" t="s">
        <v>8356</v>
      </c>
      <c r="S3804" s="12">
        <f t="shared" si="356"/>
        <v>42268.917893518512</v>
      </c>
      <c r="T3804" s="12">
        <f t="shared" si="357"/>
        <v>42298.917893518512</v>
      </c>
      <c r="U3804">
        <f t="shared" si="358"/>
        <v>2015</v>
      </c>
      <c r="V3804">
        <f t="shared" si="359"/>
        <v>2015</v>
      </c>
    </row>
    <row r="3805" spans="1:22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 s="5">
        <f t="shared" si="355"/>
        <v>58.95</v>
      </c>
      <c r="Q3805" t="s">
        <v>8314</v>
      </c>
      <c r="R3805" t="s">
        <v>8356</v>
      </c>
      <c r="S3805" s="12">
        <f t="shared" si="356"/>
        <v>42403.763518518514</v>
      </c>
      <c r="T3805" s="12">
        <f t="shared" si="357"/>
        <v>42433.763518518514</v>
      </c>
      <c r="U3805">
        <f t="shared" si="358"/>
        <v>2016</v>
      </c>
      <c r="V3805">
        <f t="shared" si="359"/>
        <v>2016</v>
      </c>
    </row>
    <row r="3806" spans="1:22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5">
        <f t="shared" si="355"/>
        <v>0</v>
      </c>
      <c r="Q3806" t="s">
        <v>8314</v>
      </c>
      <c r="R3806" t="s">
        <v>8356</v>
      </c>
      <c r="S3806" s="12">
        <f t="shared" si="356"/>
        <v>42526.801203703704</v>
      </c>
      <c r="T3806" s="12">
        <f t="shared" si="357"/>
        <v>42582.083333333336</v>
      </c>
      <c r="U3806">
        <f t="shared" si="358"/>
        <v>2016</v>
      </c>
      <c r="V3806">
        <f t="shared" si="359"/>
        <v>2016</v>
      </c>
    </row>
    <row r="3807" spans="1:22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 s="5">
        <f t="shared" si="355"/>
        <v>1.5</v>
      </c>
      <c r="Q3807" t="s">
        <v>8314</v>
      </c>
      <c r="R3807" t="s">
        <v>8356</v>
      </c>
      <c r="S3807" s="12">
        <f t="shared" si="356"/>
        <v>41849.678703703699</v>
      </c>
      <c r="T3807" s="12">
        <f t="shared" si="357"/>
        <v>41909.678703703699</v>
      </c>
      <c r="U3807">
        <f t="shared" si="358"/>
        <v>2014</v>
      </c>
      <c r="V3807">
        <f t="shared" si="359"/>
        <v>2014</v>
      </c>
    </row>
    <row r="3808" spans="1:22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 s="5">
        <f t="shared" si="355"/>
        <v>5</v>
      </c>
      <c r="Q3808" t="s">
        <v>8314</v>
      </c>
      <c r="R3808" t="s">
        <v>8356</v>
      </c>
      <c r="S3808" s="12">
        <f t="shared" si="356"/>
        <v>41799.050706018512</v>
      </c>
      <c r="T3808" s="12">
        <f t="shared" si="357"/>
        <v>41819.050706018512</v>
      </c>
      <c r="U3808">
        <f t="shared" si="358"/>
        <v>2014</v>
      </c>
      <c r="V3808">
        <f t="shared" si="359"/>
        <v>2014</v>
      </c>
    </row>
    <row r="3809" spans="1:22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 s="5">
        <f t="shared" si="355"/>
        <v>50.555555555555557</v>
      </c>
      <c r="Q3809" t="s">
        <v>8314</v>
      </c>
      <c r="R3809" t="s">
        <v>8356</v>
      </c>
      <c r="S3809" s="12">
        <f t="shared" si="356"/>
        <v>42090.700682870367</v>
      </c>
      <c r="T3809" s="12">
        <f t="shared" si="357"/>
        <v>42097.700682870367</v>
      </c>
      <c r="U3809">
        <f t="shared" si="358"/>
        <v>2015</v>
      </c>
      <c r="V3809">
        <f t="shared" si="359"/>
        <v>2015</v>
      </c>
    </row>
    <row r="3810" spans="1:22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5">
        <f t="shared" si="355"/>
        <v>41.666666666666664</v>
      </c>
      <c r="Q3810" t="s">
        <v>8314</v>
      </c>
      <c r="R3810" t="s">
        <v>8315</v>
      </c>
      <c r="S3810" s="12">
        <f t="shared" si="356"/>
        <v>42059.24559027778</v>
      </c>
      <c r="T3810" s="12">
        <f t="shared" si="357"/>
        <v>42119.203923611109</v>
      </c>
      <c r="U3810">
        <f t="shared" si="358"/>
        <v>2015</v>
      </c>
      <c r="V3810">
        <f t="shared" si="359"/>
        <v>2015</v>
      </c>
    </row>
    <row r="3811" spans="1:22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 s="5">
        <f t="shared" si="355"/>
        <v>53.289473684210527</v>
      </c>
      <c r="Q3811" t="s">
        <v>8314</v>
      </c>
      <c r="R3811" t="s">
        <v>8315</v>
      </c>
      <c r="S3811" s="12">
        <f t="shared" si="356"/>
        <v>41800.318368055552</v>
      </c>
      <c r="T3811" s="12">
        <f t="shared" si="357"/>
        <v>41850.75</v>
      </c>
      <c r="U3811">
        <f t="shared" si="358"/>
        <v>2014</v>
      </c>
      <c r="V3811">
        <f t="shared" si="359"/>
        <v>2014</v>
      </c>
    </row>
    <row r="3812" spans="1:22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 s="5">
        <f t="shared" si="355"/>
        <v>70.230769230769226</v>
      </c>
      <c r="Q3812" t="s">
        <v>8314</v>
      </c>
      <c r="R3812" t="s">
        <v>8315</v>
      </c>
      <c r="S3812" s="12">
        <f t="shared" si="356"/>
        <v>42054.640717592592</v>
      </c>
      <c r="T3812" s="12">
        <f t="shared" si="357"/>
        <v>42084.599050925921</v>
      </c>
      <c r="U3812">
        <f t="shared" si="358"/>
        <v>2015</v>
      </c>
      <c r="V3812">
        <f t="shared" si="359"/>
        <v>2015</v>
      </c>
    </row>
    <row r="3813" spans="1:22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5">
        <f t="shared" si="355"/>
        <v>43.421052631578945</v>
      </c>
      <c r="Q3813" t="s">
        <v>8314</v>
      </c>
      <c r="R3813" t="s">
        <v>8315</v>
      </c>
      <c r="S3813" s="12">
        <f t="shared" si="356"/>
        <v>42487.418668981474</v>
      </c>
      <c r="T3813" s="12">
        <f t="shared" si="357"/>
        <v>42521.249999999993</v>
      </c>
      <c r="U3813">
        <f t="shared" si="358"/>
        <v>2016</v>
      </c>
      <c r="V3813">
        <f t="shared" si="359"/>
        <v>2016</v>
      </c>
    </row>
    <row r="3814" spans="1:22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 s="5">
        <f t="shared" si="355"/>
        <v>199.18181818181819</v>
      </c>
      <c r="Q3814" t="s">
        <v>8314</v>
      </c>
      <c r="R3814" t="s">
        <v>8315</v>
      </c>
      <c r="S3814" s="12">
        <f t="shared" si="356"/>
        <v>42109.542916666665</v>
      </c>
      <c r="T3814" s="12">
        <f t="shared" si="357"/>
        <v>42155.957638888889</v>
      </c>
      <c r="U3814">
        <f t="shared" si="358"/>
        <v>2015</v>
      </c>
      <c r="V3814">
        <f t="shared" si="359"/>
        <v>2015</v>
      </c>
    </row>
    <row r="3815" spans="1:22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 s="5">
        <f t="shared" si="355"/>
        <v>78.518148148148143</v>
      </c>
      <c r="Q3815" t="s">
        <v>8314</v>
      </c>
      <c r="R3815" t="s">
        <v>8315</v>
      </c>
      <c r="S3815" s="12">
        <f t="shared" si="356"/>
        <v>42497.067372685182</v>
      </c>
      <c r="T3815" s="12">
        <f t="shared" si="357"/>
        <v>42535.696527777771</v>
      </c>
      <c r="U3815">
        <f t="shared" si="358"/>
        <v>2016</v>
      </c>
      <c r="V3815">
        <f t="shared" si="359"/>
        <v>2016</v>
      </c>
    </row>
    <row r="3816" spans="1:22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 s="5">
        <f t="shared" si="355"/>
        <v>61.823529411764703</v>
      </c>
      <c r="Q3816" t="s">
        <v>8314</v>
      </c>
      <c r="R3816" t="s">
        <v>8315</v>
      </c>
      <c r="S3816" s="12">
        <f t="shared" si="356"/>
        <v>42058.695740740739</v>
      </c>
      <c r="T3816" s="12">
        <f t="shared" si="357"/>
        <v>42094.957638888889</v>
      </c>
      <c r="U3816">
        <f t="shared" si="358"/>
        <v>2015</v>
      </c>
      <c r="V3816">
        <f t="shared" si="359"/>
        <v>2015</v>
      </c>
    </row>
    <row r="3817" spans="1:22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 s="5">
        <f t="shared" si="355"/>
        <v>50.000500000000002</v>
      </c>
      <c r="Q3817" t="s">
        <v>8314</v>
      </c>
      <c r="R3817" t="s">
        <v>8315</v>
      </c>
      <c r="S3817" s="12">
        <f t="shared" si="356"/>
        <v>42207.051585648143</v>
      </c>
      <c r="T3817" s="12">
        <f t="shared" si="357"/>
        <v>42236.749999999993</v>
      </c>
      <c r="U3817">
        <f t="shared" si="358"/>
        <v>2015</v>
      </c>
      <c r="V3817">
        <f t="shared" si="359"/>
        <v>2015</v>
      </c>
    </row>
    <row r="3818" spans="1:22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 s="5">
        <f t="shared" si="355"/>
        <v>48.339729729729726</v>
      </c>
      <c r="Q3818" t="s">
        <v>8314</v>
      </c>
      <c r="R3818" t="s">
        <v>8315</v>
      </c>
      <c r="S3818" s="12">
        <f t="shared" si="356"/>
        <v>41807.481747685182</v>
      </c>
      <c r="T3818" s="12">
        <f t="shared" si="357"/>
        <v>41837.481747685182</v>
      </c>
      <c r="U3818">
        <f t="shared" si="358"/>
        <v>2014</v>
      </c>
      <c r="V3818">
        <f t="shared" si="359"/>
        <v>2014</v>
      </c>
    </row>
    <row r="3819" spans="1:22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 s="5">
        <f t="shared" si="355"/>
        <v>107.25</v>
      </c>
      <c r="Q3819" t="s">
        <v>8314</v>
      </c>
      <c r="R3819" t="s">
        <v>8315</v>
      </c>
      <c r="S3819" s="12">
        <f t="shared" si="356"/>
        <v>42284.488611111105</v>
      </c>
      <c r="T3819" s="12">
        <f t="shared" si="357"/>
        <v>42300.957638888889</v>
      </c>
      <c r="U3819">
        <f t="shared" si="358"/>
        <v>2015</v>
      </c>
      <c r="V3819">
        <f t="shared" si="359"/>
        <v>2015</v>
      </c>
    </row>
    <row r="3820" spans="1:22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 s="5">
        <f t="shared" si="355"/>
        <v>57</v>
      </c>
      <c r="Q3820" t="s">
        <v>8314</v>
      </c>
      <c r="R3820" t="s">
        <v>8315</v>
      </c>
      <c r="S3820" s="12">
        <f t="shared" si="356"/>
        <v>42045.634050925924</v>
      </c>
      <c r="T3820" s="12">
        <f t="shared" si="357"/>
        <v>42075.592384259253</v>
      </c>
      <c r="U3820">
        <f t="shared" si="358"/>
        <v>2015</v>
      </c>
      <c r="V3820">
        <f t="shared" si="359"/>
        <v>2015</v>
      </c>
    </row>
    <row r="3821" spans="1:22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 s="5">
        <f t="shared" si="355"/>
        <v>40.92307692307692</v>
      </c>
      <c r="Q3821" t="s">
        <v>8314</v>
      </c>
      <c r="R3821" t="s">
        <v>8315</v>
      </c>
      <c r="S3821" s="12">
        <f t="shared" si="356"/>
        <v>42184.001203703701</v>
      </c>
      <c r="T3821" s="12">
        <f t="shared" si="357"/>
        <v>42202.668055555558</v>
      </c>
      <c r="U3821">
        <f t="shared" si="358"/>
        <v>2015</v>
      </c>
      <c r="V3821">
        <f t="shared" si="359"/>
        <v>2015</v>
      </c>
    </row>
    <row r="3822" spans="1:22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 s="5">
        <f t="shared" si="355"/>
        <v>21.5</v>
      </c>
      <c r="Q3822" t="s">
        <v>8314</v>
      </c>
      <c r="R3822" t="s">
        <v>8315</v>
      </c>
      <c r="S3822" s="12">
        <f t="shared" si="356"/>
        <v>42160.443483796298</v>
      </c>
      <c r="T3822" s="12">
        <f t="shared" si="357"/>
        <v>42190.443483796298</v>
      </c>
      <c r="U3822">
        <f t="shared" si="358"/>
        <v>2015</v>
      </c>
      <c r="V3822">
        <f t="shared" si="359"/>
        <v>2015</v>
      </c>
    </row>
    <row r="3823" spans="1:22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 s="5">
        <f t="shared" si="355"/>
        <v>79.543478260869563</v>
      </c>
      <c r="Q3823" t="s">
        <v>8314</v>
      </c>
      <c r="R3823" t="s">
        <v>8315</v>
      </c>
      <c r="S3823" s="12">
        <f t="shared" si="356"/>
        <v>42340.972303240742</v>
      </c>
      <c r="T3823" s="12">
        <f t="shared" si="357"/>
        <v>42372.972303240742</v>
      </c>
      <c r="U3823">
        <f t="shared" si="358"/>
        <v>2015</v>
      </c>
      <c r="V3823">
        <f t="shared" si="359"/>
        <v>2016</v>
      </c>
    </row>
    <row r="3824" spans="1:22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 s="5">
        <f t="shared" si="355"/>
        <v>72.381578947368425</v>
      </c>
      <c r="Q3824" t="s">
        <v>8314</v>
      </c>
      <c r="R3824" t="s">
        <v>8315</v>
      </c>
      <c r="S3824" s="12">
        <f t="shared" si="356"/>
        <v>42329.629826388882</v>
      </c>
      <c r="T3824" s="12">
        <f t="shared" si="357"/>
        <v>42388.749305555553</v>
      </c>
      <c r="U3824">
        <f t="shared" si="358"/>
        <v>2015</v>
      </c>
      <c r="V3824">
        <f t="shared" si="359"/>
        <v>2016</v>
      </c>
    </row>
    <row r="3825" spans="1:22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5">
        <f t="shared" si="355"/>
        <v>64.634146341463421</v>
      </c>
      <c r="Q3825" t="s">
        <v>8314</v>
      </c>
      <c r="R3825" t="s">
        <v>8315</v>
      </c>
      <c r="S3825" s="12">
        <f t="shared" si="356"/>
        <v>42170.701898148145</v>
      </c>
      <c r="T3825" s="12">
        <f t="shared" si="357"/>
        <v>42204.957638888889</v>
      </c>
      <c r="U3825">
        <f t="shared" si="358"/>
        <v>2015</v>
      </c>
      <c r="V3825">
        <f t="shared" si="359"/>
        <v>2015</v>
      </c>
    </row>
    <row r="3826" spans="1:22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5">
        <f t="shared" si="355"/>
        <v>38.571428571428569</v>
      </c>
      <c r="Q3826" t="s">
        <v>8314</v>
      </c>
      <c r="R3826" t="s">
        <v>8315</v>
      </c>
      <c r="S3826" s="12">
        <f t="shared" si="356"/>
        <v>42571.417858796289</v>
      </c>
      <c r="T3826" s="12">
        <f t="shared" si="357"/>
        <v>42583.361805555549</v>
      </c>
      <c r="U3826">
        <f t="shared" si="358"/>
        <v>2016</v>
      </c>
      <c r="V3826">
        <f t="shared" si="359"/>
        <v>2016</v>
      </c>
    </row>
    <row r="3827" spans="1:22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 s="5">
        <f t="shared" si="355"/>
        <v>107.57142857142857</v>
      </c>
      <c r="Q3827" t="s">
        <v>8314</v>
      </c>
      <c r="R3827" t="s">
        <v>8315</v>
      </c>
      <c r="S3827" s="12">
        <f t="shared" si="356"/>
        <v>42150.861273148148</v>
      </c>
      <c r="T3827" s="12">
        <f t="shared" si="357"/>
        <v>42171.861273148148</v>
      </c>
      <c r="U3827">
        <f t="shared" si="358"/>
        <v>2015</v>
      </c>
      <c r="V3827">
        <f t="shared" si="359"/>
        <v>2015</v>
      </c>
    </row>
    <row r="3828" spans="1:22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 s="5">
        <f t="shared" si="355"/>
        <v>27.5</v>
      </c>
      <c r="Q3828" t="s">
        <v>8314</v>
      </c>
      <c r="R3828" t="s">
        <v>8315</v>
      </c>
      <c r="S3828" s="12">
        <f t="shared" si="356"/>
        <v>42101.215208333328</v>
      </c>
      <c r="T3828" s="12">
        <f t="shared" si="357"/>
        <v>42131.215208333328</v>
      </c>
      <c r="U3828">
        <f t="shared" si="358"/>
        <v>2015</v>
      </c>
      <c r="V3828">
        <f t="shared" si="359"/>
        <v>2015</v>
      </c>
    </row>
    <row r="3829" spans="1:22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 s="5">
        <f t="shared" si="355"/>
        <v>70.461538461538467</v>
      </c>
      <c r="Q3829" t="s">
        <v>8314</v>
      </c>
      <c r="R3829" t="s">
        <v>8315</v>
      </c>
      <c r="S3829" s="12">
        <f t="shared" si="356"/>
        <v>42034.719918981478</v>
      </c>
      <c r="T3829" s="12">
        <f t="shared" si="357"/>
        <v>42089.791666666664</v>
      </c>
      <c r="U3829">
        <f t="shared" si="358"/>
        <v>2015</v>
      </c>
      <c r="V3829">
        <f t="shared" si="359"/>
        <v>2015</v>
      </c>
    </row>
    <row r="3830" spans="1:22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5">
        <f t="shared" si="355"/>
        <v>178.57142857142858</v>
      </c>
      <c r="Q3830" t="s">
        <v>8314</v>
      </c>
      <c r="R3830" t="s">
        <v>8315</v>
      </c>
      <c r="S3830" s="12">
        <f t="shared" si="356"/>
        <v>41944.319293981483</v>
      </c>
      <c r="T3830" s="12">
        <f t="shared" si="357"/>
        <v>42004.36096064814</v>
      </c>
      <c r="U3830">
        <f t="shared" si="358"/>
        <v>2014</v>
      </c>
      <c r="V3830">
        <f t="shared" si="359"/>
        <v>2014</v>
      </c>
    </row>
    <row r="3831" spans="1:22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 s="5">
        <f t="shared" si="355"/>
        <v>62.625</v>
      </c>
      <c r="Q3831" t="s">
        <v>8314</v>
      </c>
      <c r="R3831" t="s">
        <v>8315</v>
      </c>
      <c r="S3831" s="12">
        <f t="shared" si="356"/>
        <v>42593.657071759262</v>
      </c>
      <c r="T3831" s="12">
        <f t="shared" si="357"/>
        <v>42613.657071759262</v>
      </c>
      <c r="U3831">
        <f t="shared" si="358"/>
        <v>2016</v>
      </c>
      <c r="V3831">
        <f t="shared" si="359"/>
        <v>2016</v>
      </c>
    </row>
    <row r="3832" spans="1:22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5">
        <f t="shared" si="355"/>
        <v>75</v>
      </c>
      <c r="Q3832" t="s">
        <v>8314</v>
      </c>
      <c r="R3832" t="s">
        <v>8315</v>
      </c>
      <c r="S3832" s="12">
        <f t="shared" si="356"/>
        <v>42503.532534722217</v>
      </c>
      <c r="T3832" s="12">
        <f t="shared" si="357"/>
        <v>42517.532534722217</v>
      </c>
      <c r="U3832">
        <f t="shared" si="358"/>
        <v>2016</v>
      </c>
      <c r="V3832">
        <f t="shared" si="359"/>
        <v>2016</v>
      </c>
    </row>
    <row r="3833" spans="1:22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 s="5">
        <f t="shared" si="355"/>
        <v>58.901111111111113</v>
      </c>
      <c r="Q3833" t="s">
        <v>8314</v>
      </c>
      <c r="R3833" t="s">
        <v>8315</v>
      </c>
      <c r="S3833" s="12">
        <f t="shared" si="356"/>
        <v>41927.640567129631</v>
      </c>
      <c r="T3833" s="12">
        <f t="shared" si="357"/>
        <v>41948.682233796295</v>
      </c>
      <c r="U3833">
        <f t="shared" si="358"/>
        <v>2014</v>
      </c>
      <c r="V3833">
        <f t="shared" si="359"/>
        <v>2014</v>
      </c>
    </row>
    <row r="3834" spans="1:22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 s="5">
        <f t="shared" si="355"/>
        <v>139.55555555555554</v>
      </c>
      <c r="Q3834" t="s">
        <v>8314</v>
      </c>
      <c r="R3834" t="s">
        <v>8315</v>
      </c>
      <c r="S3834" s="12">
        <f t="shared" si="356"/>
        <v>42374.906655092585</v>
      </c>
      <c r="T3834" s="12">
        <f t="shared" si="357"/>
        <v>42419.906655092585</v>
      </c>
      <c r="U3834">
        <f t="shared" si="358"/>
        <v>2016</v>
      </c>
      <c r="V3834">
        <f t="shared" si="359"/>
        <v>2016</v>
      </c>
    </row>
    <row r="3835" spans="1:22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 s="5">
        <f t="shared" si="355"/>
        <v>70</v>
      </c>
      <c r="Q3835" t="s">
        <v>8314</v>
      </c>
      <c r="R3835" t="s">
        <v>8315</v>
      </c>
      <c r="S3835" s="12">
        <f t="shared" si="356"/>
        <v>41963.664027777777</v>
      </c>
      <c r="T3835" s="12">
        <f t="shared" si="357"/>
        <v>41974.589583333327</v>
      </c>
      <c r="U3835">
        <f t="shared" si="358"/>
        <v>2014</v>
      </c>
      <c r="V3835">
        <f t="shared" si="359"/>
        <v>2014</v>
      </c>
    </row>
    <row r="3836" spans="1:22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 s="5">
        <f t="shared" si="355"/>
        <v>57.385964912280699</v>
      </c>
      <c r="Q3836" t="s">
        <v>8314</v>
      </c>
      <c r="R3836" t="s">
        <v>8315</v>
      </c>
      <c r="S3836" s="12">
        <f t="shared" si="356"/>
        <v>42143.236886574072</v>
      </c>
      <c r="T3836" s="12">
        <f t="shared" si="357"/>
        <v>42173.236886574072</v>
      </c>
      <c r="U3836">
        <f t="shared" si="358"/>
        <v>2015</v>
      </c>
      <c r="V3836">
        <f t="shared" si="359"/>
        <v>2015</v>
      </c>
    </row>
    <row r="3837" spans="1:22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5">
        <f t="shared" si="355"/>
        <v>40</v>
      </c>
      <c r="Q3837" t="s">
        <v>8314</v>
      </c>
      <c r="R3837" t="s">
        <v>8315</v>
      </c>
      <c r="S3837" s="12">
        <f t="shared" si="356"/>
        <v>42460.733888888884</v>
      </c>
      <c r="T3837" s="12">
        <f t="shared" si="357"/>
        <v>42481.733888888884</v>
      </c>
      <c r="U3837">
        <f t="shared" si="358"/>
        <v>2016</v>
      </c>
      <c r="V3837">
        <f t="shared" si="359"/>
        <v>2016</v>
      </c>
    </row>
    <row r="3838" spans="1:22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 s="5">
        <f t="shared" si="355"/>
        <v>64.285714285714292</v>
      </c>
      <c r="Q3838" t="s">
        <v>8314</v>
      </c>
      <c r="R3838" t="s">
        <v>8315</v>
      </c>
      <c r="S3838" s="12">
        <f t="shared" si="356"/>
        <v>42553.718194444438</v>
      </c>
      <c r="T3838" s="12">
        <f t="shared" si="357"/>
        <v>42584.964583333327</v>
      </c>
      <c r="U3838">
        <f t="shared" si="358"/>
        <v>2016</v>
      </c>
      <c r="V3838">
        <f t="shared" si="359"/>
        <v>2016</v>
      </c>
    </row>
    <row r="3839" spans="1:22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 s="5">
        <f t="shared" si="355"/>
        <v>120.11764705882354</v>
      </c>
      <c r="Q3839" t="s">
        <v>8314</v>
      </c>
      <c r="R3839" t="s">
        <v>8315</v>
      </c>
      <c r="S3839" s="12">
        <f t="shared" si="356"/>
        <v>42152.557384259257</v>
      </c>
      <c r="T3839" s="12">
        <f t="shared" si="357"/>
        <v>42188.557384259257</v>
      </c>
      <c r="U3839">
        <f t="shared" si="358"/>
        <v>2015</v>
      </c>
      <c r="V3839">
        <f t="shared" si="359"/>
        <v>2015</v>
      </c>
    </row>
    <row r="3840" spans="1:22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 s="5">
        <f t="shared" si="355"/>
        <v>1008.24</v>
      </c>
      <c r="Q3840" t="s">
        <v>8314</v>
      </c>
      <c r="R3840" t="s">
        <v>8315</v>
      </c>
      <c r="S3840" s="12">
        <f t="shared" si="356"/>
        <v>42116.502418981479</v>
      </c>
      <c r="T3840" s="12">
        <f t="shared" si="357"/>
        <v>42146.502418981479</v>
      </c>
      <c r="U3840">
        <f t="shared" si="358"/>
        <v>2015</v>
      </c>
      <c r="V3840">
        <f t="shared" si="359"/>
        <v>2015</v>
      </c>
    </row>
    <row r="3841" spans="1:22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 s="5">
        <f t="shared" si="355"/>
        <v>63.28125</v>
      </c>
      <c r="Q3841" t="s">
        <v>8314</v>
      </c>
      <c r="R3841" t="s">
        <v>8315</v>
      </c>
      <c r="S3841" s="12">
        <f t="shared" si="356"/>
        <v>42154.934305555558</v>
      </c>
      <c r="T3841" s="12">
        <f t="shared" si="357"/>
        <v>42214.934305555558</v>
      </c>
      <c r="U3841">
        <f t="shared" si="358"/>
        <v>2015</v>
      </c>
      <c r="V3841">
        <f t="shared" si="359"/>
        <v>2015</v>
      </c>
    </row>
    <row r="3842" spans="1:22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5">
        <f t="shared" si="355"/>
        <v>21.666666666666668</v>
      </c>
      <c r="Q3842" t="s">
        <v>8314</v>
      </c>
      <c r="R3842" t="s">
        <v>8315</v>
      </c>
      <c r="S3842" s="12">
        <f t="shared" si="356"/>
        <v>42432.493391203701</v>
      </c>
      <c r="T3842" s="12">
        <f t="shared" si="357"/>
        <v>42457.45172453703</v>
      </c>
      <c r="U3842">
        <f t="shared" si="358"/>
        <v>2016</v>
      </c>
      <c r="V3842">
        <f t="shared" si="359"/>
        <v>2016</v>
      </c>
    </row>
    <row r="3843" spans="1:22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(E3843/D3843)*100</f>
        <v>8.7200000000000006</v>
      </c>
      <c r="P3843" s="5">
        <f t="shared" ref="P3843:P3906" si="361">IF(E3843&gt;0, E3843/L3843, 0)</f>
        <v>25.647058823529413</v>
      </c>
      <c r="Q3843" t="s">
        <v>8314</v>
      </c>
      <c r="R3843" t="s">
        <v>8315</v>
      </c>
      <c r="S3843" s="12">
        <f t="shared" ref="S3843:S3906" si="362">(J3843/86400)+25569-(5/24)</f>
        <v>41780.57739583333</v>
      </c>
      <c r="T3843" s="12">
        <f t="shared" ref="T3843:T3906" si="363">(I3843/86400)+25569-5/24</f>
        <v>41840.57739583333</v>
      </c>
      <c r="U3843">
        <f t="shared" ref="U3843:U3906" si="364">YEAR(S3843)</f>
        <v>2014</v>
      </c>
      <c r="V3843">
        <f t="shared" ref="V3843:V3906" si="365">YEAR(T3843)</f>
        <v>2014</v>
      </c>
    </row>
    <row r="3844" spans="1:22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 s="5">
        <f t="shared" si="361"/>
        <v>47.695652173913047</v>
      </c>
      <c r="Q3844" t="s">
        <v>8314</v>
      </c>
      <c r="R3844" t="s">
        <v>8315</v>
      </c>
      <c r="S3844" s="12">
        <f t="shared" si="362"/>
        <v>41740.285324074073</v>
      </c>
      <c r="T3844" s="12">
        <f t="shared" si="363"/>
        <v>41770.285324074073</v>
      </c>
      <c r="U3844">
        <f t="shared" si="364"/>
        <v>2014</v>
      </c>
      <c r="V3844">
        <f t="shared" si="365"/>
        <v>2014</v>
      </c>
    </row>
    <row r="3845" spans="1:22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 s="5">
        <f t="shared" si="361"/>
        <v>56.05263157894737</v>
      </c>
      <c r="Q3845" t="s">
        <v>8314</v>
      </c>
      <c r="R3845" t="s">
        <v>8315</v>
      </c>
      <c r="S3845" s="12">
        <f t="shared" si="362"/>
        <v>41765.864166666666</v>
      </c>
      <c r="T3845" s="12">
        <f t="shared" si="363"/>
        <v>41790.864166666666</v>
      </c>
      <c r="U3845">
        <f t="shared" si="364"/>
        <v>2014</v>
      </c>
      <c r="V3845">
        <f t="shared" si="365"/>
        <v>2014</v>
      </c>
    </row>
    <row r="3846" spans="1:22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 s="5">
        <f t="shared" si="361"/>
        <v>81.319999999999993</v>
      </c>
      <c r="Q3846" t="s">
        <v>8314</v>
      </c>
      <c r="R3846" t="s">
        <v>8315</v>
      </c>
      <c r="S3846" s="12">
        <f t="shared" si="362"/>
        <v>41766.408958333333</v>
      </c>
      <c r="T3846" s="12">
        <f t="shared" si="363"/>
        <v>41793.082638888889</v>
      </c>
      <c r="U3846">
        <f t="shared" si="364"/>
        <v>2014</v>
      </c>
      <c r="V3846">
        <f t="shared" si="365"/>
        <v>2014</v>
      </c>
    </row>
    <row r="3847" spans="1:22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 s="5">
        <f t="shared" si="361"/>
        <v>70.166666666666671</v>
      </c>
      <c r="Q3847" t="s">
        <v>8314</v>
      </c>
      <c r="R3847" t="s">
        <v>8315</v>
      </c>
      <c r="S3847" s="12">
        <f t="shared" si="362"/>
        <v>42248.418680555558</v>
      </c>
      <c r="T3847" s="12">
        <f t="shared" si="363"/>
        <v>42278.418680555558</v>
      </c>
      <c r="U3847">
        <f t="shared" si="364"/>
        <v>2015</v>
      </c>
      <c r="V3847">
        <f t="shared" si="365"/>
        <v>2015</v>
      </c>
    </row>
    <row r="3848" spans="1:22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 s="5">
        <f t="shared" si="361"/>
        <v>23.625</v>
      </c>
      <c r="Q3848" t="s">
        <v>8314</v>
      </c>
      <c r="R3848" t="s">
        <v>8315</v>
      </c>
      <c r="S3848" s="12">
        <f t="shared" si="362"/>
        <v>41885.01321759259</v>
      </c>
      <c r="T3848" s="12">
        <f t="shared" si="363"/>
        <v>41916.082638888889</v>
      </c>
      <c r="U3848">
        <f t="shared" si="364"/>
        <v>2014</v>
      </c>
      <c r="V3848">
        <f t="shared" si="365"/>
        <v>2014</v>
      </c>
    </row>
    <row r="3849" spans="1:22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 s="5">
        <f t="shared" si="361"/>
        <v>188.55555555555554</v>
      </c>
      <c r="Q3849" t="s">
        <v>8314</v>
      </c>
      <c r="R3849" t="s">
        <v>8315</v>
      </c>
      <c r="S3849" s="12">
        <f t="shared" si="362"/>
        <v>42159.016099537032</v>
      </c>
      <c r="T3849" s="12">
        <f t="shared" si="363"/>
        <v>42204.016099537032</v>
      </c>
      <c r="U3849">
        <f t="shared" si="364"/>
        <v>2015</v>
      </c>
      <c r="V3849">
        <f t="shared" si="365"/>
        <v>2015</v>
      </c>
    </row>
    <row r="3850" spans="1:22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 s="5">
        <f t="shared" si="361"/>
        <v>49.511627906976742</v>
      </c>
      <c r="Q3850" t="s">
        <v>8314</v>
      </c>
      <c r="R3850" t="s">
        <v>8315</v>
      </c>
      <c r="S3850" s="12">
        <f t="shared" si="362"/>
        <v>42265.608668981477</v>
      </c>
      <c r="T3850" s="12">
        <f t="shared" si="363"/>
        <v>42295.608668981477</v>
      </c>
      <c r="U3850">
        <f t="shared" si="364"/>
        <v>2015</v>
      </c>
      <c r="V3850">
        <f t="shared" si="365"/>
        <v>2015</v>
      </c>
    </row>
    <row r="3851" spans="1:22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 s="5">
        <f t="shared" si="361"/>
        <v>75.464285714285708</v>
      </c>
      <c r="Q3851" t="s">
        <v>8314</v>
      </c>
      <c r="R3851" t="s">
        <v>8315</v>
      </c>
      <c r="S3851" s="12">
        <f t="shared" si="362"/>
        <v>42136.558842592589</v>
      </c>
      <c r="T3851" s="12">
        <f t="shared" si="363"/>
        <v>42166.558842592589</v>
      </c>
      <c r="U3851">
        <f t="shared" si="364"/>
        <v>2015</v>
      </c>
      <c r="V3851">
        <f t="shared" si="365"/>
        <v>2015</v>
      </c>
    </row>
    <row r="3852" spans="1:22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 s="5">
        <f t="shared" si="361"/>
        <v>9.5</v>
      </c>
      <c r="Q3852" t="s">
        <v>8314</v>
      </c>
      <c r="R3852" t="s">
        <v>8315</v>
      </c>
      <c r="S3852" s="12">
        <f t="shared" si="362"/>
        <v>41974.916006944441</v>
      </c>
      <c r="T3852" s="12">
        <f t="shared" si="363"/>
        <v>42004.916006944441</v>
      </c>
      <c r="U3852">
        <f t="shared" si="364"/>
        <v>2014</v>
      </c>
      <c r="V3852">
        <f t="shared" si="365"/>
        <v>2014</v>
      </c>
    </row>
    <row r="3853" spans="1:22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 s="5">
        <f t="shared" si="361"/>
        <v>35.5</v>
      </c>
      <c r="Q3853" t="s">
        <v>8314</v>
      </c>
      <c r="R3853" t="s">
        <v>8315</v>
      </c>
      <c r="S3853" s="12">
        <f t="shared" si="362"/>
        <v>42172.23123842592</v>
      </c>
      <c r="T3853" s="12">
        <f t="shared" si="363"/>
        <v>42202.23123842592</v>
      </c>
      <c r="U3853">
        <f t="shared" si="364"/>
        <v>2015</v>
      </c>
      <c r="V3853">
        <f t="shared" si="365"/>
        <v>2015</v>
      </c>
    </row>
    <row r="3854" spans="1:22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 s="5">
        <f t="shared" si="361"/>
        <v>10</v>
      </c>
      <c r="Q3854" t="s">
        <v>8314</v>
      </c>
      <c r="R3854" t="s">
        <v>8315</v>
      </c>
      <c r="S3854" s="12">
        <f t="shared" si="362"/>
        <v>42064.982361111113</v>
      </c>
      <c r="T3854" s="12">
        <f t="shared" si="363"/>
        <v>42089.940694444442</v>
      </c>
      <c r="U3854">
        <f t="shared" si="364"/>
        <v>2015</v>
      </c>
      <c r="V3854">
        <f t="shared" si="365"/>
        <v>2015</v>
      </c>
    </row>
    <row r="3855" spans="1:22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 s="5">
        <f t="shared" si="361"/>
        <v>13</v>
      </c>
      <c r="Q3855" t="s">
        <v>8314</v>
      </c>
      <c r="R3855" t="s">
        <v>8315</v>
      </c>
      <c r="S3855" s="12">
        <f t="shared" si="362"/>
        <v>41848.631689814814</v>
      </c>
      <c r="T3855" s="12">
        <f t="shared" si="363"/>
        <v>41883.631689814814</v>
      </c>
      <c r="U3855">
        <f t="shared" si="364"/>
        <v>2014</v>
      </c>
      <c r="V3855">
        <f t="shared" si="365"/>
        <v>2014</v>
      </c>
    </row>
    <row r="3856" spans="1:22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 s="5">
        <f t="shared" si="361"/>
        <v>89.4</v>
      </c>
      <c r="Q3856" t="s">
        <v>8314</v>
      </c>
      <c r="R3856" t="s">
        <v>8315</v>
      </c>
      <c r="S3856" s="12">
        <f t="shared" si="362"/>
        <v>42103.67659722222</v>
      </c>
      <c r="T3856" s="12">
        <f t="shared" si="363"/>
        <v>42133.67659722222</v>
      </c>
      <c r="U3856">
        <f t="shared" si="364"/>
        <v>2015</v>
      </c>
      <c r="V3856">
        <f t="shared" si="365"/>
        <v>2015</v>
      </c>
    </row>
    <row r="3857" spans="1:22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 s="5">
        <f t="shared" si="361"/>
        <v>25</v>
      </c>
      <c r="Q3857" t="s">
        <v>8314</v>
      </c>
      <c r="R3857" t="s">
        <v>8315</v>
      </c>
      <c r="S3857" s="12">
        <f t="shared" si="362"/>
        <v>42059.762395833335</v>
      </c>
      <c r="T3857" s="12">
        <f t="shared" si="363"/>
        <v>42089.720729166664</v>
      </c>
      <c r="U3857">
        <f t="shared" si="364"/>
        <v>2015</v>
      </c>
      <c r="V3857">
        <f t="shared" si="365"/>
        <v>2015</v>
      </c>
    </row>
    <row r="3858" spans="1:22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 s="5">
        <f t="shared" si="361"/>
        <v>1</v>
      </c>
      <c r="Q3858" t="s">
        <v>8314</v>
      </c>
      <c r="R3858" t="s">
        <v>8315</v>
      </c>
      <c r="S3858" s="12">
        <f t="shared" si="362"/>
        <v>42041.534756944442</v>
      </c>
      <c r="T3858" s="12">
        <f t="shared" si="363"/>
        <v>42071.493090277778</v>
      </c>
      <c r="U3858">
        <f t="shared" si="364"/>
        <v>2015</v>
      </c>
      <c r="V3858">
        <f t="shared" si="365"/>
        <v>2015</v>
      </c>
    </row>
    <row r="3859" spans="1:22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 s="5">
        <f t="shared" si="361"/>
        <v>65</v>
      </c>
      <c r="Q3859" t="s">
        <v>8314</v>
      </c>
      <c r="R3859" t="s">
        <v>8315</v>
      </c>
      <c r="S3859" s="12">
        <f t="shared" si="362"/>
        <v>41829.528819444444</v>
      </c>
      <c r="T3859" s="12">
        <f t="shared" si="363"/>
        <v>41852.508333333331</v>
      </c>
      <c r="U3859">
        <f t="shared" si="364"/>
        <v>2014</v>
      </c>
      <c r="V3859">
        <f t="shared" si="365"/>
        <v>2014</v>
      </c>
    </row>
    <row r="3860" spans="1:22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5">
        <f t="shared" si="361"/>
        <v>10</v>
      </c>
      <c r="Q3860" t="s">
        <v>8314</v>
      </c>
      <c r="R3860" t="s">
        <v>8315</v>
      </c>
      <c r="S3860" s="12">
        <f t="shared" si="362"/>
        <v>42128.222731481474</v>
      </c>
      <c r="T3860" s="12">
        <f t="shared" si="363"/>
        <v>42146.666666666664</v>
      </c>
      <c r="U3860">
        <f t="shared" si="364"/>
        <v>2015</v>
      </c>
      <c r="V3860">
        <f t="shared" si="365"/>
        <v>2015</v>
      </c>
    </row>
    <row r="3861" spans="1:22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 s="5">
        <f t="shared" si="361"/>
        <v>1</v>
      </c>
      <c r="Q3861" t="s">
        <v>8314</v>
      </c>
      <c r="R3861" t="s">
        <v>8315</v>
      </c>
      <c r="S3861" s="12">
        <f t="shared" si="362"/>
        <v>41789.685266203705</v>
      </c>
      <c r="T3861" s="12">
        <f t="shared" si="363"/>
        <v>41815.666666666664</v>
      </c>
      <c r="U3861">
        <f t="shared" si="364"/>
        <v>2014</v>
      </c>
      <c r="V3861">
        <f t="shared" si="365"/>
        <v>2014</v>
      </c>
    </row>
    <row r="3862" spans="1:22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 s="5">
        <f t="shared" si="361"/>
        <v>81.538461538461533</v>
      </c>
      <c r="Q3862" t="s">
        <v>8314</v>
      </c>
      <c r="R3862" t="s">
        <v>8315</v>
      </c>
      <c r="S3862" s="12">
        <f t="shared" si="362"/>
        <v>41833.452662037038</v>
      </c>
      <c r="T3862" s="12">
        <f t="shared" si="363"/>
        <v>41863.452662037038</v>
      </c>
      <c r="U3862">
        <f t="shared" si="364"/>
        <v>2014</v>
      </c>
      <c r="V3862">
        <f t="shared" si="365"/>
        <v>2014</v>
      </c>
    </row>
    <row r="3863" spans="1:22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5">
        <f t="shared" si="361"/>
        <v>100</v>
      </c>
      <c r="Q3863" t="s">
        <v>8314</v>
      </c>
      <c r="R3863" t="s">
        <v>8315</v>
      </c>
      <c r="S3863" s="12">
        <f t="shared" si="362"/>
        <v>41914.381678240738</v>
      </c>
      <c r="T3863" s="12">
        <f t="shared" si="363"/>
        <v>41955.699305555558</v>
      </c>
      <c r="U3863">
        <f t="shared" si="364"/>
        <v>2014</v>
      </c>
      <c r="V3863">
        <f t="shared" si="365"/>
        <v>2014</v>
      </c>
    </row>
    <row r="3864" spans="1:22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 s="5">
        <f t="shared" si="361"/>
        <v>1</v>
      </c>
      <c r="Q3864" t="s">
        <v>8314</v>
      </c>
      <c r="R3864" t="s">
        <v>8315</v>
      </c>
      <c r="S3864" s="12">
        <f t="shared" si="362"/>
        <v>42611.052731481475</v>
      </c>
      <c r="T3864" s="12">
        <f t="shared" si="363"/>
        <v>42625.499305555553</v>
      </c>
      <c r="U3864">
        <f t="shared" si="364"/>
        <v>2016</v>
      </c>
      <c r="V3864">
        <f t="shared" si="365"/>
        <v>2016</v>
      </c>
    </row>
    <row r="3865" spans="1:22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5">
        <f t="shared" si="361"/>
        <v>0</v>
      </c>
      <c r="Q3865" t="s">
        <v>8314</v>
      </c>
      <c r="R3865" t="s">
        <v>8315</v>
      </c>
      <c r="S3865" s="12">
        <f t="shared" si="362"/>
        <v>42253.424826388888</v>
      </c>
      <c r="T3865" s="12">
        <f t="shared" si="363"/>
        <v>42313.466493055552</v>
      </c>
      <c r="U3865">
        <f t="shared" si="364"/>
        <v>2015</v>
      </c>
      <c r="V3865">
        <f t="shared" si="365"/>
        <v>2015</v>
      </c>
    </row>
    <row r="3866" spans="1:22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 s="5">
        <f t="shared" si="361"/>
        <v>20</v>
      </c>
      <c r="Q3866" t="s">
        <v>8314</v>
      </c>
      <c r="R3866" t="s">
        <v>8315</v>
      </c>
      <c r="S3866" s="12">
        <f t="shared" si="362"/>
        <v>42295.683495370373</v>
      </c>
      <c r="T3866" s="12">
        <f t="shared" si="363"/>
        <v>42325.72516203703</v>
      </c>
      <c r="U3866">
        <f t="shared" si="364"/>
        <v>2015</v>
      </c>
      <c r="V3866">
        <f t="shared" si="365"/>
        <v>2015</v>
      </c>
    </row>
    <row r="3867" spans="1:22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 s="5">
        <f t="shared" si="361"/>
        <v>46.428571428571431</v>
      </c>
      <c r="Q3867" t="s">
        <v>8314</v>
      </c>
      <c r="R3867" t="s">
        <v>8315</v>
      </c>
      <c r="S3867" s="12">
        <f t="shared" si="362"/>
        <v>41841.44326388889</v>
      </c>
      <c r="T3867" s="12">
        <f t="shared" si="363"/>
        <v>41881.020833333328</v>
      </c>
      <c r="U3867">
        <f t="shared" si="364"/>
        <v>2014</v>
      </c>
      <c r="V3867">
        <f t="shared" si="365"/>
        <v>2014</v>
      </c>
    </row>
    <row r="3868" spans="1:22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 s="5">
        <f t="shared" si="361"/>
        <v>5.5</v>
      </c>
      <c r="Q3868" t="s">
        <v>8314</v>
      </c>
      <c r="R3868" t="s">
        <v>8315</v>
      </c>
      <c r="S3868" s="12">
        <f t="shared" si="362"/>
        <v>42402.738668981481</v>
      </c>
      <c r="T3868" s="12">
        <f t="shared" si="363"/>
        <v>42451.936805555553</v>
      </c>
      <c r="U3868">
        <f t="shared" si="364"/>
        <v>2016</v>
      </c>
      <c r="V3868">
        <f t="shared" si="365"/>
        <v>2016</v>
      </c>
    </row>
    <row r="3869" spans="1:22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 s="5">
        <f t="shared" si="361"/>
        <v>50.2</v>
      </c>
      <c r="Q3869" t="s">
        <v>8314</v>
      </c>
      <c r="R3869" t="s">
        <v>8315</v>
      </c>
      <c r="S3869" s="12">
        <f t="shared" si="362"/>
        <v>42509.605775462966</v>
      </c>
      <c r="T3869" s="12">
        <f t="shared" si="363"/>
        <v>42539.605775462966</v>
      </c>
      <c r="U3869">
        <f t="shared" si="364"/>
        <v>2016</v>
      </c>
      <c r="V3869">
        <f t="shared" si="365"/>
        <v>2016</v>
      </c>
    </row>
    <row r="3870" spans="1:22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 s="5">
        <f t="shared" si="361"/>
        <v>10</v>
      </c>
      <c r="Q3870" t="s">
        <v>8314</v>
      </c>
      <c r="R3870" t="s">
        <v>8356</v>
      </c>
      <c r="S3870" s="12">
        <f t="shared" si="362"/>
        <v>41865.45144675926</v>
      </c>
      <c r="T3870" s="12">
        <f t="shared" si="363"/>
        <v>41890.45144675926</v>
      </c>
      <c r="U3870">
        <f t="shared" si="364"/>
        <v>2014</v>
      </c>
      <c r="V3870">
        <f t="shared" si="365"/>
        <v>2014</v>
      </c>
    </row>
    <row r="3871" spans="1:22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 s="5">
        <f t="shared" si="361"/>
        <v>30.133333333333333</v>
      </c>
      <c r="Q3871" t="s">
        <v>8314</v>
      </c>
      <c r="R3871" t="s">
        <v>8356</v>
      </c>
      <c r="S3871" s="12">
        <f t="shared" si="362"/>
        <v>42047.516111111108</v>
      </c>
      <c r="T3871" s="12">
        <f t="shared" si="363"/>
        <v>42076.924305555549</v>
      </c>
      <c r="U3871">
        <f t="shared" si="364"/>
        <v>2015</v>
      </c>
      <c r="V3871">
        <f t="shared" si="365"/>
        <v>2015</v>
      </c>
    </row>
    <row r="3872" spans="1:22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5">
        <f t="shared" si="361"/>
        <v>150</v>
      </c>
      <c r="Q3872" t="s">
        <v>8314</v>
      </c>
      <c r="R3872" t="s">
        <v>8356</v>
      </c>
      <c r="S3872" s="12">
        <f t="shared" si="362"/>
        <v>41792.963865740741</v>
      </c>
      <c r="T3872" s="12">
        <f t="shared" si="363"/>
        <v>41822.963865740741</v>
      </c>
      <c r="U3872">
        <f t="shared" si="364"/>
        <v>2014</v>
      </c>
      <c r="V3872">
        <f t="shared" si="365"/>
        <v>2014</v>
      </c>
    </row>
    <row r="3873" spans="1:22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 s="5">
        <f t="shared" si="361"/>
        <v>13.333333333333334</v>
      </c>
      <c r="Q3873" t="s">
        <v>8314</v>
      </c>
      <c r="R3873" t="s">
        <v>8356</v>
      </c>
      <c r="S3873" s="12">
        <f t="shared" si="362"/>
        <v>42763.572337962956</v>
      </c>
      <c r="T3873" s="12">
        <f t="shared" si="363"/>
        <v>42823.530671296299</v>
      </c>
      <c r="U3873">
        <f t="shared" si="364"/>
        <v>2017</v>
      </c>
      <c r="V3873">
        <f t="shared" si="365"/>
        <v>2017</v>
      </c>
    </row>
    <row r="3874" spans="1:22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5">
        <f t="shared" si="361"/>
        <v>0</v>
      </c>
      <c r="Q3874" t="s">
        <v>8314</v>
      </c>
      <c r="R3874" t="s">
        <v>8356</v>
      </c>
      <c r="S3874" s="12">
        <f t="shared" si="362"/>
        <v>42179.9374537037</v>
      </c>
      <c r="T3874" s="12">
        <f t="shared" si="363"/>
        <v>42229.9374537037</v>
      </c>
      <c r="U3874">
        <f t="shared" si="364"/>
        <v>2015</v>
      </c>
      <c r="V3874">
        <f t="shared" si="365"/>
        <v>2015</v>
      </c>
    </row>
    <row r="3875" spans="1:22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5">
        <f t="shared" si="361"/>
        <v>0</v>
      </c>
      <c r="Q3875" t="s">
        <v>8314</v>
      </c>
      <c r="R3875" t="s">
        <v>8356</v>
      </c>
      <c r="S3875" s="12">
        <f t="shared" si="362"/>
        <v>42255.487673611111</v>
      </c>
      <c r="T3875" s="12">
        <f t="shared" si="363"/>
        <v>42285.487673611111</v>
      </c>
      <c r="U3875">
        <f t="shared" si="364"/>
        <v>2015</v>
      </c>
      <c r="V3875">
        <f t="shared" si="365"/>
        <v>2015</v>
      </c>
    </row>
    <row r="3876" spans="1:22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5">
        <f t="shared" si="361"/>
        <v>0</v>
      </c>
      <c r="Q3876" t="s">
        <v>8314</v>
      </c>
      <c r="R3876" t="s">
        <v>8356</v>
      </c>
      <c r="S3876" s="12">
        <f t="shared" si="362"/>
        <v>42006.808124999996</v>
      </c>
      <c r="T3876" s="12">
        <f t="shared" si="363"/>
        <v>42027.833333333336</v>
      </c>
      <c r="U3876">
        <f t="shared" si="364"/>
        <v>2015</v>
      </c>
      <c r="V3876">
        <f t="shared" si="365"/>
        <v>2015</v>
      </c>
    </row>
    <row r="3877" spans="1:22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5">
        <f t="shared" si="361"/>
        <v>0</v>
      </c>
      <c r="Q3877" t="s">
        <v>8314</v>
      </c>
      <c r="R3877" t="s">
        <v>8356</v>
      </c>
      <c r="S3877" s="12">
        <f t="shared" si="362"/>
        <v>42615.138483796291</v>
      </c>
      <c r="T3877" s="12">
        <f t="shared" si="363"/>
        <v>42616.208333333336</v>
      </c>
      <c r="U3877">
        <f t="shared" si="364"/>
        <v>2016</v>
      </c>
      <c r="V3877">
        <f t="shared" si="365"/>
        <v>2016</v>
      </c>
    </row>
    <row r="3878" spans="1:22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 s="5">
        <f t="shared" si="361"/>
        <v>44.760869565217391</v>
      </c>
      <c r="Q3878" t="s">
        <v>8314</v>
      </c>
      <c r="R3878" t="s">
        <v>8356</v>
      </c>
      <c r="S3878" s="12">
        <f t="shared" si="362"/>
        <v>42372.415833333333</v>
      </c>
      <c r="T3878" s="12">
        <f t="shared" si="363"/>
        <v>42402.415833333333</v>
      </c>
      <c r="U3878">
        <f t="shared" si="364"/>
        <v>2016</v>
      </c>
      <c r="V3878">
        <f t="shared" si="365"/>
        <v>2016</v>
      </c>
    </row>
    <row r="3879" spans="1:22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 s="5">
        <f t="shared" si="361"/>
        <v>88.642857142857139</v>
      </c>
      <c r="Q3879" t="s">
        <v>8314</v>
      </c>
      <c r="R3879" t="s">
        <v>8356</v>
      </c>
      <c r="S3879" s="12">
        <f t="shared" si="362"/>
        <v>42682.469351851854</v>
      </c>
      <c r="T3879" s="12">
        <f t="shared" si="363"/>
        <v>42712.469351851854</v>
      </c>
      <c r="U3879">
        <f t="shared" si="364"/>
        <v>2016</v>
      </c>
      <c r="V3879">
        <f t="shared" si="365"/>
        <v>2016</v>
      </c>
    </row>
    <row r="3880" spans="1:22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 s="5">
        <f t="shared" si="361"/>
        <v>10</v>
      </c>
      <c r="Q3880" t="s">
        <v>8314</v>
      </c>
      <c r="R3880" t="s">
        <v>8356</v>
      </c>
      <c r="S3880" s="12">
        <f t="shared" si="362"/>
        <v>42154.610486111109</v>
      </c>
      <c r="T3880" s="12">
        <f t="shared" si="363"/>
        <v>42184.957638888889</v>
      </c>
      <c r="U3880">
        <f t="shared" si="364"/>
        <v>2015</v>
      </c>
      <c r="V3880">
        <f t="shared" si="365"/>
        <v>2015</v>
      </c>
    </row>
    <row r="3881" spans="1:22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5">
        <f t="shared" si="361"/>
        <v>0</v>
      </c>
      <c r="Q3881" t="s">
        <v>8314</v>
      </c>
      <c r="R3881" t="s">
        <v>8356</v>
      </c>
      <c r="S3881" s="12">
        <f t="shared" si="362"/>
        <v>41999.652731481481</v>
      </c>
      <c r="T3881" s="12">
        <f t="shared" si="363"/>
        <v>42029.652731481481</v>
      </c>
      <c r="U3881">
        <f t="shared" si="364"/>
        <v>2014</v>
      </c>
      <c r="V3881">
        <f t="shared" si="365"/>
        <v>2015</v>
      </c>
    </row>
    <row r="3882" spans="1:22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 s="5">
        <f t="shared" si="361"/>
        <v>57.647058823529413</v>
      </c>
      <c r="Q3882" t="s">
        <v>8314</v>
      </c>
      <c r="R3882" t="s">
        <v>8356</v>
      </c>
      <c r="S3882" s="12">
        <f t="shared" si="362"/>
        <v>41815.606712962959</v>
      </c>
      <c r="T3882" s="12">
        <f t="shared" si="363"/>
        <v>41850.75</v>
      </c>
      <c r="U3882">
        <f t="shared" si="364"/>
        <v>2014</v>
      </c>
      <c r="V3882">
        <f t="shared" si="365"/>
        <v>2014</v>
      </c>
    </row>
    <row r="3883" spans="1:22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5">
        <f t="shared" si="361"/>
        <v>25</v>
      </c>
      <c r="Q3883" t="s">
        <v>8314</v>
      </c>
      <c r="R3883" t="s">
        <v>8356</v>
      </c>
      <c r="S3883" s="12">
        <f t="shared" si="362"/>
        <v>42755.810173611106</v>
      </c>
      <c r="T3883" s="12">
        <f t="shared" si="363"/>
        <v>42785.810173611106</v>
      </c>
      <c r="U3883">
        <f t="shared" si="364"/>
        <v>2017</v>
      </c>
      <c r="V3883">
        <f t="shared" si="365"/>
        <v>2017</v>
      </c>
    </row>
    <row r="3884" spans="1:22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5">
        <f t="shared" si="361"/>
        <v>0</v>
      </c>
      <c r="Q3884" t="s">
        <v>8314</v>
      </c>
      <c r="R3884" t="s">
        <v>8356</v>
      </c>
      <c r="S3884" s="12">
        <f t="shared" si="362"/>
        <v>42373.77511574074</v>
      </c>
      <c r="T3884" s="12">
        <f t="shared" si="363"/>
        <v>42400.752083333333</v>
      </c>
      <c r="U3884">
        <f t="shared" si="364"/>
        <v>2016</v>
      </c>
      <c r="V3884">
        <f t="shared" si="365"/>
        <v>2016</v>
      </c>
    </row>
    <row r="3885" spans="1:22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5">
        <f t="shared" si="361"/>
        <v>0</v>
      </c>
      <c r="Q3885" t="s">
        <v>8314</v>
      </c>
      <c r="R3885" t="s">
        <v>8356</v>
      </c>
      <c r="S3885" s="12">
        <f t="shared" si="362"/>
        <v>41854.394317129627</v>
      </c>
      <c r="T3885" s="12">
        <f t="shared" si="363"/>
        <v>41884.394317129627</v>
      </c>
      <c r="U3885">
        <f t="shared" si="364"/>
        <v>2014</v>
      </c>
      <c r="V3885">
        <f t="shared" si="365"/>
        <v>2014</v>
      </c>
    </row>
    <row r="3886" spans="1:22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5">
        <f t="shared" si="361"/>
        <v>0</v>
      </c>
      <c r="Q3886" t="s">
        <v>8314</v>
      </c>
      <c r="R3886" t="s">
        <v>8356</v>
      </c>
      <c r="S3886" s="12">
        <f t="shared" si="362"/>
        <v>42065.583240740736</v>
      </c>
      <c r="T3886" s="12">
        <f t="shared" si="363"/>
        <v>42090.541574074072</v>
      </c>
      <c r="U3886">
        <f t="shared" si="364"/>
        <v>2015</v>
      </c>
      <c r="V3886">
        <f t="shared" si="365"/>
        <v>2015</v>
      </c>
    </row>
    <row r="3887" spans="1:22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5">
        <f t="shared" si="361"/>
        <v>0</v>
      </c>
      <c r="Q3887" t="s">
        <v>8314</v>
      </c>
      <c r="R3887" t="s">
        <v>8356</v>
      </c>
      <c r="S3887" s="12">
        <f t="shared" si="362"/>
        <v>42469.742951388886</v>
      </c>
      <c r="T3887" s="12">
        <f t="shared" si="363"/>
        <v>42499.742951388886</v>
      </c>
      <c r="U3887">
        <f t="shared" si="364"/>
        <v>2016</v>
      </c>
      <c r="V3887">
        <f t="shared" si="365"/>
        <v>2016</v>
      </c>
    </row>
    <row r="3888" spans="1:22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5">
        <f t="shared" si="361"/>
        <v>0</v>
      </c>
      <c r="Q3888" t="s">
        <v>8314</v>
      </c>
      <c r="R3888" t="s">
        <v>8356</v>
      </c>
      <c r="S3888" s="12">
        <f t="shared" si="362"/>
        <v>41954.019699074073</v>
      </c>
      <c r="T3888" s="12">
        <f t="shared" si="363"/>
        <v>41984.019699074073</v>
      </c>
      <c r="U3888">
        <f t="shared" si="364"/>
        <v>2014</v>
      </c>
      <c r="V3888">
        <f t="shared" si="365"/>
        <v>2014</v>
      </c>
    </row>
    <row r="3889" spans="1:22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 s="5">
        <f t="shared" si="361"/>
        <v>17.5</v>
      </c>
      <c r="Q3889" t="s">
        <v>8314</v>
      </c>
      <c r="R3889" t="s">
        <v>8356</v>
      </c>
      <c r="S3889" s="12">
        <f t="shared" si="362"/>
        <v>42079.649641203701</v>
      </c>
      <c r="T3889" s="12">
        <f t="shared" si="363"/>
        <v>42125.708333333336</v>
      </c>
      <c r="U3889">
        <f t="shared" si="364"/>
        <v>2015</v>
      </c>
      <c r="V3889">
        <f t="shared" si="365"/>
        <v>2015</v>
      </c>
    </row>
    <row r="3890" spans="1:22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 s="5">
        <f t="shared" si="361"/>
        <v>38.714285714285715</v>
      </c>
      <c r="Q3890" t="s">
        <v>8314</v>
      </c>
      <c r="R3890" t="s">
        <v>8315</v>
      </c>
      <c r="S3890" s="12">
        <f t="shared" si="362"/>
        <v>42762.337476851848</v>
      </c>
      <c r="T3890" s="12">
        <f t="shared" si="363"/>
        <v>42792.337476851848</v>
      </c>
      <c r="U3890">
        <f t="shared" si="364"/>
        <v>2017</v>
      </c>
      <c r="V3890">
        <f t="shared" si="365"/>
        <v>2017</v>
      </c>
    </row>
    <row r="3891" spans="1:22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 s="5">
        <f t="shared" si="361"/>
        <v>13.111111111111111</v>
      </c>
      <c r="Q3891" t="s">
        <v>8314</v>
      </c>
      <c r="R3891" t="s">
        <v>8315</v>
      </c>
      <c r="S3891" s="12">
        <f t="shared" si="362"/>
        <v>41976.796643518515</v>
      </c>
      <c r="T3891" s="12">
        <f t="shared" si="363"/>
        <v>42008.768055555549</v>
      </c>
      <c r="U3891">
        <f t="shared" si="364"/>
        <v>2014</v>
      </c>
      <c r="V3891">
        <f t="shared" si="365"/>
        <v>2015</v>
      </c>
    </row>
    <row r="3892" spans="1:22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 s="5">
        <f t="shared" si="361"/>
        <v>315.5</v>
      </c>
      <c r="Q3892" t="s">
        <v>8314</v>
      </c>
      <c r="R3892" t="s">
        <v>8315</v>
      </c>
      <c r="S3892" s="12">
        <f t="shared" si="362"/>
        <v>42171.55027777778</v>
      </c>
      <c r="T3892" s="12">
        <f t="shared" si="363"/>
        <v>42231.55027777778</v>
      </c>
      <c r="U3892">
        <f t="shared" si="364"/>
        <v>2015</v>
      </c>
      <c r="V3892">
        <f t="shared" si="365"/>
        <v>2015</v>
      </c>
    </row>
    <row r="3893" spans="1:22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 s="5">
        <f t="shared" si="361"/>
        <v>37.142857142857146</v>
      </c>
      <c r="Q3893" t="s">
        <v>8314</v>
      </c>
      <c r="R3893" t="s">
        <v>8315</v>
      </c>
      <c r="S3893" s="12">
        <f t="shared" si="362"/>
        <v>42055.924120370364</v>
      </c>
      <c r="T3893" s="12">
        <f t="shared" si="363"/>
        <v>42085.999305555553</v>
      </c>
      <c r="U3893">
        <f t="shared" si="364"/>
        <v>2015</v>
      </c>
      <c r="V3893">
        <f t="shared" si="365"/>
        <v>2015</v>
      </c>
    </row>
    <row r="3894" spans="1:22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5">
        <f t="shared" si="361"/>
        <v>0</v>
      </c>
      <c r="Q3894" t="s">
        <v>8314</v>
      </c>
      <c r="R3894" t="s">
        <v>8315</v>
      </c>
      <c r="S3894" s="12">
        <f t="shared" si="362"/>
        <v>41867.443946759253</v>
      </c>
      <c r="T3894" s="12">
        <f t="shared" si="363"/>
        <v>41875.083333333328</v>
      </c>
      <c r="U3894">
        <f t="shared" si="364"/>
        <v>2014</v>
      </c>
      <c r="V3894">
        <f t="shared" si="365"/>
        <v>2014</v>
      </c>
    </row>
    <row r="3895" spans="1:22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 s="5">
        <f t="shared" si="361"/>
        <v>128.27380952380952</v>
      </c>
      <c r="Q3895" t="s">
        <v>8314</v>
      </c>
      <c r="R3895" t="s">
        <v>8315</v>
      </c>
      <c r="S3895" s="12">
        <f t="shared" si="362"/>
        <v>41779.449537037035</v>
      </c>
      <c r="T3895" s="12">
        <f t="shared" si="363"/>
        <v>41821.041666666664</v>
      </c>
      <c r="U3895">
        <f t="shared" si="364"/>
        <v>2014</v>
      </c>
      <c r="V3895">
        <f t="shared" si="365"/>
        <v>2014</v>
      </c>
    </row>
    <row r="3896" spans="1:22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 s="5">
        <f t="shared" si="361"/>
        <v>47.272727272727273</v>
      </c>
      <c r="Q3896" t="s">
        <v>8314</v>
      </c>
      <c r="R3896" t="s">
        <v>8315</v>
      </c>
      <c r="S3896" s="12">
        <f t="shared" si="362"/>
        <v>42679.750138888885</v>
      </c>
      <c r="T3896" s="12">
        <f t="shared" si="363"/>
        <v>42709.999305555553</v>
      </c>
      <c r="U3896">
        <f t="shared" si="364"/>
        <v>2016</v>
      </c>
      <c r="V3896">
        <f t="shared" si="365"/>
        <v>2016</v>
      </c>
    </row>
    <row r="3897" spans="1:22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5">
        <f t="shared" si="361"/>
        <v>50</v>
      </c>
      <c r="Q3897" t="s">
        <v>8314</v>
      </c>
      <c r="R3897" t="s">
        <v>8315</v>
      </c>
      <c r="S3897" s="12">
        <f t="shared" si="362"/>
        <v>42032.041875000003</v>
      </c>
      <c r="T3897" s="12">
        <f t="shared" si="363"/>
        <v>42063.041875000003</v>
      </c>
      <c r="U3897">
        <f t="shared" si="364"/>
        <v>2015</v>
      </c>
      <c r="V3897">
        <f t="shared" si="365"/>
        <v>2015</v>
      </c>
    </row>
    <row r="3898" spans="1:22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 s="5">
        <f t="shared" si="361"/>
        <v>42.5</v>
      </c>
      <c r="Q3898" t="s">
        <v>8314</v>
      </c>
      <c r="R3898" t="s">
        <v>8315</v>
      </c>
      <c r="S3898" s="12">
        <f t="shared" si="362"/>
        <v>41792.983541666668</v>
      </c>
      <c r="T3898" s="12">
        <f t="shared" si="363"/>
        <v>41806.983541666668</v>
      </c>
      <c r="U3898">
        <f t="shared" si="364"/>
        <v>2014</v>
      </c>
      <c r="V3898">
        <f t="shared" si="365"/>
        <v>2014</v>
      </c>
    </row>
    <row r="3899" spans="1:22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 s="5">
        <f t="shared" si="361"/>
        <v>44</v>
      </c>
      <c r="Q3899" t="s">
        <v>8314</v>
      </c>
      <c r="R3899" t="s">
        <v>8315</v>
      </c>
      <c r="S3899" s="12">
        <f t="shared" si="362"/>
        <v>41982.665312499994</v>
      </c>
      <c r="T3899" s="12">
        <f t="shared" si="363"/>
        <v>42012.665312499994</v>
      </c>
      <c r="U3899">
        <f t="shared" si="364"/>
        <v>2014</v>
      </c>
      <c r="V3899">
        <f t="shared" si="365"/>
        <v>2015</v>
      </c>
    </row>
    <row r="3900" spans="1:22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 s="5">
        <f t="shared" si="361"/>
        <v>50.875</v>
      </c>
      <c r="Q3900" t="s">
        <v>8314</v>
      </c>
      <c r="R3900" t="s">
        <v>8315</v>
      </c>
      <c r="S3900" s="12">
        <f t="shared" si="362"/>
        <v>42193.273958333331</v>
      </c>
      <c r="T3900" s="12">
        <f t="shared" si="363"/>
        <v>42233.458333333336</v>
      </c>
      <c r="U3900">
        <f t="shared" si="364"/>
        <v>2015</v>
      </c>
      <c r="V3900">
        <f t="shared" si="365"/>
        <v>2015</v>
      </c>
    </row>
    <row r="3901" spans="1:22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 s="5">
        <f t="shared" si="361"/>
        <v>62.5</v>
      </c>
      <c r="Q3901" t="s">
        <v>8314</v>
      </c>
      <c r="R3901" t="s">
        <v>8315</v>
      </c>
      <c r="S3901" s="12">
        <f t="shared" si="362"/>
        <v>41843.566678240742</v>
      </c>
      <c r="T3901" s="12">
        <f t="shared" si="363"/>
        <v>41863.566678240742</v>
      </c>
      <c r="U3901">
        <f t="shared" si="364"/>
        <v>2014</v>
      </c>
      <c r="V3901">
        <f t="shared" si="365"/>
        <v>2014</v>
      </c>
    </row>
    <row r="3902" spans="1:22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 s="5">
        <f t="shared" si="361"/>
        <v>27</v>
      </c>
      <c r="Q3902" t="s">
        <v>8314</v>
      </c>
      <c r="R3902" t="s">
        <v>8315</v>
      </c>
      <c r="S3902" s="12">
        <f t="shared" si="362"/>
        <v>42135.884155092594</v>
      </c>
      <c r="T3902" s="12">
        <f t="shared" si="363"/>
        <v>42165.884155092594</v>
      </c>
      <c r="U3902">
        <f t="shared" si="364"/>
        <v>2015</v>
      </c>
      <c r="V3902">
        <f t="shared" si="365"/>
        <v>2015</v>
      </c>
    </row>
    <row r="3903" spans="1:22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 s="5">
        <f t="shared" si="361"/>
        <v>25</v>
      </c>
      <c r="Q3903" t="s">
        <v>8314</v>
      </c>
      <c r="R3903" t="s">
        <v>8315</v>
      </c>
      <c r="S3903" s="12">
        <f t="shared" si="362"/>
        <v>42317.618043981478</v>
      </c>
      <c r="T3903" s="12">
        <f t="shared" si="363"/>
        <v>42357.618043981478</v>
      </c>
      <c r="U3903">
        <f t="shared" si="364"/>
        <v>2015</v>
      </c>
      <c r="V3903">
        <f t="shared" si="365"/>
        <v>2015</v>
      </c>
    </row>
    <row r="3904" spans="1:22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 s="5">
        <f t="shared" si="361"/>
        <v>47.258064516129032</v>
      </c>
      <c r="Q3904" t="s">
        <v>8314</v>
      </c>
      <c r="R3904" t="s">
        <v>8315</v>
      </c>
      <c r="S3904" s="12">
        <f t="shared" si="362"/>
        <v>42663.259745370371</v>
      </c>
      <c r="T3904" s="12">
        <f t="shared" si="363"/>
        <v>42688.301412037035</v>
      </c>
      <c r="U3904">
        <f t="shared" si="364"/>
        <v>2016</v>
      </c>
      <c r="V3904">
        <f t="shared" si="365"/>
        <v>2016</v>
      </c>
    </row>
    <row r="3905" spans="1:22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5">
        <f t="shared" si="361"/>
        <v>0</v>
      </c>
      <c r="Q3905" t="s">
        <v>8314</v>
      </c>
      <c r="R3905" t="s">
        <v>8315</v>
      </c>
      <c r="S3905" s="12">
        <f t="shared" si="362"/>
        <v>42185.802835648145</v>
      </c>
      <c r="T3905" s="12">
        <f t="shared" si="363"/>
        <v>42230.609722222223</v>
      </c>
      <c r="U3905">
        <f t="shared" si="364"/>
        <v>2015</v>
      </c>
      <c r="V3905">
        <f t="shared" si="365"/>
        <v>2015</v>
      </c>
    </row>
    <row r="3906" spans="1:22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0.03</v>
      </c>
      <c r="P3906" s="5">
        <f t="shared" si="361"/>
        <v>1.5</v>
      </c>
      <c r="Q3906" t="s">
        <v>8314</v>
      </c>
      <c r="R3906" t="s">
        <v>8315</v>
      </c>
      <c r="S3906" s="12">
        <f t="shared" si="362"/>
        <v>42095.020833333336</v>
      </c>
      <c r="T3906" s="12">
        <f t="shared" si="363"/>
        <v>42109.00277777778</v>
      </c>
      <c r="U3906">
        <f t="shared" si="364"/>
        <v>2015</v>
      </c>
      <c r="V3906">
        <f t="shared" si="365"/>
        <v>2015</v>
      </c>
    </row>
    <row r="3907" spans="1:22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(E3907/D3907)*100</f>
        <v>11.533333333333333</v>
      </c>
      <c r="P3907" s="5">
        <f t="shared" ref="P3907:P3970" si="367">IF(E3907&gt;0, E3907/L3907, 0)</f>
        <v>24.714285714285715</v>
      </c>
      <c r="Q3907" t="s">
        <v>8314</v>
      </c>
      <c r="R3907" t="s">
        <v>8315</v>
      </c>
      <c r="S3907" s="12">
        <f t="shared" ref="S3907:S3970" si="368">(J3907/86400)+25569-(5/24)</f>
        <v>42124.415543981479</v>
      </c>
      <c r="T3907" s="12">
        <f t="shared" ref="T3907:T3970" si="369">(I3907/86400)+25569-5/24</f>
        <v>42166.749999999993</v>
      </c>
      <c r="U3907">
        <f t="shared" ref="U3907:U3970" si="370">YEAR(S3907)</f>
        <v>2015</v>
      </c>
      <c r="V3907">
        <f t="shared" ref="V3907:V3970" si="371">YEAR(T3907)</f>
        <v>2015</v>
      </c>
    </row>
    <row r="3908" spans="1:22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 s="5">
        <f t="shared" si="367"/>
        <v>63.125</v>
      </c>
      <c r="Q3908" t="s">
        <v>8314</v>
      </c>
      <c r="R3908" t="s">
        <v>8315</v>
      </c>
      <c r="S3908" s="12">
        <f t="shared" si="368"/>
        <v>42143.709409722222</v>
      </c>
      <c r="T3908" s="12">
        <f t="shared" si="369"/>
        <v>42181.350694444445</v>
      </c>
      <c r="U3908">
        <f t="shared" si="370"/>
        <v>2015</v>
      </c>
      <c r="V3908">
        <f t="shared" si="371"/>
        <v>2015</v>
      </c>
    </row>
    <row r="3909" spans="1:22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 s="5">
        <f t="shared" si="367"/>
        <v>38.25</v>
      </c>
      <c r="Q3909" t="s">
        <v>8314</v>
      </c>
      <c r="R3909" t="s">
        <v>8315</v>
      </c>
      <c r="S3909" s="12">
        <f t="shared" si="368"/>
        <v>41906.611180555556</v>
      </c>
      <c r="T3909" s="12">
        <f t="shared" si="369"/>
        <v>41938.630555555552</v>
      </c>
      <c r="U3909">
        <f t="shared" si="370"/>
        <v>2014</v>
      </c>
      <c r="V3909">
        <f t="shared" si="371"/>
        <v>2014</v>
      </c>
    </row>
    <row r="3910" spans="1:22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 s="5">
        <f t="shared" si="367"/>
        <v>16.25</v>
      </c>
      <c r="Q3910" t="s">
        <v>8314</v>
      </c>
      <c r="R3910" t="s">
        <v>8315</v>
      </c>
      <c r="S3910" s="12">
        <f t="shared" si="368"/>
        <v>41833.927037037036</v>
      </c>
      <c r="T3910" s="12">
        <f t="shared" si="369"/>
        <v>41848.927037037036</v>
      </c>
      <c r="U3910">
        <f t="shared" si="370"/>
        <v>2014</v>
      </c>
      <c r="V3910">
        <f t="shared" si="371"/>
        <v>2014</v>
      </c>
    </row>
    <row r="3911" spans="1:22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 s="5">
        <f t="shared" si="367"/>
        <v>33.75</v>
      </c>
      <c r="Q3911" t="s">
        <v>8314</v>
      </c>
      <c r="R3911" t="s">
        <v>8315</v>
      </c>
      <c r="S3911" s="12">
        <f t="shared" si="368"/>
        <v>41863.150949074072</v>
      </c>
      <c r="T3911" s="12">
        <f t="shared" si="369"/>
        <v>41893.150949074072</v>
      </c>
      <c r="U3911">
        <f t="shared" si="370"/>
        <v>2014</v>
      </c>
      <c r="V3911">
        <f t="shared" si="371"/>
        <v>2014</v>
      </c>
    </row>
    <row r="3912" spans="1:22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 s="5">
        <f t="shared" si="367"/>
        <v>61.666666666666664</v>
      </c>
      <c r="Q3912" t="s">
        <v>8314</v>
      </c>
      <c r="R3912" t="s">
        <v>8315</v>
      </c>
      <c r="S3912" s="12">
        <f t="shared" si="368"/>
        <v>42224.548576388886</v>
      </c>
      <c r="T3912" s="12">
        <f t="shared" si="369"/>
        <v>42254.548576388886</v>
      </c>
      <c r="U3912">
        <f t="shared" si="370"/>
        <v>2015</v>
      </c>
      <c r="V3912">
        <f t="shared" si="371"/>
        <v>2015</v>
      </c>
    </row>
    <row r="3913" spans="1:22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 s="5">
        <f t="shared" si="367"/>
        <v>83.138888888888886</v>
      </c>
      <c r="Q3913" t="s">
        <v>8314</v>
      </c>
      <c r="R3913" t="s">
        <v>8315</v>
      </c>
      <c r="S3913" s="12">
        <f t="shared" si="368"/>
        <v>41939.603900462964</v>
      </c>
      <c r="T3913" s="12">
        <f t="shared" si="369"/>
        <v>41969.645567129628</v>
      </c>
      <c r="U3913">
        <f t="shared" si="370"/>
        <v>2014</v>
      </c>
      <c r="V3913">
        <f t="shared" si="371"/>
        <v>2014</v>
      </c>
    </row>
    <row r="3914" spans="1:22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 s="5">
        <f t="shared" si="367"/>
        <v>1</v>
      </c>
      <c r="Q3914" t="s">
        <v>8314</v>
      </c>
      <c r="R3914" t="s">
        <v>8315</v>
      </c>
      <c r="S3914" s="12">
        <f t="shared" si="368"/>
        <v>42059.061689814807</v>
      </c>
      <c r="T3914" s="12">
        <f t="shared" si="369"/>
        <v>42118.982638888883</v>
      </c>
      <c r="U3914">
        <f t="shared" si="370"/>
        <v>2015</v>
      </c>
      <c r="V3914">
        <f t="shared" si="371"/>
        <v>2015</v>
      </c>
    </row>
    <row r="3915" spans="1:22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5">
        <f t="shared" si="367"/>
        <v>142.85714285714286</v>
      </c>
      <c r="Q3915" t="s">
        <v>8314</v>
      </c>
      <c r="R3915" t="s">
        <v>8315</v>
      </c>
      <c r="S3915" s="12">
        <f t="shared" si="368"/>
        <v>42308.002881944441</v>
      </c>
      <c r="T3915" s="12">
        <f t="shared" si="369"/>
        <v>42338.044548611106</v>
      </c>
      <c r="U3915">
        <f t="shared" si="370"/>
        <v>2015</v>
      </c>
      <c r="V3915">
        <f t="shared" si="371"/>
        <v>2015</v>
      </c>
    </row>
    <row r="3916" spans="1:22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 s="5">
        <f t="shared" si="367"/>
        <v>33.666666666666664</v>
      </c>
      <c r="Q3916" t="s">
        <v>8314</v>
      </c>
      <c r="R3916" t="s">
        <v>8315</v>
      </c>
      <c r="S3916" s="12">
        <f t="shared" si="368"/>
        <v>42114.610601851855</v>
      </c>
      <c r="T3916" s="12">
        <f t="shared" si="369"/>
        <v>42134.749305555553</v>
      </c>
      <c r="U3916">
        <f t="shared" si="370"/>
        <v>2015</v>
      </c>
      <c r="V3916">
        <f t="shared" si="371"/>
        <v>2015</v>
      </c>
    </row>
    <row r="3917" spans="1:22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 s="5">
        <f t="shared" si="367"/>
        <v>5</v>
      </c>
      <c r="Q3917" t="s">
        <v>8314</v>
      </c>
      <c r="R3917" t="s">
        <v>8315</v>
      </c>
      <c r="S3917" s="12">
        <f t="shared" si="368"/>
        <v>42492.776724537034</v>
      </c>
      <c r="T3917" s="12">
        <f t="shared" si="369"/>
        <v>42522.776724537034</v>
      </c>
      <c r="U3917">
        <f t="shared" si="370"/>
        <v>2016</v>
      </c>
      <c r="V3917">
        <f t="shared" si="371"/>
        <v>2016</v>
      </c>
    </row>
    <row r="3918" spans="1:22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5">
        <f t="shared" si="367"/>
        <v>0</v>
      </c>
      <c r="Q3918" t="s">
        <v>8314</v>
      </c>
      <c r="R3918" t="s">
        <v>8315</v>
      </c>
      <c r="S3918" s="12">
        <f t="shared" si="368"/>
        <v>42494.263333333329</v>
      </c>
      <c r="T3918" s="12">
        <f t="shared" si="369"/>
        <v>42524.263333333329</v>
      </c>
      <c r="U3918">
        <f t="shared" si="370"/>
        <v>2016</v>
      </c>
      <c r="V3918">
        <f t="shared" si="371"/>
        <v>2016</v>
      </c>
    </row>
    <row r="3919" spans="1:22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 s="5">
        <f t="shared" si="367"/>
        <v>10</v>
      </c>
      <c r="Q3919" t="s">
        <v>8314</v>
      </c>
      <c r="R3919" t="s">
        <v>8315</v>
      </c>
      <c r="S3919" s="12">
        <f t="shared" si="368"/>
        <v>41863.318993055553</v>
      </c>
      <c r="T3919" s="12">
        <f t="shared" si="369"/>
        <v>41893.318993055553</v>
      </c>
      <c r="U3919">
        <f t="shared" si="370"/>
        <v>2014</v>
      </c>
      <c r="V3919">
        <f t="shared" si="371"/>
        <v>2014</v>
      </c>
    </row>
    <row r="3920" spans="1:22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 s="5">
        <f t="shared" si="367"/>
        <v>40</v>
      </c>
      <c r="Q3920" t="s">
        <v>8314</v>
      </c>
      <c r="R3920" t="s">
        <v>8315</v>
      </c>
      <c r="S3920" s="12">
        <f t="shared" si="368"/>
        <v>41843.456284722219</v>
      </c>
      <c r="T3920" s="12">
        <f t="shared" si="369"/>
        <v>41855.458333333328</v>
      </c>
      <c r="U3920">
        <f t="shared" si="370"/>
        <v>2014</v>
      </c>
      <c r="V3920">
        <f t="shared" si="371"/>
        <v>2014</v>
      </c>
    </row>
    <row r="3921" spans="1:22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 s="5">
        <f t="shared" si="367"/>
        <v>30</v>
      </c>
      <c r="Q3921" t="s">
        <v>8314</v>
      </c>
      <c r="R3921" t="s">
        <v>8315</v>
      </c>
      <c r="S3921" s="12">
        <f t="shared" si="368"/>
        <v>42358.476539351854</v>
      </c>
      <c r="T3921" s="12">
        <f t="shared" si="369"/>
        <v>42386.791666666664</v>
      </c>
      <c r="U3921">
        <f t="shared" si="370"/>
        <v>2015</v>
      </c>
      <c r="V3921">
        <f t="shared" si="371"/>
        <v>2016</v>
      </c>
    </row>
    <row r="3922" spans="1:22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 s="5">
        <f t="shared" si="367"/>
        <v>45</v>
      </c>
      <c r="Q3922" t="s">
        <v>8314</v>
      </c>
      <c r="R3922" t="s">
        <v>8315</v>
      </c>
      <c r="S3922" s="12">
        <f t="shared" si="368"/>
        <v>42657.178935185184</v>
      </c>
      <c r="T3922" s="12">
        <f t="shared" si="369"/>
        <v>42687.220601851848</v>
      </c>
      <c r="U3922">
        <f t="shared" si="370"/>
        <v>2016</v>
      </c>
      <c r="V3922">
        <f t="shared" si="371"/>
        <v>2016</v>
      </c>
    </row>
    <row r="3923" spans="1:22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5">
        <f t="shared" si="367"/>
        <v>0</v>
      </c>
      <c r="Q3923" t="s">
        <v>8314</v>
      </c>
      <c r="R3923" t="s">
        <v>8315</v>
      </c>
      <c r="S3923" s="12">
        <f t="shared" si="368"/>
        <v>41926.333969907406</v>
      </c>
      <c r="T3923" s="12">
        <f t="shared" si="369"/>
        <v>41938.541666666664</v>
      </c>
      <c r="U3923">
        <f t="shared" si="370"/>
        <v>2014</v>
      </c>
      <c r="V3923">
        <f t="shared" si="371"/>
        <v>2014</v>
      </c>
    </row>
    <row r="3924" spans="1:22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 s="5">
        <f t="shared" si="367"/>
        <v>10.166666666666666</v>
      </c>
      <c r="Q3924" t="s">
        <v>8314</v>
      </c>
      <c r="R3924" t="s">
        <v>8315</v>
      </c>
      <c r="S3924" s="12">
        <f t="shared" si="368"/>
        <v>42020.560300925928</v>
      </c>
      <c r="T3924" s="12">
        <f t="shared" si="369"/>
        <v>42065.749999999993</v>
      </c>
      <c r="U3924">
        <f t="shared" si="370"/>
        <v>2015</v>
      </c>
      <c r="V3924">
        <f t="shared" si="371"/>
        <v>2015</v>
      </c>
    </row>
    <row r="3925" spans="1:22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 s="5">
        <f t="shared" si="367"/>
        <v>81.411764705882348</v>
      </c>
      <c r="Q3925" t="s">
        <v>8314</v>
      </c>
      <c r="R3925" t="s">
        <v>8315</v>
      </c>
      <c r="S3925" s="12">
        <f t="shared" si="368"/>
        <v>42075.771655092591</v>
      </c>
      <c r="T3925" s="12">
        <f t="shared" si="369"/>
        <v>42103.771655092591</v>
      </c>
      <c r="U3925">
        <f t="shared" si="370"/>
        <v>2015</v>
      </c>
      <c r="V3925">
        <f t="shared" si="371"/>
        <v>2015</v>
      </c>
    </row>
    <row r="3926" spans="1:22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 s="5">
        <f t="shared" si="367"/>
        <v>57.25</v>
      </c>
      <c r="Q3926" t="s">
        <v>8314</v>
      </c>
      <c r="R3926" t="s">
        <v>8315</v>
      </c>
      <c r="S3926" s="12">
        <f t="shared" si="368"/>
        <v>41786.751412037032</v>
      </c>
      <c r="T3926" s="12">
        <f t="shared" si="369"/>
        <v>41816.751412037032</v>
      </c>
      <c r="U3926">
        <f t="shared" si="370"/>
        <v>2014</v>
      </c>
      <c r="V3926">
        <f t="shared" si="371"/>
        <v>2014</v>
      </c>
    </row>
    <row r="3927" spans="1:22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5">
        <f t="shared" si="367"/>
        <v>5</v>
      </c>
      <c r="Q3927" t="s">
        <v>8314</v>
      </c>
      <c r="R3927" t="s">
        <v>8315</v>
      </c>
      <c r="S3927" s="12">
        <f t="shared" si="368"/>
        <v>41820.662488425922</v>
      </c>
      <c r="T3927" s="12">
        <f t="shared" si="369"/>
        <v>41850.662488425922</v>
      </c>
      <c r="U3927">
        <f t="shared" si="370"/>
        <v>2014</v>
      </c>
      <c r="V3927">
        <f t="shared" si="371"/>
        <v>2014</v>
      </c>
    </row>
    <row r="3928" spans="1:22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 s="5">
        <f t="shared" si="367"/>
        <v>15</v>
      </c>
      <c r="Q3928" t="s">
        <v>8314</v>
      </c>
      <c r="R3928" t="s">
        <v>8315</v>
      </c>
      <c r="S3928" s="12">
        <f t="shared" si="368"/>
        <v>41969.876712962963</v>
      </c>
      <c r="T3928" s="12">
        <f t="shared" si="369"/>
        <v>41999.876712962963</v>
      </c>
      <c r="U3928">
        <f t="shared" si="370"/>
        <v>2014</v>
      </c>
      <c r="V3928">
        <f t="shared" si="371"/>
        <v>2014</v>
      </c>
    </row>
    <row r="3929" spans="1:22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5">
        <f t="shared" si="367"/>
        <v>12.5</v>
      </c>
      <c r="Q3929" t="s">
        <v>8314</v>
      </c>
      <c r="R3929" t="s">
        <v>8315</v>
      </c>
      <c r="S3929" s="12">
        <f t="shared" si="368"/>
        <v>41830.059074074074</v>
      </c>
      <c r="T3929" s="12">
        <f t="shared" si="369"/>
        <v>41860.059074074074</v>
      </c>
      <c r="U3929">
        <f t="shared" si="370"/>
        <v>2014</v>
      </c>
      <c r="V3929">
        <f t="shared" si="371"/>
        <v>2014</v>
      </c>
    </row>
    <row r="3930" spans="1:22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 s="5">
        <f t="shared" si="367"/>
        <v>93</v>
      </c>
      <c r="Q3930" t="s">
        <v>8314</v>
      </c>
      <c r="R3930" t="s">
        <v>8315</v>
      </c>
      <c r="S3930" s="12">
        <f t="shared" si="368"/>
        <v>42265.474849537037</v>
      </c>
      <c r="T3930" s="12">
        <f t="shared" si="369"/>
        <v>42292.999305555553</v>
      </c>
      <c r="U3930">
        <f t="shared" si="370"/>
        <v>2015</v>
      </c>
      <c r="V3930">
        <f t="shared" si="371"/>
        <v>2015</v>
      </c>
    </row>
    <row r="3931" spans="1:22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 s="5">
        <f t="shared" si="367"/>
        <v>32.357142857142854</v>
      </c>
      <c r="Q3931" t="s">
        <v>8314</v>
      </c>
      <c r="R3931" t="s">
        <v>8315</v>
      </c>
      <c r="S3931" s="12">
        <f t="shared" si="368"/>
        <v>42601.618807870364</v>
      </c>
      <c r="T3931" s="12">
        <f t="shared" si="369"/>
        <v>42631.618807870364</v>
      </c>
      <c r="U3931">
        <f t="shared" si="370"/>
        <v>2016</v>
      </c>
      <c r="V3931">
        <f t="shared" si="371"/>
        <v>2016</v>
      </c>
    </row>
    <row r="3932" spans="1:22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5">
        <f t="shared" si="367"/>
        <v>0</v>
      </c>
      <c r="Q3932" t="s">
        <v>8314</v>
      </c>
      <c r="R3932" t="s">
        <v>8315</v>
      </c>
      <c r="S3932" s="12">
        <f t="shared" si="368"/>
        <v>42433.13041666666</v>
      </c>
      <c r="T3932" s="12">
        <f t="shared" si="369"/>
        <v>42461.041666666664</v>
      </c>
      <c r="U3932">
        <f t="shared" si="370"/>
        <v>2016</v>
      </c>
      <c r="V3932">
        <f t="shared" si="371"/>
        <v>2016</v>
      </c>
    </row>
    <row r="3933" spans="1:22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5">
        <f t="shared" si="367"/>
        <v>0</v>
      </c>
      <c r="Q3933" t="s">
        <v>8314</v>
      </c>
      <c r="R3933" t="s">
        <v>8315</v>
      </c>
      <c r="S3933" s="12">
        <f t="shared" si="368"/>
        <v>42227.943368055552</v>
      </c>
      <c r="T3933" s="12">
        <f t="shared" si="369"/>
        <v>42252.943368055552</v>
      </c>
      <c r="U3933">
        <f t="shared" si="370"/>
        <v>2015</v>
      </c>
      <c r="V3933">
        <f t="shared" si="371"/>
        <v>2015</v>
      </c>
    </row>
    <row r="3934" spans="1:22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 s="5">
        <f t="shared" si="367"/>
        <v>1</v>
      </c>
      <c r="Q3934" t="s">
        <v>8314</v>
      </c>
      <c r="R3934" t="s">
        <v>8315</v>
      </c>
      <c r="S3934" s="12">
        <f t="shared" si="368"/>
        <v>42414.960231481477</v>
      </c>
      <c r="T3934" s="12">
        <f t="shared" si="369"/>
        <v>42444.918564814812</v>
      </c>
      <c r="U3934">
        <f t="shared" si="370"/>
        <v>2016</v>
      </c>
      <c r="V3934">
        <f t="shared" si="371"/>
        <v>2016</v>
      </c>
    </row>
    <row r="3935" spans="1:22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 s="5">
        <f t="shared" si="367"/>
        <v>91.833333333333329</v>
      </c>
      <c r="Q3935" t="s">
        <v>8314</v>
      </c>
      <c r="R3935" t="s">
        <v>8315</v>
      </c>
      <c r="S3935" s="12">
        <f t="shared" si="368"/>
        <v>42538.759976851848</v>
      </c>
      <c r="T3935" s="12">
        <f t="shared" si="369"/>
        <v>42567.821527777771</v>
      </c>
      <c r="U3935">
        <f t="shared" si="370"/>
        <v>2016</v>
      </c>
      <c r="V3935">
        <f t="shared" si="371"/>
        <v>2016</v>
      </c>
    </row>
    <row r="3936" spans="1:22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5">
        <f t="shared" si="367"/>
        <v>45.833333333333336</v>
      </c>
      <c r="Q3936" t="s">
        <v>8314</v>
      </c>
      <c r="R3936" t="s">
        <v>8315</v>
      </c>
      <c r="S3936" s="12">
        <f t="shared" si="368"/>
        <v>42233.463414351849</v>
      </c>
      <c r="T3936" s="12">
        <f t="shared" si="369"/>
        <v>42278.333333333336</v>
      </c>
      <c r="U3936">
        <f t="shared" si="370"/>
        <v>2015</v>
      </c>
      <c r="V3936">
        <f t="shared" si="371"/>
        <v>2015</v>
      </c>
    </row>
    <row r="3937" spans="1:22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 s="5">
        <f t="shared" si="367"/>
        <v>57.173913043478258</v>
      </c>
      <c r="Q3937" t="s">
        <v>8314</v>
      </c>
      <c r="R3937" t="s">
        <v>8315</v>
      </c>
      <c r="S3937" s="12">
        <f t="shared" si="368"/>
        <v>42221.448449074072</v>
      </c>
      <c r="T3937" s="12">
        <f t="shared" si="369"/>
        <v>42281.448449074072</v>
      </c>
      <c r="U3937">
        <f t="shared" si="370"/>
        <v>2015</v>
      </c>
      <c r="V3937">
        <f t="shared" si="371"/>
        <v>2015</v>
      </c>
    </row>
    <row r="3938" spans="1:22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5">
        <f t="shared" si="367"/>
        <v>0</v>
      </c>
      <c r="Q3938" t="s">
        <v>8314</v>
      </c>
      <c r="R3938" t="s">
        <v>8315</v>
      </c>
      <c r="S3938" s="12">
        <f t="shared" si="368"/>
        <v>42675.054629629631</v>
      </c>
      <c r="T3938" s="12">
        <f t="shared" si="369"/>
        <v>42705.096296296295</v>
      </c>
      <c r="U3938">
        <f t="shared" si="370"/>
        <v>2016</v>
      </c>
      <c r="V3938">
        <f t="shared" si="371"/>
        <v>2016</v>
      </c>
    </row>
    <row r="3939" spans="1:22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 s="5">
        <f t="shared" si="367"/>
        <v>248.5</v>
      </c>
      <c r="Q3939" t="s">
        <v>8314</v>
      </c>
      <c r="R3939" t="s">
        <v>8315</v>
      </c>
      <c r="S3939" s="12">
        <f t="shared" si="368"/>
        <v>42534.423148148147</v>
      </c>
      <c r="T3939" s="12">
        <f t="shared" si="369"/>
        <v>42562.423148148147</v>
      </c>
      <c r="U3939">
        <f t="shared" si="370"/>
        <v>2016</v>
      </c>
      <c r="V3939">
        <f t="shared" si="371"/>
        <v>2016</v>
      </c>
    </row>
    <row r="3940" spans="1:22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 s="5">
        <f t="shared" si="367"/>
        <v>79.400000000000006</v>
      </c>
      <c r="Q3940" t="s">
        <v>8314</v>
      </c>
      <c r="R3940" t="s">
        <v>8315</v>
      </c>
      <c r="S3940" s="12">
        <f t="shared" si="368"/>
        <v>42151.697384259256</v>
      </c>
      <c r="T3940" s="12">
        <f t="shared" si="369"/>
        <v>42182.697384259256</v>
      </c>
      <c r="U3940">
        <f t="shared" si="370"/>
        <v>2015</v>
      </c>
      <c r="V3940">
        <f t="shared" si="371"/>
        <v>2015</v>
      </c>
    </row>
    <row r="3941" spans="1:22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 s="5">
        <f t="shared" si="367"/>
        <v>5</v>
      </c>
      <c r="Q3941" t="s">
        <v>8314</v>
      </c>
      <c r="R3941" t="s">
        <v>8315</v>
      </c>
      <c r="S3941" s="12">
        <f t="shared" si="368"/>
        <v>41915.191886574074</v>
      </c>
      <c r="T3941" s="12">
        <f t="shared" si="369"/>
        <v>41918.979166666664</v>
      </c>
      <c r="U3941">
        <f t="shared" si="370"/>
        <v>2014</v>
      </c>
      <c r="V3941">
        <f t="shared" si="371"/>
        <v>2014</v>
      </c>
    </row>
    <row r="3942" spans="1:22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 s="5">
        <f t="shared" si="367"/>
        <v>5.5</v>
      </c>
      <c r="Q3942" t="s">
        <v>8314</v>
      </c>
      <c r="R3942" t="s">
        <v>8315</v>
      </c>
      <c r="S3942" s="12">
        <f t="shared" si="368"/>
        <v>41961.284155092588</v>
      </c>
      <c r="T3942" s="12">
        <f t="shared" si="369"/>
        <v>42006.284155092588</v>
      </c>
      <c r="U3942">
        <f t="shared" si="370"/>
        <v>2014</v>
      </c>
      <c r="V3942">
        <f t="shared" si="371"/>
        <v>2015</v>
      </c>
    </row>
    <row r="3943" spans="1:22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 s="5">
        <f t="shared" si="367"/>
        <v>25</v>
      </c>
      <c r="Q3943" t="s">
        <v>8314</v>
      </c>
      <c r="R3943" t="s">
        <v>8315</v>
      </c>
      <c r="S3943" s="12">
        <f t="shared" si="368"/>
        <v>41940.378900462958</v>
      </c>
      <c r="T3943" s="12">
        <f t="shared" si="369"/>
        <v>41967.833333333336</v>
      </c>
      <c r="U3943">
        <f t="shared" si="370"/>
        <v>2014</v>
      </c>
      <c r="V3943">
        <f t="shared" si="371"/>
        <v>2014</v>
      </c>
    </row>
    <row r="3944" spans="1:22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5">
        <f t="shared" si="367"/>
        <v>0</v>
      </c>
      <c r="Q3944" t="s">
        <v>8314</v>
      </c>
      <c r="R3944" t="s">
        <v>8315</v>
      </c>
      <c r="S3944" s="12">
        <f t="shared" si="368"/>
        <v>42111.695763888885</v>
      </c>
      <c r="T3944" s="12">
        <f t="shared" si="369"/>
        <v>42171.695763888885</v>
      </c>
      <c r="U3944">
        <f t="shared" si="370"/>
        <v>2015</v>
      </c>
      <c r="V3944">
        <f t="shared" si="371"/>
        <v>2015</v>
      </c>
    </row>
    <row r="3945" spans="1:22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 s="5">
        <f t="shared" si="367"/>
        <v>137.07692307692307</v>
      </c>
      <c r="Q3945" t="s">
        <v>8314</v>
      </c>
      <c r="R3945" t="s">
        <v>8315</v>
      </c>
      <c r="S3945" s="12">
        <f t="shared" si="368"/>
        <v>42279.570231481477</v>
      </c>
      <c r="T3945" s="12">
        <f t="shared" si="369"/>
        <v>42310.493055555555</v>
      </c>
      <c r="U3945">
        <f t="shared" si="370"/>
        <v>2015</v>
      </c>
      <c r="V3945">
        <f t="shared" si="371"/>
        <v>2015</v>
      </c>
    </row>
    <row r="3946" spans="1:22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5">
        <f t="shared" si="367"/>
        <v>0</v>
      </c>
      <c r="Q3946" t="s">
        <v>8314</v>
      </c>
      <c r="R3946" t="s">
        <v>8315</v>
      </c>
      <c r="S3946" s="12">
        <f t="shared" si="368"/>
        <v>42213.454571759255</v>
      </c>
      <c r="T3946" s="12">
        <f t="shared" si="369"/>
        <v>42243.454571759255</v>
      </c>
      <c r="U3946">
        <f t="shared" si="370"/>
        <v>2015</v>
      </c>
      <c r="V3946">
        <f t="shared" si="371"/>
        <v>2015</v>
      </c>
    </row>
    <row r="3947" spans="1:22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 s="5">
        <f t="shared" si="367"/>
        <v>5</v>
      </c>
      <c r="Q3947" t="s">
        <v>8314</v>
      </c>
      <c r="R3947" t="s">
        <v>8315</v>
      </c>
      <c r="S3947" s="12">
        <f t="shared" si="368"/>
        <v>42109.593379629623</v>
      </c>
      <c r="T3947" s="12">
        <f t="shared" si="369"/>
        <v>42139.593379629623</v>
      </c>
      <c r="U3947">
        <f t="shared" si="370"/>
        <v>2015</v>
      </c>
      <c r="V3947">
        <f t="shared" si="371"/>
        <v>2015</v>
      </c>
    </row>
    <row r="3948" spans="1:22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 s="5">
        <f t="shared" si="367"/>
        <v>39</v>
      </c>
      <c r="Q3948" t="s">
        <v>8314</v>
      </c>
      <c r="R3948" t="s">
        <v>8315</v>
      </c>
      <c r="S3948" s="12">
        <f t="shared" si="368"/>
        <v>42031.625254629624</v>
      </c>
      <c r="T3948" s="12">
        <f t="shared" si="369"/>
        <v>42063.124999999993</v>
      </c>
      <c r="U3948">
        <f t="shared" si="370"/>
        <v>2015</v>
      </c>
      <c r="V3948">
        <f t="shared" si="371"/>
        <v>2015</v>
      </c>
    </row>
    <row r="3949" spans="1:22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 s="5">
        <f t="shared" si="367"/>
        <v>50.5</v>
      </c>
      <c r="Q3949" t="s">
        <v>8314</v>
      </c>
      <c r="R3949" t="s">
        <v>8315</v>
      </c>
      <c r="S3949" s="12">
        <f t="shared" si="368"/>
        <v>42614.934537037036</v>
      </c>
      <c r="T3949" s="12">
        <f t="shared" si="369"/>
        <v>42644.934537037036</v>
      </c>
      <c r="U3949">
        <f t="shared" si="370"/>
        <v>2016</v>
      </c>
      <c r="V3949">
        <f t="shared" si="371"/>
        <v>2016</v>
      </c>
    </row>
    <row r="3950" spans="1:22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5">
        <f t="shared" si="367"/>
        <v>0</v>
      </c>
      <c r="Q3950" t="s">
        <v>8314</v>
      </c>
      <c r="R3950" t="s">
        <v>8315</v>
      </c>
      <c r="S3950" s="12">
        <f t="shared" si="368"/>
        <v>41829.117164351854</v>
      </c>
      <c r="T3950" s="12">
        <f t="shared" si="369"/>
        <v>41889.117164351854</v>
      </c>
      <c r="U3950">
        <f t="shared" si="370"/>
        <v>2014</v>
      </c>
      <c r="V3950">
        <f t="shared" si="371"/>
        <v>2014</v>
      </c>
    </row>
    <row r="3951" spans="1:22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 s="5">
        <f t="shared" si="367"/>
        <v>49.28125</v>
      </c>
      <c r="Q3951" t="s">
        <v>8314</v>
      </c>
      <c r="R3951" t="s">
        <v>8315</v>
      </c>
      <c r="S3951" s="12">
        <f t="shared" si="368"/>
        <v>42015.912280092591</v>
      </c>
      <c r="T3951" s="12">
        <f t="shared" si="369"/>
        <v>42045.912280092591</v>
      </c>
      <c r="U3951">
        <f t="shared" si="370"/>
        <v>2015</v>
      </c>
      <c r="V3951">
        <f t="shared" si="371"/>
        <v>2015</v>
      </c>
    </row>
    <row r="3952" spans="1:22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 s="5">
        <f t="shared" si="367"/>
        <v>25</v>
      </c>
      <c r="Q3952" t="s">
        <v>8314</v>
      </c>
      <c r="R3952" t="s">
        <v>8315</v>
      </c>
      <c r="S3952" s="12">
        <f t="shared" si="368"/>
        <v>42439.493981481479</v>
      </c>
      <c r="T3952" s="12">
        <f t="shared" si="369"/>
        <v>42468.565972222219</v>
      </c>
      <c r="U3952">
        <f t="shared" si="370"/>
        <v>2016</v>
      </c>
      <c r="V3952">
        <f t="shared" si="371"/>
        <v>2016</v>
      </c>
    </row>
    <row r="3953" spans="1:22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 s="5">
        <f t="shared" si="367"/>
        <v>1</v>
      </c>
      <c r="Q3953" t="s">
        <v>8314</v>
      </c>
      <c r="R3953" t="s">
        <v>8315</v>
      </c>
      <c r="S3953" s="12">
        <f t="shared" si="368"/>
        <v>42433.617384259262</v>
      </c>
      <c r="T3953" s="12">
        <f t="shared" si="369"/>
        <v>42493.57571759259</v>
      </c>
      <c r="U3953">
        <f t="shared" si="370"/>
        <v>2016</v>
      </c>
      <c r="V3953">
        <f t="shared" si="371"/>
        <v>2016</v>
      </c>
    </row>
    <row r="3954" spans="1:22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 s="5">
        <f t="shared" si="367"/>
        <v>25</v>
      </c>
      <c r="Q3954" t="s">
        <v>8314</v>
      </c>
      <c r="R3954" t="s">
        <v>8315</v>
      </c>
      <c r="S3954" s="12">
        <f t="shared" si="368"/>
        <v>42243.582060185181</v>
      </c>
      <c r="T3954" s="12">
        <f t="shared" si="369"/>
        <v>42303.582060185181</v>
      </c>
      <c r="U3954">
        <f t="shared" si="370"/>
        <v>2015</v>
      </c>
      <c r="V3954">
        <f t="shared" si="371"/>
        <v>2015</v>
      </c>
    </row>
    <row r="3955" spans="1:22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5">
        <f t="shared" si="367"/>
        <v>0</v>
      </c>
      <c r="Q3955" t="s">
        <v>8314</v>
      </c>
      <c r="R3955" t="s">
        <v>8315</v>
      </c>
      <c r="S3955" s="12">
        <f t="shared" si="368"/>
        <v>42549.840115740742</v>
      </c>
      <c r="T3955" s="12">
        <f t="shared" si="369"/>
        <v>42580.770138888889</v>
      </c>
      <c r="U3955">
        <f t="shared" si="370"/>
        <v>2016</v>
      </c>
      <c r="V3955">
        <f t="shared" si="371"/>
        <v>2016</v>
      </c>
    </row>
    <row r="3956" spans="1:22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5">
        <f t="shared" si="367"/>
        <v>0</v>
      </c>
      <c r="Q3956" t="s">
        <v>8314</v>
      </c>
      <c r="R3956" t="s">
        <v>8315</v>
      </c>
      <c r="S3956" s="12">
        <f t="shared" si="368"/>
        <v>41774.442870370367</v>
      </c>
      <c r="T3956" s="12">
        <f t="shared" si="369"/>
        <v>41834.442870370367</v>
      </c>
      <c r="U3956">
        <f t="shared" si="370"/>
        <v>2014</v>
      </c>
      <c r="V3956">
        <f t="shared" si="371"/>
        <v>2014</v>
      </c>
    </row>
    <row r="3957" spans="1:22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 s="5">
        <f t="shared" si="367"/>
        <v>53.125</v>
      </c>
      <c r="Q3957" t="s">
        <v>8314</v>
      </c>
      <c r="R3957" t="s">
        <v>8315</v>
      </c>
      <c r="S3957" s="12">
        <f t="shared" si="368"/>
        <v>42306.640520833331</v>
      </c>
      <c r="T3957" s="12">
        <f t="shared" si="369"/>
        <v>42336.682187499995</v>
      </c>
      <c r="U3957">
        <f t="shared" si="370"/>
        <v>2015</v>
      </c>
      <c r="V3957">
        <f t="shared" si="371"/>
        <v>2015</v>
      </c>
    </row>
    <row r="3958" spans="1:22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5">
        <f t="shared" si="367"/>
        <v>0</v>
      </c>
      <c r="Q3958" t="s">
        <v>8314</v>
      </c>
      <c r="R3958" t="s">
        <v>8315</v>
      </c>
      <c r="S3958" s="12">
        <f t="shared" si="368"/>
        <v>42457.723692129628</v>
      </c>
      <c r="T3958" s="12">
        <f t="shared" si="369"/>
        <v>42484.805555555555</v>
      </c>
      <c r="U3958">
        <f t="shared" si="370"/>
        <v>2016</v>
      </c>
      <c r="V3958">
        <f t="shared" si="371"/>
        <v>2016</v>
      </c>
    </row>
    <row r="3959" spans="1:22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 s="5">
        <f t="shared" si="367"/>
        <v>7</v>
      </c>
      <c r="Q3959" t="s">
        <v>8314</v>
      </c>
      <c r="R3959" t="s">
        <v>8315</v>
      </c>
      <c r="S3959" s="12">
        <f t="shared" si="368"/>
        <v>42513.76798611111</v>
      </c>
      <c r="T3959" s="12">
        <f t="shared" si="369"/>
        <v>42559.76798611111</v>
      </c>
      <c r="U3959">
        <f t="shared" si="370"/>
        <v>2016</v>
      </c>
      <c r="V3959">
        <f t="shared" si="371"/>
        <v>2016</v>
      </c>
    </row>
    <row r="3960" spans="1:22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 s="5">
        <f t="shared" si="367"/>
        <v>40.0625</v>
      </c>
      <c r="Q3960" t="s">
        <v>8314</v>
      </c>
      <c r="R3960" t="s">
        <v>8315</v>
      </c>
      <c r="S3960" s="12">
        <f t="shared" si="368"/>
        <v>41816.742037037031</v>
      </c>
      <c r="T3960" s="12">
        <f t="shared" si="369"/>
        <v>41853.375</v>
      </c>
      <c r="U3960">
        <f t="shared" si="370"/>
        <v>2014</v>
      </c>
      <c r="V3960">
        <f t="shared" si="371"/>
        <v>2014</v>
      </c>
    </row>
    <row r="3961" spans="1:22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 s="5">
        <f t="shared" si="367"/>
        <v>24.333333333333332</v>
      </c>
      <c r="Q3961" t="s">
        <v>8314</v>
      </c>
      <c r="R3961" t="s">
        <v>8315</v>
      </c>
      <c r="S3961" s="12">
        <f t="shared" si="368"/>
        <v>41880.580509259256</v>
      </c>
      <c r="T3961" s="12">
        <f t="shared" si="369"/>
        <v>41910.580509259256</v>
      </c>
      <c r="U3961">
        <f t="shared" si="370"/>
        <v>2014</v>
      </c>
      <c r="V3961">
        <f t="shared" si="371"/>
        <v>2014</v>
      </c>
    </row>
    <row r="3962" spans="1:22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 s="5">
        <f t="shared" si="367"/>
        <v>11.25</v>
      </c>
      <c r="Q3962" t="s">
        <v>8314</v>
      </c>
      <c r="R3962" t="s">
        <v>8315</v>
      </c>
      <c r="S3962" s="12">
        <f t="shared" si="368"/>
        <v>42342.63722222222</v>
      </c>
      <c r="T3962" s="12">
        <f t="shared" si="369"/>
        <v>42372.63722222222</v>
      </c>
      <c r="U3962">
        <f t="shared" si="370"/>
        <v>2015</v>
      </c>
      <c r="V3962">
        <f t="shared" si="371"/>
        <v>2016</v>
      </c>
    </row>
    <row r="3963" spans="1:22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 s="5">
        <f t="shared" si="367"/>
        <v>10.5</v>
      </c>
      <c r="Q3963" t="s">
        <v>8314</v>
      </c>
      <c r="R3963" t="s">
        <v>8315</v>
      </c>
      <c r="S3963" s="12">
        <f t="shared" si="368"/>
        <v>41745.682986111111</v>
      </c>
      <c r="T3963" s="12">
        <f t="shared" si="369"/>
        <v>41767.682986111111</v>
      </c>
      <c r="U3963">
        <f t="shared" si="370"/>
        <v>2014</v>
      </c>
      <c r="V3963">
        <f t="shared" si="371"/>
        <v>2014</v>
      </c>
    </row>
    <row r="3964" spans="1:22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 s="5">
        <f t="shared" si="367"/>
        <v>15</v>
      </c>
      <c r="Q3964" t="s">
        <v>8314</v>
      </c>
      <c r="R3964" t="s">
        <v>8315</v>
      </c>
      <c r="S3964" s="12">
        <f t="shared" si="368"/>
        <v>42311.413124999999</v>
      </c>
      <c r="T3964" s="12">
        <f t="shared" si="369"/>
        <v>42336.413124999999</v>
      </c>
      <c r="U3964">
        <f t="shared" si="370"/>
        <v>2015</v>
      </c>
      <c r="V3964">
        <f t="shared" si="371"/>
        <v>2015</v>
      </c>
    </row>
    <row r="3965" spans="1:22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5">
        <f t="shared" si="367"/>
        <v>0</v>
      </c>
      <c r="Q3965" t="s">
        <v>8314</v>
      </c>
      <c r="R3965" t="s">
        <v>8315</v>
      </c>
      <c r="S3965" s="12">
        <f t="shared" si="368"/>
        <v>42295.945798611108</v>
      </c>
      <c r="T3965" s="12">
        <f t="shared" si="369"/>
        <v>42325.987465277773</v>
      </c>
      <c r="U3965">
        <f t="shared" si="370"/>
        <v>2015</v>
      </c>
      <c r="V3965">
        <f t="shared" si="371"/>
        <v>2015</v>
      </c>
    </row>
    <row r="3966" spans="1:22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 s="5">
        <f t="shared" si="367"/>
        <v>42</v>
      </c>
      <c r="Q3966" t="s">
        <v>8314</v>
      </c>
      <c r="R3966" t="s">
        <v>8315</v>
      </c>
      <c r="S3966" s="12">
        <f t="shared" si="368"/>
        <v>42053.513726851852</v>
      </c>
      <c r="T3966" s="12">
        <f t="shared" si="369"/>
        <v>42113.47206018518</v>
      </c>
      <c r="U3966">
        <f t="shared" si="370"/>
        <v>2015</v>
      </c>
      <c r="V3966">
        <f t="shared" si="371"/>
        <v>2015</v>
      </c>
    </row>
    <row r="3967" spans="1:22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 s="5">
        <f t="shared" si="367"/>
        <v>71.25</v>
      </c>
      <c r="Q3967" t="s">
        <v>8314</v>
      </c>
      <c r="R3967" t="s">
        <v>8315</v>
      </c>
      <c r="S3967" s="12">
        <f t="shared" si="368"/>
        <v>42414.027546296296</v>
      </c>
      <c r="T3967" s="12">
        <f t="shared" si="369"/>
        <v>42473.985879629625</v>
      </c>
      <c r="U3967">
        <f t="shared" si="370"/>
        <v>2016</v>
      </c>
      <c r="V3967">
        <f t="shared" si="371"/>
        <v>2016</v>
      </c>
    </row>
    <row r="3968" spans="1:22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 s="5">
        <f t="shared" si="367"/>
        <v>22.5</v>
      </c>
      <c r="Q3968" t="s">
        <v>8314</v>
      </c>
      <c r="R3968" t="s">
        <v>8315</v>
      </c>
      <c r="S3968" s="12">
        <f t="shared" si="368"/>
        <v>41801.503217592588</v>
      </c>
      <c r="T3968" s="12">
        <f t="shared" si="369"/>
        <v>41843.915972222218</v>
      </c>
      <c r="U3968">
        <f t="shared" si="370"/>
        <v>2014</v>
      </c>
      <c r="V3968">
        <f t="shared" si="371"/>
        <v>2014</v>
      </c>
    </row>
    <row r="3969" spans="1:22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 s="5">
        <f t="shared" si="367"/>
        <v>41</v>
      </c>
      <c r="Q3969" t="s">
        <v>8314</v>
      </c>
      <c r="R3969" t="s">
        <v>8315</v>
      </c>
      <c r="S3969" s="12">
        <f t="shared" si="368"/>
        <v>42770.082256944443</v>
      </c>
      <c r="T3969" s="12">
        <f t="shared" si="369"/>
        <v>42800.082256944443</v>
      </c>
      <c r="U3969">
        <f t="shared" si="370"/>
        <v>2017</v>
      </c>
      <c r="V3969">
        <f t="shared" si="371"/>
        <v>2017</v>
      </c>
    </row>
    <row r="3970" spans="1:22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10.54</v>
      </c>
      <c r="P3970" s="5">
        <f t="shared" si="367"/>
        <v>47.909090909090907</v>
      </c>
      <c r="Q3970" t="s">
        <v>8314</v>
      </c>
      <c r="R3970" t="s">
        <v>8315</v>
      </c>
      <c r="S3970" s="12">
        <f t="shared" si="368"/>
        <v>42452.60732638889</v>
      </c>
      <c r="T3970" s="12">
        <f t="shared" si="369"/>
        <v>42512.60732638889</v>
      </c>
      <c r="U3970">
        <f t="shared" si="370"/>
        <v>2016</v>
      </c>
      <c r="V3970">
        <f t="shared" si="371"/>
        <v>2016</v>
      </c>
    </row>
    <row r="3971" spans="1:22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(E3971/D3971)*100</f>
        <v>7.4690265486725664</v>
      </c>
      <c r="P3971" s="5">
        <f t="shared" ref="P3971:P4034" si="373">IF(E3971&gt;0, E3971/L3971, 0)</f>
        <v>35.166666666666664</v>
      </c>
      <c r="Q3971" t="s">
        <v>8314</v>
      </c>
      <c r="R3971" t="s">
        <v>8315</v>
      </c>
      <c r="S3971" s="12">
        <f t="shared" ref="S3971:S4034" si="374">(J3971/86400)+25569-(5/24)</f>
        <v>42601.646365740737</v>
      </c>
      <c r="T3971" s="12">
        <f t="shared" ref="T3971:T4034" si="375">(I3971/86400)+25569-5/24</f>
        <v>42610.954861111109</v>
      </c>
      <c r="U3971">
        <f t="shared" ref="U3971:U4034" si="376">YEAR(S3971)</f>
        <v>2016</v>
      </c>
      <c r="V3971">
        <f t="shared" ref="V3971:V4034" si="377">YEAR(T3971)</f>
        <v>2016</v>
      </c>
    </row>
    <row r="3972" spans="1:22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 s="5">
        <f t="shared" si="373"/>
        <v>5.5</v>
      </c>
      <c r="Q3972" t="s">
        <v>8314</v>
      </c>
      <c r="R3972" t="s">
        <v>8315</v>
      </c>
      <c r="S3972" s="12">
        <f t="shared" si="374"/>
        <v>42447.655219907407</v>
      </c>
      <c r="T3972" s="12">
        <f t="shared" si="375"/>
        <v>42477.655219907407</v>
      </c>
      <c r="U3972">
        <f t="shared" si="376"/>
        <v>2016</v>
      </c>
      <c r="V3972">
        <f t="shared" si="377"/>
        <v>2016</v>
      </c>
    </row>
    <row r="3973" spans="1:22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 s="5">
        <f t="shared" si="373"/>
        <v>22.666666666666668</v>
      </c>
      <c r="Q3973" t="s">
        <v>8314</v>
      </c>
      <c r="R3973" t="s">
        <v>8315</v>
      </c>
      <c r="S3973" s="12">
        <f t="shared" si="374"/>
        <v>41811.327847222223</v>
      </c>
      <c r="T3973" s="12">
        <f t="shared" si="375"/>
        <v>41841.327847222223</v>
      </c>
      <c r="U3973">
        <f t="shared" si="376"/>
        <v>2014</v>
      </c>
      <c r="V3973">
        <f t="shared" si="377"/>
        <v>2014</v>
      </c>
    </row>
    <row r="3974" spans="1:22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 s="5">
        <f t="shared" si="373"/>
        <v>26.375</v>
      </c>
      <c r="Q3974" t="s">
        <v>8314</v>
      </c>
      <c r="R3974" t="s">
        <v>8315</v>
      </c>
      <c r="S3974" s="12">
        <f t="shared" si="374"/>
        <v>41980.859189814808</v>
      </c>
      <c r="T3974" s="12">
        <f t="shared" si="375"/>
        <v>42040.859189814808</v>
      </c>
      <c r="U3974">
        <f t="shared" si="376"/>
        <v>2014</v>
      </c>
      <c r="V3974">
        <f t="shared" si="377"/>
        <v>2015</v>
      </c>
    </row>
    <row r="3975" spans="1:22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 s="5">
        <f t="shared" si="373"/>
        <v>105.54054054054055</v>
      </c>
      <c r="Q3975" t="s">
        <v>8314</v>
      </c>
      <c r="R3975" t="s">
        <v>8315</v>
      </c>
      <c r="S3975" s="12">
        <f t="shared" si="374"/>
        <v>42469.475810185184</v>
      </c>
      <c r="T3975" s="12">
        <f t="shared" si="375"/>
        <v>42498.958333333336</v>
      </c>
      <c r="U3975">
        <f t="shared" si="376"/>
        <v>2016</v>
      </c>
      <c r="V3975">
        <f t="shared" si="377"/>
        <v>2016</v>
      </c>
    </row>
    <row r="3976" spans="1:22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5">
        <f t="shared" si="373"/>
        <v>29.09090909090909</v>
      </c>
      <c r="Q3976" t="s">
        <v>8314</v>
      </c>
      <c r="R3976" t="s">
        <v>8315</v>
      </c>
      <c r="S3976" s="12">
        <f t="shared" si="374"/>
        <v>42493.338518518511</v>
      </c>
      <c r="T3976" s="12">
        <f t="shared" si="375"/>
        <v>42523.338518518511</v>
      </c>
      <c r="U3976">
        <f t="shared" si="376"/>
        <v>2016</v>
      </c>
      <c r="V3976">
        <f t="shared" si="377"/>
        <v>2016</v>
      </c>
    </row>
    <row r="3977" spans="1:22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5">
        <f t="shared" si="373"/>
        <v>0</v>
      </c>
      <c r="Q3977" t="s">
        <v>8314</v>
      </c>
      <c r="R3977" t="s">
        <v>8315</v>
      </c>
      <c r="S3977" s="12">
        <f t="shared" si="374"/>
        <v>42534.658541666664</v>
      </c>
      <c r="T3977" s="12">
        <f t="shared" si="375"/>
        <v>42564.658541666664</v>
      </c>
      <c r="U3977">
        <f t="shared" si="376"/>
        <v>2016</v>
      </c>
      <c r="V3977">
        <f t="shared" si="377"/>
        <v>2016</v>
      </c>
    </row>
    <row r="3978" spans="1:22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 s="5">
        <f t="shared" si="373"/>
        <v>62</v>
      </c>
      <c r="Q3978" t="s">
        <v>8314</v>
      </c>
      <c r="R3978" t="s">
        <v>8315</v>
      </c>
      <c r="S3978" s="12">
        <f t="shared" si="374"/>
        <v>41830.650011574071</v>
      </c>
      <c r="T3978" s="12">
        <f t="shared" si="375"/>
        <v>41852.083333333328</v>
      </c>
      <c r="U3978">
        <f t="shared" si="376"/>
        <v>2014</v>
      </c>
      <c r="V3978">
        <f t="shared" si="377"/>
        <v>2014</v>
      </c>
    </row>
    <row r="3979" spans="1:22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 s="5">
        <f t="shared" si="373"/>
        <v>217.5</v>
      </c>
      <c r="Q3979" t="s">
        <v>8314</v>
      </c>
      <c r="R3979" t="s">
        <v>8315</v>
      </c>
      <c r="S3979" s="12">
        <f t="shared" si="374"/>
        <v>42543.580231481479</v>
      </c>
      <c r="T3979" s="12">
        <f t="shared" si="375"/>
        <v>42573.580231481479</v>
      </c>
      <c r="U3979">
        <f t="shared" si="376"/>
        <v>2016</v>
      </c>
      <c r="V3979">
        <f t="shared" si="377"/>
        <v>2016</v>
      </c>
    </row>
    <row r="3980" spans="1:22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 s="5">
        <f t="shared" si="373"/>
        <v>26.75</v>
      </c>
      <c r="Q3980" t="s">
        <v>8314</v>
      </c>
      <c r="R3980" t="s">
        <v>8315</v>
      </c>
      <c r="S3980" s="12">
        <f t="shared" si="374"/>
        <v>41975.434641203705</v>
      </c>
      <c r="T3980" s="12">
        <f t="shared" si="375"/>
        <v>42035.434641203705</v>
      </c>
      <c r="U3980">
        <f t="shared" si="376"/>
        <v>2014</v>
      </c>
      <c r="V3980">
        <f t="shared" si="377"/>
        <v>2015</v>
      </c>
    </row>
    <row r="3981" spans="1:22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 s="5">
        <f t="shared" si="373"/>
        <v>18.333333333333332</v>
      </c>
      <c r="Q3981" t="s">
        <v>8314</v>
      </c>
      <c r="R3981" t="s">
        <v>8315</v>
      </c>
      <c r="S3981" s="12">
        <f t="shared" si="374"/>
        <v>42069.695104166669</v>
      </c>
      <c r="T3981" s="12">
        <f t="shared" si="375"/>
        <v>42092.624999999993</v>
      </c>
      <c r="U3981">
        <f t="shared" si="376"/>
        <v>2015</v>
      </c>
      <c r="V3981">
        <f t="shared" si="377"/>
        <v>2015</v>
      </c>
    </row>
    <row r="3982" spans="1:22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5">
        <f t="shared" si="373"/>
        <v>64.285714285714292</v>
      </c>
      <c r="Q3982" t="s">
        <v>8314</v>
      </c>
      <c r="R3982" t="s">
        <v>8315</v>
      </c>
      <c r="S3982" s="12">
        <f t="shared" si="374"/>
        <v>41795.390590277777</v>
      </c>
      <c r="T3982" s="12">
        <f t="shared" si="375"/>
        <v>41825.390590277777</v>
      </c>
      <c r="U3982">
        <f t="shared" si="376"/>
        <v>2014</v>
      </c>
      <c r="V3982">
        <f t="shared" si="377"/>
        <v>2014</v>
      </c>
    </row>
    <row r="3983" spans="1:22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 s="5">
        <f t="shared" si="373"/>
        <v>175</v>
      </c>
      <c r="Q3983" t="s">
        <v>8314</v>
      </c>
      <c r="R3983" t="s">
        <v>8315</v>
      </c>
      <c r="S3983" s="12">
        <f t="shared" si="374"/>
        <v>42507.971631944441</v>
      </c>
      <c r="T3983" s="12">
        <f t="shared" si="375"/>
        <v>42567.971631944441</v>
      </c>
      <c r="U3983">
        <f t="shared" si="376"/>
        <v>2016</v>
      </c>
      <c r="V3983">
        <f t="shared" si="377"/>
        <v>2016</v>
      </c>
    </row>
    <row r="3984" spans="1:22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5">
        <f t="shared" si="373"/>
        <v>34</v>
      </c>
      <c r="Q3984" t="s">
        <v>8314</v>
      </c>
      <c r="R3984" t="s">
        <v>8315</v>
      </c>
      <c r="S3984" s="12">
        <f t="shared" si="374"/>
        <v>42132.601620370369</v>
      </c>
      <c r="T3984" s="12">
        <f t="shared" si="375"/>
        <v>42192.601620370369</v>
      </c>
      <c r="U3984">
        <f t="shared" si="376"/>
        <v>2015</v>
      </c>
      <c r="V3984">
        <f t="shared" si="377"/>
        <v>2015</v>
      </c>
    </row>
    <row r="3985" spans="1:22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 s="5">
        <f t="shared" si="373"/>
        <v>84.282608695652172</v>
      </c>
      <c r="Q3985" t="s">
        <v>8314</v>
      </c>
      <c r="R3985" t="s">
        <v>8315</v>
      </c>
      <c r="S3985" s="12">
        <f t="shared" si="374"/>
        <v>41747.661527777775</v>
      </c>
      <c r="T3985" s="12">
        <f t="shared" si="375"/>
        <v>41779.082638888889</v>
      </c>
      <c r="U3985">
        <f t="shared" si="376"/>
        <v>2014</v>
      </c>
      <c r="V3985">
        <f t="shared" si="377"/>
        <v>2014</v>
      </c>
    </row>
    <row r="3986" spans="1:22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 s="5">
        <f t="shared" si="373"/>
        <v>9.5</v>
      </c>
      <c r="Q3986" t="s">
        <v>8314</v>
      </c>
      <c r="R3986" t="s">
        <v>8315</v>
      </c>
      <c r="S3986" s="12">
        <f t="shared" si="374"/>
        <v>41920.75513888889</v>
      </c>
      <c r="T3986" s="12">
        <f t="shared" si="375"/>
        <v>41950.791666666664</v>
      </c>
      <c r="U3986">
        <f t="shared" si="376"/>
        <v>2014</v>
      </c>
      <c r="V3986">
        <f t="shared" si="377"/>
        <v>2014</v>
      </c>
    </row>
    <row r="3987" spans="1:22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 s="5">
        <f t="shared" si="373"/>
        <v>33.736842105263158</v>
      </c>
      <c r="Q3987" t="s">
        <v>8314</v>
      </c>
      <c r="R3987" t="s">
        <v>8315</v>
      </c>
      <c r="S3987" s="12">
        <f t="shared" si="374"/>
        <v>42399.499074074069</v>
      </c>
      <c r="T3987" s="12">
        <f t="shared" si="375"/>
        <v>42420.670138888883</v>
      </c>
      <c r="U3987">
        <f t="shared" si="376"/>
        <v>2016</v>
      </c>
      <c r="V3987">
        <f t="shared" si="377"/>
        <v>2016</v>
      </c>
    </row>
    <row r="3988" spans="1:22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 s="5">
        <f t="shared" si="373"/>
        <v>37.53846153846154</v>
      </c>
      <c r="Q3988" t="s">
        <v>8314</v>
      </c>
      <c r="R3988" t="s">
        <v>8315</v>
      </c>
      <c r="S3988" s="12">
        <f t="shared" si="374"/>
        <v>42467.340208333328</v>
      </c>
      <c r="T3988" s="12">
        <f t="shared" si="375"/>
        <v>42496.336111111108</v>
      </c>
      <c r="U3988">
        <f t="shared" si="376"/>
        <v>2016</v>
      </c>
      <c r="V3988">
        <f t="shared" si="377"/>
        <v>2016</v>
      </c>
    </row>
    <row r="3989" spans="1:22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 s="5">
        <f t="shared" si="373"/>
        <v>11.615384615384615</v>
      </c>
      <c r="Q3989" t="s">
        <v>8314</v>
      </c>
      <c r="R3989" t="s">
        <v>8315</v>
      </c>
      <c r="S3989" s="12">
        <f t="shared" si="374"/>
        <v>41765.716319444444</v>
      </c>
      <c r="T3989" s="12">
        <f t="shared" si="375"/>
        <v>41775.716319444444</v>
      </c>
      <c r="U3989">
        <f t="shared" si="376"/>
        <v>2014</v>
      </c>
      <c r="V3989">
        <f t="shared" si="377"/>
        <v>2014</v>
      </c>
    </row>
    <row r="3990" spans="1:22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 s="5">
        <f t="shared" si="373"/>
        <v>8</v>
      </c>
      <c r="Q3990" t="s">
        <v>8314</v>
      </c>
      <c r="R3990" t="s">
        <v>8315</v>
      </c>
      <c r="S3990" s="12">
        <f t="shared" si="374"/>
        <v>42229.872835648144</v>
      </c>
      <c r="T3990" s="12">
        <f t="shared" si="375"/>
        <v>42244.872835648144</v>
      </c>
      <c r="U3990">
        <f t="shared" si="376"/>
        <v>2015</v>
      </c>
      <c r="V3990">
        <f t="shared" si="377"/>
        <v>2015</v>
      </c>
    </row>
    <row r="3991" spans="1:22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5">
        <f t="shared" si="373"/>
        <v>0</v>
      </c>
      <c r="Q3991" t="s">
        <v>8314</v>
      </c>
      <c r="R3991" t="s">
        <v>8315</v>
      </c>
      <c r="S3991" s="12">
        <f t="shared" si="374"/>
        <v>42286.541446759256</v>
      </c>
      <c r="T3991" s="12">
        <f t="shared" si="375"/>
        <v>42316.583113425928</v>
      </c>
      <c r="U3991">
        <f t="shared" si="376"/>
        <v>2015</v>
      </c>
      <c r="V3991">
        <f t="shared" si="377"/>
        <v>2015</v>
      </c>
    </row>
    <row r="3992" spans="1:22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 s="5">
        <f t="shared" si="373"/>
        <v>23</v>
      </c>
      <c r="Q3992" t="s">
        <v>8314</v>
      </c>
      <c r="R3992" t="s">
        <v>8315</v>
      </c>
      <c r="S3992" s="12">
        <f t="shared" si="374"/>
        <v>42401.464039351849</v>
      </c>
      <c r="T3992" s="12">
        <f t="shared" si="375"/>
        <v>42431.464039351849</v>
      </c>
      <c r="U3992">
        <f t="shared" si="376"/>
        <v>2016</v>
      </c>
      <c r="V3992">
        <f t="shared" si="377"/>
        <v>2016</v>
      </c>
    </row>
    <row r="3993" spans="1:22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5">
        <f t="shared" si="373"/>
        <v>100</v>
      </c>
      <c r="Q3993" t="s">
        <v>8314</v>
      </c>
      <c r="R3993" t="s">
        <v>8315</v>
      </c>
      <c r="S3993" s="12">
        <f t="shared" si="374"/>
        <v>42125.436134259253</v>
      </c>
      <c r="T3993" s="12">
        <f t="shared" si="375"/>
        <v>42155.436134259253</v>
      </c>
      <c r="U3993">
        <f t="shared" si="376"/>
        <v>2015</v>
      </c>
      <c r="V3993">
        <f t="shared" si="377"/>
        <v>2015</v>
      </c>
    </row>
    <row r="3994" spans="1:22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 s="5">
        <f t="shared" si="373"/>
        <v>60.111111111111114</v>
      </c>
      <c r="Q3994" t="s">
        <v>8314</v>
      </c>
      <c r="R3994" t="s">
        <v>8315</v>
      </c>
      <c r="S3994" s="12">
        <f t="shared" si="374"/>
        <v>42289.732164351844</v>
      </c>
      <c r="T3994" s="12">
        <f t="shared" si="375"/>
        <v>42349.773831018516</v>
      </c>
      <c r="U3994">
        <f t="shared" si="376"/>
        <v>2015</v>
      </c>
      <c r="V3994">
        <f t="shared" si="377"/>
        <v>2015</v>
      </c>
    </row>
    <row r="3995" spans="1:22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 s="5">
        <f t="shared" si="373"/>
        <v>3</v>
      </c>
      <c r="Q3995" t="s">
        <v>8314</v>
      </c>
      <c r="R3995" t="s">
        <v>8315</v>
      </c>
      <c r="S3995" s="12">
        <f t="shared" si="374"/>
        <v>42107.656388888885</v>
      </c>
      <c r="T3995" s="12">
        <f t="shared" si="375"/>
        <v>42137.656388888885</v>
      </c>
      <c r="U3995">
        <f t="shared" si="376"/>
        <v>2015</v>
      </c>
      <c r="V3995">
        <f t="shared" si="377"/>
        <v>2015</v>
      </c>
    </row>
    <row r="3996" spans="1:22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 s="5">
        <f t="shared" si="373"/>
        <v>5</v>
      </c>
      <c r="Q3996" t="s">
        <v>8314</v>
      </c>
      <c r="R3996" t="s">
        <v>8315</v>
      </c>
      <c r="S3996" s="12">
        <f t="shared" si="374"/>
        <v>41809.181597222218</v>
      </c>
      <c r="T3996" s="12">
        <f t="shared" si="375"/>
        <v>41839.181597222218</v>
      </c>
      <c r="U3996">
        <f t="shared" si="376"/>
        <v>2014</v>
      </c>
      <c r="V3996">
        <f t="shared" si="377"/>
        <v>2014</v>
      </c>
    </row>
    <row r="3997" spans="1:22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5">
        <f t="shared" si="373"/>
        <v>17.5</v>
      </c>
      <c r="Q3997" t="s">
        <v>8314</v>
      </c>
      <c r="R3997" t="s">
        <v>8315</v>
      </c>
      <c r="S3997" s="12">
        <f t="shared" si="374"/>
        <v>42019.475428240738</v>
      </c>
      <c r="T3997" s="12">
        <f t="shared" si="375"/>
        <v>42049.268749999996</v>
      </c>
      <c r="U3997">
        <f t="shared" si="376"/>
        <v>2015</v>
      </c>
      <c r="V3997">
        <f t="shared" si="377"/>
        <v>2015</v>
      </c>
    </row>
    <row r="3998" spans="1:22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 s="5">
        <f t="shared" si="373"/>
        <v>29.235294117647058</v>
      </c>
      <c r="Q3998" t="s">
        <v>8314</v>
      </c>
      <c r="R3998" t="s">
        <v>8315</v>
      </c>
      <c r="S3998" s="12">
        <f t="shared" si="374"/>
        <v>41950.058611111112</v>
      </c>
      <c r="T3998" s="12">
        <f t="shared" si="375"/>
        <v>41963.461111111108</v>
      </c>
      <c r="U3998">
        <f t="shared" si="376"/>
        <v>2014</v>
      </c>
      <c r="V3998">
        <f t="shared" si="377"/>
        <v>2014</v>
      </c>
    </row>
    <row r="3999" spans="1:22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5">
        <f t="shared" si="373"/>
        <v>0</v>
      </c>
      <c r="Q3999" t="s">
        <v>8314</v>
      </c>
      <c r="R3999" t="s">
        <v>8315</v>
      </c>
      <c r="S3999" s="12">
        <f t="shared" si="374"/>
        <v>42069.183113425919</v>
      </c>
      <c r="T3999" s="12">
        <f t="shared" si="375"/>
        <v>42099.141446759262</v>
      </c>
      <c r="U3999">
        <f t="shared" si="376"/>
        <v>2015</v>
      </c>
      <c r="V3999">
        <f t="shared" si="377"/>
        <v>2015</v>
      </c>
    </row>
    <row r="4000" spans="1:22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 s="5">
        <f t="shared" si="373"/>
        <v>59.583333333333336</v>
      </c>
      <c r="Q4000" t="s">
        <v>8314</v>
      </c>
      <c r="R4000" t="s">
        <v>8315</v>
      </c>
      <c r="S4000" s="12">
        <f t="shared" si="374"/>
        <v>42061.754930555551</v>
      </c>
      <c r="T4000" s="12">
        <f t="shared" si="375"/>
        <v>42091.713263888887</v>
      </c>
      <c r="U4000">
        <f t="shared" si="376"/>
        <v>2015</v>
      </c>
      <c r="V4000">
        <f t="shared" si="377"/>
        <v>2015</v>
      </c>
    </row>
    <row r="4001" spans="1:22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 s="5">
        <f t="shared" si="373"/>
        <v>82.571428571428569</v>
      </c>
      <c r="Q4001" t="s">
        <v>8314</v>
      </c>
      <c r="R4001" t="s">
        <v>8315</v>
      </c>
      <c r="S4001" s="12">
        <f t="shared" si="374"/>
        <v>41842.620347222219</v>
      </c>
      <c r="T4001" s="12">
        <f t="shared" si="375"/>
        <v>41882.619317129625</v>
      </c>
      <c r="U4001">
        <f t="shared" si="376"/>
        <v>2014</v>
      </c>
      <c r="V4001">
        <f t="shared" si="377"/>
        <v>2014</v>
      </c>
    </row>
    <row r="4002" spans="1:22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 s="5">
        <f t="shared" si="373"/>
        <v>10</v>
      </c>
      <c r="Q4002" t="s">
        <v>8314</v>
      </c>
      <c r="R4002" t="s">
        <v>8315</v>
      </c>
      <c r="S4002" s="12">
        <f t="shared" si="374"/>
        <v>42437.437013888884</v>
      </c>
      <c r="T4002" s="12">
        <f t="shared" si="375"/>
        <v>42497.39534722222</v>
      </c>
      <c r="U4002">
        <f t="shared" si="376"/>
        <v>2016</v>
      </c>
      <c r="V4002">
        <f t="shared" si="377"/>
        <v>2016</v>
      </c>
    </row>
    <row r="4003" spans="1:22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 s="5">
        <f t="shared" si="373"/>
        <v>32.357142857142854</v>
      </c>
      <c r="Q4003" t="s">
        <v>8314</v>
      </c>
      <c r="R4003" t="s">
        <v>8315</v>
      </c>
      <c r="S4003" s="12">
        <f t="shared" si="374"/>
        <v>42775.755879629629</v>
      </c>
      <c r="T4003" s="12">
        <f t="shared" si="375"/>
        <v>42795.583333333336</v>
      </c>
      <c r="U4003">
        <f t="shared" si="376"/>
        <v>2017</v>
      </c>
      <c r="V4003">
        <f t="shared" si="377"/>
        <v>2017</v>
      </c>
    </row>
    <row r="4004" spans="1:22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 s="5">
        <f t="shared" si="373"/>
        <v>5.75</v>
      </c>
      <c r="Q4004" t="s">
        <v>8314</v>
      </c>
      <c r="R4004" t="s">
        <v>8315</v>
      </c>
      <c r="S4004" s="12">
        <f t="shared" si="374"/>
        <v>41878.835196759253</v>
      </c>
      <c r="T4004" s="12">
        <f t="shared" si="375"/>
        <v>41908.835196759253</v>
      </c>
      <c r="U4004">
        <f t="shared" si="376"/>
        <v>2014</v>
      </c>
      <c r="V4004">
        <f t="shared" si="377"/>
        <v>2014</v>
      </c>
    </row>
    <row r="4005" spans="1:22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 s="5">
        <f t="shared" si="373"/>
        <v>100.5</v>
      </c>
      <c r="Q4005" t="s">
        <v>8314</v>
      </c>
      <c r="R4005" t="s">
        <v>8315</v>
      </c>
      <c r="S4005" s="12">
        <f t="shared" si="374"/>
        <v>42020.379016203697</v>
      </c>
      <c r="T4005" s="12">
        <f t="shared" si="375"/>
        <v>42050.379016203697</v>
      </c>
      <c r="U4005">
        <f t="shared" si="376"/>
        <v>2015</v>
      </c>
      <c r="V4005">
        <f t="shared" si="377"/>
        <v>2015</v>
      </c>
    </row>
    <row r="4006" spans="1:22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 s="5">
        <f t="shared" si="373"/>
        <v>1</v>
      </c>
      <c r="Q4006" t="s">
        <v>8314</v>
      </c>
      <c r="R4006" t="s">
        <v>8315</v>
      </c>
      <c r="S4006" s="12">
        <f t="shared" si="374"/>
        <v>41889.954363425924</v>
      </c>
      <c r="T4006" s="12">
        <f t="shared" si="375"/>
        <v>41919.954363425924</v>
      </c>
      <c r="U4006">
        <f t="shared" si="376"/>
        <v>2014</v>
      </c>
      <c r="V4006">
        <f t="shared" si="377"/>
        <v>2014</v>
      </c>
    </row>
    <row r="4007" spans="1:22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 s="5">
        <f t="shared" si="373"/>
        <v>20</v>
      </c>
      <c r="Q4007" t="s">
        <v>8314</v>
      </c>
      <c r="R4007" t="s">
        <v>8315</v>
      </c>
      <c r="S4007" s="12">
        <f t="shared" si="374"/>
        <v>41872.599363425921</v>
      </c>
      <c r="T4007" s="12">
        <f t="shared" si="375"/>
        <v>41932.599363425921</v>
      </c>
      <c r="U4007">
        <f t="shared" si="376"/>
        <v>2014</v>
      </c>
      <c r="V4007">
        <f t="shared" si="377"/>
        <v>2014</v>
      </c>
    </row>
    <row r="4008" spans="1:22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 s="5">
        <f t="shared" si="373"/>
        <v>2</v>
      </c>
      <c r="Q4008" t="s">
        <v>8314</v>
      </c>
      <c r="R4008" t="s">
        <v>8315</v>
      </c>
      <c r="S4008" s="12">
        <f t="shared" si="374"/>
        <v>42391.564664351848</v>
      </c>
      <c r="T4008" s="12">
        <f t="shared" si="375"/>
        <v>42416.564664351848</v>
      </c>
      <c r="U4008">
        <f t="shared" si="376"/>
        <v>2016</v>
      </c>
      <c r="V4008">
        <f t="shared" si="377"/>
        <v>2016</v>
      </c>
    </row>
    <row r="4009" spans="1:22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 s="5">
        <f t="shared" si="373"/>
        <v>5</v>
      </c>
      <c r="Q4009" t="s">
        <v>8314</v>
      </c>
      <c r="R4009" t="s">
        <v>8315</v>
      </c>
      <c r="S4009" s="12">
        <f t="shared" si="374"/>
        <v>41848.564594907402</v>
      </c>
      <c r="T4009" s="12">
        <f t="shared" si="375"/>
        <v>41877.477777777771</v>
      </c>
      <c r="U4009">
        <f t="shared" si="376"/>
        <v>2014</v>
      </c>
      <c r="V4009">
        <f t="shared" si="377"/>
        <v>2014</v>
      </c>
    </row>
    <row r="4010" spans="1:22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5">
        <f t="shared" si="373"/>
        <v>15</v>
      </c>
      <c r="Q4010" t="s">
        <v>8314</v>
      </c>
      <c r="R4010" t="s">
        <v>8315</v>
      </c>
      <c r="S4010" s="12">
        <f t="shared" si="374"/>
        <v>42177.755868055552</v>
      </c>
      <c r="T4010" s="12">
        <f t="shared" si="375"/>
        <v>42207.755868055552</v>
      </c>
      <c r="U4010">
        <f t="shared" si="376"/>
        <v>2015</v>
      </c>
      <c r="V4010">
        <f t="shared" si="377"/>
        <v>2015</v>
      </c>
    </row>
    <row r="4011" spans="1:22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 s="5">
        <f t="shared" si="373"/>
        <v>25</v>
      </c>
      <c r="Q4011" t="s">
        <v>8314</v>
      </c>
      <c r="R4011" t="s">
        <v>8315</v>
      </c>
      <c r="S4011" s="12">
        <f t="shared" si="374"/>
        <v>41851.492592592593</v>
      </c>
      <c r="T4011" s="12">
        <f t="shared" si="375"/>
        <v>41891.492592592593</v>
      </c>
      <c r="U4011">
        <f t="shared" si="376"/>
        <v>2014</v>
      </c>
      <c r="V4011">
        <f t="shared" si="377"/>
        <v>2014</v>
      </c>
    </row>
    <row r="4012" spans="1:22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 s="5">
        <f t="shared" si="373"/>
        <v>45.842105263157897</v>
      </c>
      <c r="Q4012" t="s">
        <v>8314</v>
      </c>
      <c r="R4012" t="s">
        <v>8315</v>
      </c>
      <c r="S4012" s="12">
        <f t="shared" si="374"/>
        <v>41921.562106481477</v>
      </c>
      <c r="T4012" s="12">
        <f t="shared" si="375"/>
        <v>41938.562106481477</v>
      </c>
      <c r="U4012">
        <f t="shared" si="376"/>
        <v>2014</v>
      </c>
      <c r="V4012">
        <f t="shared" si="377"/>
        <v>2014</v>
      </c>
    </row>
    <row r="4013" spans="1:22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 s="5">
        <f t="shared" si="373"/>
        <v>4.75</v>
      </c>
      <c r="Q4013" t="s">
        <v>8314</v>
      </c>
      <c r="R4013" t="s">
        <v>8315</v>
      </c>
      <c r="S4013" s="12">
        <f t="shared" si="374"/>
        <v>42002.336550925924</v>
      </c>
      <c r="T4013" s="12">
        <f t="shared" si="375"/>
        <v>42032.336550925924</v>
      </c>
      <c r="U4013">
        <f t="shared" si="376"/>
        <v>2014</v>
      </c>
      <c r="V4013">
        <f t="shared" si="377"/>
        <v>2015</v>
      </c>
    </row>
    <row r="4014" spans="1:22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5">
        <f t="shared" si="373"/>
        <v>0</v>
      </c>
      <c r="Q4014" t="s">
        <v>8314</v>
      </c>
      <c r="R4014" t="s">
        <v>8315</v>
      </c>
      <c r="S4014" s="12">
        <f t="shared" si="374"/>
        <v>42096.336215277777</v>
      </c>
      <c r="T4014" s="12">
        <f t="shared" si="375"/>
        <v>42126.336215277777</v>
      </c>
      <c r="U4014">
        <f t="shared" si="376"/>
        <v>2015</v>
      </c>
      <c r="V4014">
        <f t="shared" si="377"/>
        <v>2015</v>
      </c>
    </row>
    <row r="4015" spans="1:22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 s="5">
        <f t="shared" si="373"/>
        <v>13</v>
      </c>
      <c r="Q4015" t="s">
        <v>8314</v>
      </c>
      <c r="R4015" t="s">
        <v>8315</v>
      </c>
      <c r="S4015" s="12">
        <f t="shared" si="374"/>
        <v>42021.092858796292</v>
      </c>
      <c r="T4015" s="12">
        <f t="shared" si="375"/>
        <v>42051.092858796292</v>
      </c>
      <c r="U4015">
        <f t="shared" si="376"/>
        <v>2015</v>
      </c>
      <c r="V4015">
        <f t="shared" si="377"/>
        <v>2015</v>
      </c>
    </row>
    <row r="4016" spans="1:22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5">
        <f t="shared" si="373"/>
        <v>0</v>
      </c>
      <c r="Q4016" t="s">
        <v>8314</v>
      </c>
      <c r="R4016" t="s">
        <v>8315</v>
      </c>
      <c r="S4016" s="12">
        <f t="shared" si="374"/>
        <v>42419.037835648145</v>
      </c>
      <c r="T4016" s="12">
        <f t="shared" si="375"/>
        <v>42434.037835648145</v>
      </c>
      <c r="U4016">
        <f t="shared" si="376"/>
        <v>2016</v>
      </c>
      <c r="V4016">
        <f t="shared" si="377"/>
        <v>2016</v>
      </c>
    </row>
    <row r="4017" spans="1:22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 s="5">
        <f t="shared" si="373"/>
        <v>1</v>
      </c>
      <c r="Q4017" t="s">
        <v>8314</v>
      </c>
      <c r="R4017" t="s">
        <v>8315</v>
      </c>
      <c r="S4017" s="12">
        <f t="shared" si="374"/>
        <v>42174.572488425925</v>
      </c>
      <c r="T4017" s="12">
        <f t="shared" si="375"/>
        <v>42204.572488425925</v>
      </c>
      <c r="U4017">
        <f t="shared" si="376"/>
        <v>2015</v>
      </c>
      <c r="V4017">
        <f t="shared" si="377"/>
        <v>2015</v>
      </c>
    </row>
    <row r="4018" spans="1:22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 s="5">
        <f t="shared" si="373"/>
        <v>10</v>
      </c>
      <c r="Q4018" t="s">
        <v>8314</v>
      </c>
      <c r="R4018" t="s">
        <v>8315</v>
      </c>
      <c r="S4018" s="12">
        <f t="shared" si="374"/>
        <v>41869.664351851847</v>
      </c>
      <c r="T4018" s="12">
        <f t="shared" si="375"/>
        <v>41899.664351851847</v>
      </c>
      <c r="U4018">
        <f t="shared" si="376"/>
        <v>2014</v>
      </c>
      <c r="V4018">
        <f t="shared" si="377"/>
        <v>2014</v>
      </c>
    </row>
    <row r="4019" spans="1:22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 s="5">
        <f t="shared" si="373"/>
        <v>52.5</v>
      </c>
      <c r="Q4019" t="s">
        <v>8314</v>
      </c>
      <c r="R4019" t="s">
        <v>8315</v>
      </c>
      <c r="S4019" s="12">
        <f t="shared" si="374"/>
        <v>41856.463819444441</v>
      </c>
      <c r="T4019" s="12">
        <f t="shared" si="375"/>
        <v>41886.463819444441</v>
      </c>
      <c r="U4019">
        <f t="shared" si="376"/>
        <v>2014</v>
      </c>
      <c r="V4019">
        <f t="shared" si="377"/>
        <v>2014</v>
      </c>
    </row>
    <row r="4020" spans="1:22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 s="5">
        <f t="shared" si="373"/>
        <v>32.5</v>
      </c>
      <c r="Q4020" t="s">
        <v>8314</v>
      </c>
      <c r="R4020" t="s">
        <v>8315</v>
      </c>
      <c r="S4020" s="12">
        <f t="shared" si="374"/>
        <v>42620.702638888884</v>
      </c>
      <c r="T4020" s="12">
        <f t="shared" si="375"/>
        <v>42650.702638888884</v>
      </c>
      <c r="U4020">
        <f t="shared" si="376"/>
        <v>2016</v>
      </c>
      <c r="V4020">
        <f t="shared" si="377"/>
        <v>2016</v>
      </c>
    </row>
    <row r="4021" spans="1:22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 s="5">
        <f t="shared" si="373"/>
        <v>7.25</v>
      </c>
      <c r="Q4021" t="s">
        <v>8314</v>
      </c>
      <c r="R4021" t="s">
        <v>8315</v>
      </c>
      <c r="S4021" s="12">
        <f t="shared" si="374"/>
        <v>42417.467546296299</v>
      </c>
      <c r="T4021" s="12">
        <f t="shared" si="375"/>
        <v>42475.477777777771</v>
      </c>
      <c r="U4021">
        <f t="shared" si="376"/>
        <v>2016</v>
      </c>
      <c r="V4021">
        <f t="shared" si="377"/>
        <v>2016</v>
      </c>
    </row>
    <row r="4022" spans="1:22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 s="5">
        <f t="shared" si="373"/>
        <v>33.333333333333336</v>
      </c>
      <c r="Q4022" t="s">
        <v>8314</v>
      </c>
      <c r="R4022" t="s">
        <v>8315</v>
      </c>
      <c r="S4022" s="12">
        <f t="shared" si="374"/>
        <v>42056.982627314814</v>
      </c>
      <c r="T4022" s="12">
        <f t="shared" si="375"/>
        <v>42086.940960648142</v>
      </c>
      <c r="U4022">
        <f t="shared" si="376"/>
        <v>2015</v>
      </c>
      <c r="V4022">
        <f t="shared" si="377"/>
        <v>2015</v>
      </c>
    </row>
    <row r="4023" spans="1:22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 s="5">
        <f t="shared" si="373"/>
        <v>62.5</v>
      </c>
      <c r="Q4023" t="s">
        <v>8314</v>
      </c>
      <c r="R4023" t="s">
        <v>8315</v>
      </c>
      <c r="S4023" s="12">
        <f t="shared" si="374"/>
        <v>41878.703217592592</v>
      </c>
      <c r="T4023" s="12">
        <f t="shared" si="375"/>
        <v>41938.703217592592</v>
      </c>
      <c r="U4023">
        <f t="shared" si="376"/>
        <v>2014</v>
      </c>
      <c r="V4023">
        <f t="shared" si="377"/>
        <v>2014</v>
      </c>
    </row>
    <row r="4024" spans="1:22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 s="5">
        <f t="shared" si="373"/>
        <v>63.558375634517766</v>
      </c>
      <c r="Q4024" t="s">
        <v>8314</v>
      </c>
      <c r="R4024" t="s">
        <v>8315</v>
      </c>
      <c r="S4024" s="12">
        <f t="shared" si="374"/>
        <v>41990.375775462962</v>
      </c>
      <c r="T4024" s="12">
        <f t="shared" si="375"/>
        <v>42035.912499999999</v>
      </c>
      <c r="U4024">
        <f t="shared" si="376"/>
        <v>2014</v>
      </c>
      <c r="V4024">
        <f t="shared" si="377"/>
        <v>2015</v>
      </c>
    </row>
    <row r="4025" spans="1:22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5">
        <f t="shared" si="373"/>
        <v>0</v>
      </c>
      <c r="Q4025" t="s">
        <v>8314</v>
      </c>
      <c r="R4025" t="s">
        <v>8315</v>
      </c>
      <c r="S4025" s="12">
        <f t="shared" si="374"/>
        <v>42408.791238425925</v>
      </c>
      <c r="T4025" s="12">
        <f t="shared" si="375"/>
        <v>42453.749571759261</v>
      </c>
      <c r="U4025">
        <f t="shared" si="376"/>
        <v>2016</v>
      </c>
      <c r="V4025">
        <f t="shared" si="377"/>
        <v>2016</v>
      </c>
    </row>
    <row r="4026" spans="1:22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 s="5">
        <f t="shared" si="373"/>
        <v>10</v>
      </c>
      <c r="Q4026" t="s">
        <v>8314</v>
      </c>
      <c r="R4026" t="s">
        <v>8315</v>
      </c>
      <c r="S4026" s="12">
        <f t="shared" si="374"/>
        <v>42217.461770833332</v>
      </c>
      <c r="T4026" s="12">
        <f t="shared" si="375"/>
        <v>42247.461770833332</v>
      </c>
      <c r="U4026">
        <f t="shared" si="376"/>
        <v>2015</v>
      </c>
      <c r="V4026">
        <f t="shared" si="377"/>
        <v>2015</v>
      </c>
    </row>
    <row r="4027" spans="1:22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5">
        <f t="shared" si="373"/>
        <v>62.5</v>
      </c>
      <c r="Q4027" t="s">
        <v>8314</v>
      </c>
      <c r="R4027" t="s">
        <v>8315</v>
      </c>
      <c r="S4027" s="12">
        <f t="shared" si="374"/>
        <v>42151.029351851852</v>
      </c>
      <c r="T4027" s="12">
        <f t="shared" si="375"/>
        <v>42211.029351851852</v>
      </c>
      <c r="U4027">
        <f t="shared" si="376"/>
        <v>2015</v>
      </c>
      <c r="V4027">
        <f t="shared" si="377"/>
        <v>2015</v>
      </c>
    </row>
    <row r="4028" spans="1:22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5">
        <f t="shared" si="373"/>
        <v>0</v>
      </c>
      <c r="Q4028" t="s">
        <v>8314</v>
      </c>
      <c r="R4028" t="s">
        <v>8315</v>
      </c>
      <c r="S4028" s="12">
        <f t="shared" si="374"/>
        <v>42282.447210648148</v>
      </c>
      <c r="T4028" s="12">
        <f t="shared" si="375"/>
        <v>42342.488877314812</v>
      </c>
      <c r="U4028">
        <f t="shared" si="376"/>
        <v>2015</v>
      </c>
      <c r="V4028">
        <f t="shared" si="377"/>
        <v>2015</v>
      </c>
    </row>
    <row r="4029" spans="1:22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 s="5">
        <f t="shared" si="373"/>
        <v>30.714285714285715</v>
      </c>
      <c r="Q4029" t="s">
        <v>8314</v>
      </c>
      <c r="R4029" t="s">
        <v>8315</v>
      </c>
      <c r="S4029" s="12">
        <f t="shared" si="374"/>
        <v>42768.762511574074</v>
      </c>
      <c r="T4029" s="12">
        <f t="shared" si="375"/>
        <v>42788.833333333336</v>
      </c>
      <c r="U4029">
        <f t="shared" si="376"/>
        <v>2017</v>
      </c>
      <c r="V4029">
        <f t="shared" si="377"/>
        <v>2017</v>
      </c>
    </row>
    <row r="4030" spans="1:22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 s="5">
        <f t="shared" si="373"/>
        <v>51</v>
      </c>
      <c r="Q4030" t="s">
        <v>8314</v>
      </c>
      <c r="R4030" t="s">
        <v>8315</v>
      </c>
      <c r="S4030" s="12">
        <f t="shared" si="374"/>
        <v>41765.730324074073</v>
      </c>
      <c r="T4030" s="12">
        <f t="shared" si="375"/>
        <v>41795.730324074073</v>
      </c>
      <c r="U4030">
        <f t="shared" si="376"/>
        <v>2014</v>
      </c>
      <c r="V4030">
        <f t="shared" si="377"/>
        <v>2014</v>
      </c>
    </row>
    <row r="4031" spans="1:22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5">
        <f t="shared" si="373"/>
        <v>0</v>
      </c>
      <c r="Q4031" t="s">
        <v>8314</v>
      </c>
      <c r="R4031" t="s">
        <v>8315</v>
      </c>
      <c r="S4031" s="12">
        <f t="shared" si="374"/>
        <v>42321.816782407404</v>
      </c>
      <c r="T4031" s="12">
        <f t="shared" si="375"/>
        <v>42351.816782407404</v>
      </c>
      <c r="U4031">
        <f t="shared" si="376"/>
        <v>2015</v>
      </c>
      <c r="V4031">
        <f t="shared" si="377"/>
        <v>2015</v>
      </c>
    </row>
    <row r="4032" spans="1:22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5">
        <f t="shared" si="373"/>
        <v>66.666666666666671</v>
      </c>
      <c r="Q4032" t="s">
        <v>8314</v>
      </c>
      <c r="R4032" t="s">
        <v>8315</v>
      </c>
      <c r="S4032" s="12">
        <f t="shared" si="374"/>
        <v>42374.446747685179</v>
      </c>
      <c r="T4032" s="12">
        <f t="shared" si="375"/>
        <v>42403.575694444444</v>
      </c>
      <c r="U4032">
        <f t="shared" si="376"/>
        <v>2016</v>
      </c>
      <c r="V4032">
        <f t="shared" si="377"/>
        <v>2016</v>
      </c>
    </row>
    <row r="4033" spans="1:22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5">
        <f t="shared" si="373"/>
        <v>0</v>
      </c>
      <c r="Q4033" t="s">
        <v>8314</v>
      </c>
      <c r="R4033" t="s">
        <v>8315</v>
      </c>
      <c r="S4033" s="12">
        <f t="shared" si="374"/>
        <v>41941.376898148148</v>
      </c>
      <c r="T4033" s="12">
        <f t="shared" si="375"/>
        <v>41991.418564814812</v>
      </c>
      <c r="U4033">
        <f t="shared" si="376"/>
        <v>2014</v>
      </c>
      <c r="V4033">
        <f t="shared" si="377"/>
        <v>2014</v>
      </c>
    </row>
    <row r="4034" spans="1:22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6.8287037037037033</v>
      </c>
      <c r="P4034" s="5">
        <f t="shared" si="373"/>
        <v>59</v>
      </c>
      <c r="Q4034" t="s">
        <v>8314</v>
      </c>
      <c r="R4034" t="s">
        <v>8315</v>
      </c>
      <c r="S4034" s="12">
        <f t="shared" si="374"/>
        <v>42293.60087962963</v>
      </c>
      <c r="T4034" s="12">
        <f t="shared" si="375"/>
        <v>42353.642546296294</v>
      </c>
      <c r="U4034">
        <f t="shared" si="376"/>
        <v>2015</v>
      </c>
      <c r="V4034">
        <f t="shared" si="377"/>
        <v>2015</v>
      </c>
    </row>
    <row r="4035" spans="1:22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(E4035/D4035)*100</f>
        <v>25.698702928870294</v>
      </c>
      <c r="P4035" s="5">
        <f t="shared" ref="P4035:P4098" si="379">IF(E4035&gt;0, E4035/L4035, 0)</f>
        <v>65.340319148936175</v>
      </c>
      <c r="Q4035" t="s">
        <v>8314</v>
      </c>
      <c r="R4035" t="s">
        <v>8315</v>
      </c>
      <c r="S4035" s="12">
        <f t="shared" ref="S4035:S4098" si="380">(J4035/86400)+25569-(5/24)</f>
        <v>42614.06046296296</v>
      </c>
      <c r="T4035" s="12">
        <f t="shared" ref="T4035:T4098" si="381">(I4035/86400)+25569-5/24</f>
        <v>42645.166666666664</v>
      </c>
      <c r="U4035">
        <f t="shared" ref="U4035:U4098" si="382">YEAR(S4035)</f>
        <v>2016</v>
      </c>
      <c r="V4035">
        <f t="shared" ref="V4035:V4098" si="383">YEAR(T4035)</f>
        <v>2016</v>
      </c>
    </row>
    <row r="4036" spans="1:22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 s="5">
        <f t="shared" si="379"/>
        <v>100</v>
      </c>
      <c r="Q4036" t="s">
        <v>8314</v>
      </c>
      <c r="R4036" t="s">
        <v>8315</v>
      </c>
      <c r="S4036" s="12">
        <f t="shared" si="380"/>
        <v>42067.739004629628</v>
      </c>
      <c r="T4036" s="12">
        <f t="shared" si="381"/>
        <v>42097.697337962956</v>
      </c>
      <c r="U4036">
        <f t="shared" si="382"/>
        <v>2015</v>
      </c>
      <c r="V4036">
        <f t="shared" si="383"/>
        <v>2015</v>
      </c>
    </row>
    <row r="4037" spans="1:22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 s="5">
        <f t="shared" si="379"/>
        <v>147.4</v>
      </c>
      <c r="Q4037" t="s">
        <v>8314</v>
      </c>
      <c r="R4037" t="s">
        <v>8315</v>
      </c>
      <c r="S4037" s="12">
        <f t="shared" si="380"/>
        <v>41903.674618055556</v>
      </c>
      <c r="T4037" s="12">
        <f t="shared" si="381"/>
        <v>41933.674618055556</v>
      </c>
      <c r="U4037">
        <f t="shared" si="382"/>
        <v>2014</v>
      </c>
      <c r="V4037">
        <f t="shared" si="383"/>
        <v>2014</v>
      </c>
    </row>
    <row r="4038" spans="1:22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 s="5">
        <f t="shared" si="379"/>
        <v>166.05882352941177</v>
      </c>
      <c r="Q4038" t="s">
        <v>8314</v>
      </c>
      <c r="R4038" t="s">
        <v>8315</v>
      </c>
      <c r="S4038" s="12">
        <f t="shared" si="380"/>
        <v>41804.728750000002</v>
      </c>
      <c r="T4038" s="12">
        <f t="shared" si="381"/>
        <v>41821.729166666664</v>
      </c>
      <c r="U4038">
        <f t="shared" si="382"/>
        <v>2014</v>
      </c>
      <c r="V4038">
        <f t="shared" si="383"/>
        <v>2014</v>
      </c>
    </row>
    <row r="4039" spans="1:22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 s="5">
        <f t="shared" si="379"/>
        <v>40</v>
      </c>
      <c r="Q4039" t="s">
        <v>8314</v>
      </c>
      <c r="R4039" t="s">
        <v>8315</v>
      </c>
      <c r="S4039" s="12">
        <f t="shared" si="380"/>
        <v>42496.862442129626</v>
      </c>
      <c r="T4039" s="12">
        <f t="shared" si="381"/>
        <v>42514.392361111109</v>
      </c>
      <c r="U4039">
        <f t="shared" si="382"/>
        <v>2016</v>
      </c>
      <c r="V4039">
        <f t="shared" si="383"/>
        <v>2016</v>
      </c>
    </row>
    <row r="4040" spans="1:22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 s="5">
        <f t="shared" si="379"/>
        <v>75.25</v>
      </c>
      <c r="Q4040" t="s">
        <v>8314</v>
      </c>
      <c r="R4040" t="s">
        <v>8315</v>
      </c>
      <c r="S4040" s="12">
        <f t="shared" si="380"/>
        <v>41869.590393518512</v>
      </c>
      <c r="T4040" s="12">
        <f t="shared" si="381"/>
        <v>41929.590393518512</v>
      </c>
      <c r="U4040">
        <f t="shared" si="382"/>
        <v>2014</v>
      </c>
      <c r="V4040">
        <f t="shared" si="383"/>
        <v>2014</v>
      </c>
    </row>
    <row r="4041" spans="1:22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5">
        <f t="shared" si="379"/>
        <v>60</v>
      </c>
      <c r="Q4041" t="s">
        <v>8314</v>
      </c>
      <c r="R4041" t="s">
        <v>8315</v>
      </c>
      <c r="S4041" s="12">
        <f t="shared" si="380"/>
        <v>42305.462581018517</v>
      </c>
      <c r="T4041" s="12">
        <f t="shared" si="381"/>
        <v>42339.040972222218</v>
      </c>
      <c r="U4041">
        <f t="shared" si="382"/>
        <v>2015</v>
      </c>
      <c r="V4041">
        <f t="shared" si="383"/>
        <v>2015</v>
      </c>
    </row>
    <row r="4042" spans="1:22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 s="5">
        <f t="shared" si="379"/>
        <v>1250</v>
      </c>
      <c r="Q4042" t="s">
        <v>8314</v>
      </c>
      <c r="R4042" t="s">
        <v>8315</v>
      </c>
      <c r="S4042" s="12">
        <f t="shared" si="380"/>
        <v>42144.023194444446</v>
      </c>
      <c r="T4042" s="12">
        <f t="shared" si="381"/>
        <v>42202.916666666664</v>
      </c>
      <c r="U4042">
        <f t="shared" si="382"/>
        <v>2015</v>
      </c>
      <c r="V4042">
        <f t="shared" si="383"/>
        <v>2015</v>
      </c>
    </row>
    <row r="4043" spans="1:22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 s="5">
        <f t="shared" si="379"/>
        <v>10.5</v>
      </c>
      <c r="Q4043" t="s">
        <v>8314</v>
      </c>
      <c r="R4043" t="s">
        <v>8315</v>
      </c>
      <c r="S4043" s="12">
        <f t="shared" si="380"/>
        <v>42559.265671296293</v>
      </c>
      <c r="T4043" s="12">
        <f t="shared" si="381"/>
        <v>42619.265671296293</v>
      </c>
      <c r="U4043">
        <f t="shared" si="382"/>
        <v>2016</v>
      </c>
      <c r="V4043">
        <f t="shared" si="383"/>
        <v>2016</v>
      </c>
    </row>
    <row r="4044" spans="1:22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 s="5">
        <f t="shared" si="379"/>
        <v>7</v>
      </c>
      <c r="Q4044" t="s">
        <v>8314</v>
      </c>
      <c r="R4044" t="s">
        <v>8315</v>
      </c>
      <c r="S4044" s="12">
        <f t="shared" si="380"/>
        <v>41994.875740740739</v>
      </c>
      <c r="T4044" s="12">
        <f t="shared" si="381"/>
        <v>42024.594444444439</v>
      </c>
      <c r="U4044">
        <f t="shared" si="382"/>
        <v>2014</v>
      </c>
      <c r="V4044">
        <f t="shared" si="383"/>
        <v>2015</v>
      </c>
    </row>
    <row r="4045" spans="1:22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5">
        <f t="shared" si="379"/>
        <v>0</v>
      </c>
      <c r="Q4045" t="s">
        <v>8314</v>
      </c>
      <c r="R4045" t="s">
        <v>8315</v>
      </c>
      <c r="S4045" s="12">
        <f t="shared" si="380"/>
        <v>41948.749131944445</v>
      </c>
      <c r="T4045" s="12">
        <f t="shared" si="381"/>
        <v>41963.749131944445</v>
      </c>
      <c r="U4045">
        <f t="shared" si="382"/>
        <v>2014</v>
      </c>
      <c r="V4045">
        <f t="shared" si="383"/>
        <v>2014</v>
      </c>
    </row>
    <row r="4046" spans="1:22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 s="5">
        <f t="shared" si="379"/>
        <v>56.25</v>
      </c>
      <c r="Q4046" t="s">
        <v>8314</v>
      </c>
      <c r="R4046" t="s">
        <v>8315</v>
      </c>
      <c r="S4046" s="12">
        <f t="shared" si="380"/>
        <v>42074.011365740742</v>
      </c>
      <c r="T4046" s="12">
        <f t="shared" si="381"/>
        <v>42103.999999999993</v>
      </c>
      <c r="U4046">
        <f t="shared" si="382"/>
        <v>2015</v>
      </c>
      <c r="V4046">
        <f t="shared" si="383"/>
        <v>2015</v>
      </c>
    </row>
    <row r="4047" spans="1:22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 s="5">
        <f t="shared" si="379"/>
        <v>1</v>
      </c>
      <c r="Q4047" t="s">
        <v>8314</v>
      </c>
      <c r="R4047" t="s">
        <v>8315</v>
      </c>
      <c r="S4047" s="12">
        <f t="shared" si="380"/>
        <v>41841.992928240739</v>
      </c>
      <c r="T4047" s="12">
        <f t="shared" si="381"/>
        <v>41871.992928240739</v>
      </c>
      <c r="U4047">
        <f t="shared" si="382"/>
        <v>2014</v>
      </c>
      <c r="V4047">
        <f t="shared" si="383"/>
        <v>2014</v>
      </c>
    </row>
    <row r="4048" spans="1:22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 s="5">
        <f t="shared" si="379"/>
        <v>38.333333333333336</v>
      </c>
      <c r="Q4048" t="s">
        <v>8314</v>
      </c>
      <c r="R4048" t="s">
        <v>8315</v>
      </c>
      <c r="S4048" s="12">
        <f t="shared" si="380"/>
        <v>41904.442245370366</v>
      </c>
      <c r="T4048" s="12">
        <f t="shared" si="381"/>
        <v>41934.442245370366</v>
      </c>
      <c r="U4048">
        <f t="shared" si="382"/>
        <v>2014</v>
      </c>
      <c r="V4048">
        <f t="shared" si="383"/>
        <v>2014</v>
      </c>
    </row>
    <row r="4049" spans="1:22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 s="5">
        <f t="shared" si="379"/>
        <v>27.5</v>
      </c>
      <c r="Q4049" t="s">
        <v>8314</v>
      </c>
      <c r="R4049" t="s">
        <v>8315</v>
      </c>
      <c r="S4049" s="12">
        <f t="shared" si="380"/>
        <v>41990.814155092587</v>
      </c>
      <c r="T4049" s="12">
        <f t="shared" si="381"/>
        <v>42014.833333333336</v>
      </c>
      <c r="U4049">
        <f t="shared" si="382"/>
        <v>2014</v>
      </c>
      <c r="V4049">
        <f t="shared" si="383"/>
        <v>2015</v>
      </c>
    </row>
    <row r="4050" spans="1:22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 s="5">
        <f t="shared" si="379"/>
        <v>32.978021978021978</v>
      </c>
      <c r="Q4050" t="s">
        <v>8314</v>
      </c>
      <c r="R4050" t="s">
        <v>8315</v>
      </c>
      <c r="S4050" s="12">
        <f t="shared" si="380"/>
        <v>42436.300775462958</v>
      </c>
      <c r="T4050" s="12">
        <f t="shared" si="381"/>
        <v>42471.259108796294</v>
      </c>
      <c r="U4050">
        <f t="shared" si="382"/>
        <v>2016</v>
      </c>
      <c r="V4050">
        <f t="shared" si="383"/>
        <v>2016</v>
      </c>
    </row>
    <row r="4051" spans="1:22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 s="5">
        <f t="shared" si="379"/>
        <v>16</v>
      </c>
      <c r="Q4051" t="s">
        <v>8314</v>
      </c>
      <c r="R4051" t="s">
        <v>8315</v>
      </c>
      <c r="S4051" s="12">
        <f t="shared" si="380"/>
        <v>42169.750173611108</v>
      </c>
      <c r="T4051" s="12">
        <f t="shared" si="381"/>
        <v>42199.750173611108</v>
      </c>
      <c r="U4051">
        <f t="shared" si="382"/>
        <v>2015</v>
      </c>
      <c r="V4051">
        <f t="shared" si="383"/>
        <v>2015</v>
      </c>
    </row>
    <row r="4052" spans="1:22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 s="5">
        <f t="shared" si="379"/>
        <v>1</v>
      </c>
      <c r="Q4052" t="s">
        <v>8314</v>
      </c>
      <c r="R4052" t="s">
        <v>8315</v>
      </c>
      <c r="S4052" s="12">
        <f t="shared" si="380"/>
        <v>41905.428136574068</v>
      </c>
      <c r="T4052" s="12">
        <f t="shared" si="381"/>
        <v>41935.428136574068</v>
      </c>
      <c r="U4052">
        <f t="shared" si="382"/>
        <v>2014</v>
      </c>
      <c r="V4052">
        <f t="shared" si="383"/>
        <v>2014</v>
      </c>
    </row>
    <row r="4053" spans="1:22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5">
        <f t="shared" si="379"/>
        <v>0</v>
      </c>
      <c r="Q4053" t="s">
        <v>8314</v>
      </c>
      <c r="R4053" t="s">
        <v>8315</v>
      </c>
      <c r="S4053" s="12">
        <f t="shared" si="380"/>
        <v>41761.601817129624</v>
      </c>
      <c r="T4053" s="12">
        <f t="shared" si="381"/>
        <v>41768.078472222223</v>
      </c>
      <c r="U4053">
        <f t="shared" si="382"/>
        <v>2014</v>
      </c>
      <c r="V4053">
        <f t="shared" si="383"/>
        <v>2014</v>
      </c>
    </row>
    <row r="4054" spans="1:22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 s="5">
        <f t="shared" si="379"/>
        <v>86.615384615384613</v>
      </c>
      <c r="Q4054" t="s">
        <v>8314</v>
      </c>
      <c r="R4054" t="s">
        <v>8315</v>
      </c>
      <c r="S4054" s="12">
        <f t="shared" si="380"/>
        <v>41865.670324074068</v>
      </c>
      <c r="T4054" s="12">
        <f t="shared" si="381"/>
        <v>41925.670324074068</v>
      </c>
      <c r="U4054">
        <f t="shared" si="382"/>
        <v>2014</v>
      </c>
      <c r="V4054">
        <f t="shared" si="383"/>
        <v>2014</v>
      </c>
    </row>
    <row r="4055" spans="1:22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5">
        <f t="shared" si="379"/>
        <v>55</v>
      </c>
      <c r="Q4055" t="s">
        <v>8314</v>
      </c>
      <c r="R4055" t="s">
        <v>8315</v>
      </c>
      <c r="S4055" s="12">
        <f t="shared" si="380"/>
        <v>41928.481805555552</v>
      </c>
      <c r="T4055" s="12">
        <f t="shared" si="381"/>
        <v>41958.624999999993</v>
      </c>
      <c r="U4055">
        <f t="shared" si="382"/>
        <v>2014</v>
      </c>
      <c r="V4055">
        <f t="shared" si="383"/>
        <v>2014</v>
      </c>
    </row>
    <row r="4056" spans="1:22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5">
        <f t="shared" si="379"/>
        <v>0</v>
      </c>
      <c r="Q4056" t="s">
        <v>8314</v>
      </c>
      <c r="R4056" t="s">
        <v>8315</v>
      </c>
      <c r="S4056" s="12">
        <f t="shared" si="380"/>
        <v>42613.632928240739</v>
      </c>
      <c r="T4056" s="12">
        <f t="shared" si="381"/>
        <v>42643.958333333336</v>
      </c>
      <c r="U4056">
        <f t="shared" si="382"/>
        <v>2016</v>
      </c>
      <c r="V4056">
        <f t="shared" si="383"/>
        <v>2016</v>
      </c>
    </row>
    <row r="4057" spans="1:22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 s="5">
        <f t="shared" si="379"/>
        <v>41.952380952380949</v>
      </c>
      <c r="Q4057" t="s">
        <v>8314</v>
      </c>
      <c r="R4057" t="s">
        <v>8315</v>
      </c>
      <c r="S4057" s="12">
        <f t="shared" si="380"/>
        <v>41779.44017361111</v>
      </c>
      <c r="T4057" s="12">
        <f t="shared" si="381"/>
        <v>41809.44017361111</v>
      </c>
      <c r="U4057">
        <f t="shared" si="382"/>
        <v>2014</v>
      </c>
      <c r="V4057">
        <f t="shared" si="383"/>
        <v>2014</v>
      </c>
    </row>
    <row r="4058" spans="1:22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5">
        <f t="shared" si="379"/>
        <v>88.333333333333329</v>
      </c>
      <c r="Q4058" t="s">
        <v>8314</v>
      </c>
      <c r="R4058" t="s">
        <v>8315</v>
      </c>
      <c r="S4058" s="12">
        <f t="shared" si="380"/>
        <v>42534.724988425922</v>
      </c>
      <c r="T4058" s="12">
        <f t="shared" si="381"/>
        <v>42554.624305555553</v>
      </c>
      <c r="U4058">
        <f t="shared" si="382"/>
        <v>2016</v>
      </c>
      <c r="V4058">
        <f t="shared" si="383"/>
        <v>2016</v>
      </c>
    </row>
    <row r="4059" spans="1:22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 s="5">
        <f t="shared" si="379"/>
        <v>129.16666666666666</v>
      </c>
      <c r="Q4059" t="s">
        <v>8314</v>
      </c>
      <c r="R4059" t="s">
        <v>8315</v>
      </c>
      <c r="S4059" s="12">
        <f t="shared" si="380"/>
        <v>42310.760185185187</v>
      </c>
      <c r="T4059" s="12">
        <f t="shared" si="381"/>
        <v>42333.749999999993</v>
      </c>
      <c r="U4059">
        <f t="shared" si="382"/>
        <v>2015</v>
      </c>
      <c r="V4059">
        <f t="shared" si="383"/>
        <v>2015</v>
      </c>
    </row>
    <row r="4060" spans="1:22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 s="5">
        <f t="shared" si="379"/>
        <v>23.75</v>
      </c>
      <c r="Q4060" t="s">
        <v>8314</v>
      </c>
      <c r="R4060" t="s">
        <v>8315</v>
      </c>
      <c r="S4060" s="12">
        <f t="shared" si="380"/>
        <v>42445.852361111109</v>
      </c>
      <c r="T4060" s="12">
        <f t="shared" si="381"/>
        <v>42460.957638888889</v>
      </c>
      <c r="U4060">
        <f t="shared" si="382"/>
        <v>2016</v>
      </c>
      <c r="V4060">
        <f t="shared" si="383"/>
        <v>2016</v>
      </c>
    </row>
    <row r="4061" spans="1:22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 s="5">
        <f t="shared" si="379"/>
        <v>35.714285714285715</v>
      </c>
      <c r="Q4061" t="s">
        <v>8314</v>
      </c>
      <c r="R4061" t="s">
        <v>8315</v>
      </c>
      <c r="S4061" s="12">
        <f t="shared" si="380"/>
        <v>41866.432314814811</v>
      </c>
      <c r="T4061" s="12">
        <f t="shared" si="381"/>
        <v>41897.916666666664</v>
      </c>
      <c r="U4061">
        <f t="shared" si="382"/>
        <v>2014</v>
      </c>
      <c r="V4061">
        <f t="shared" si="383"/>
        <v>2014</v>
      </c>
    </row>
    <row r="4062" spans="1:22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 s="5">
        <f t="shared" si="379"/>
        <v>57</v>
      </c>
      <c r="Q4062" t="s">
        <v>8314</v>
      </c>
      <c r="R4062" t="s">
        <v>8315</v>
      </c>
      <c r="S4062" s="12">
        <f t="shared" si="380"/>
        <v>41779.486759259256</v>
      </c>
      <c r="T4062" s="12">
        <f t="shared" si="381"/>
        <v>41813.458333333328</v>
      </c>
      <c r="U4062">
        <f t="shared" si="382"/>
        <v>2014</v>
      </c>
      <c r="V4062">
        <f t="shared" si="383"/>
        <v>2014</v>
      </c>
    </row>
    <row r="4063" spans="1:22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5">
        <f t="shared" si="379"/>
        <v>0</v>
      </c>
      <c r="Q4063" t="s">
        <v>8314</v>
      </c>
      <c r="R4063" t="s">
        <v>8315</v>
      </c>
      <c r="S4063" s="12">
        <f t="shared" si="380"/>
        <v>42420.933136574073</v>
      </c>
      <c r="T4063" s="12">
        <f t="shared" si="381"/>
        <v>42480.891469907401</v>
      </c>
      <c r="U4063">
        <f t="shared" si="382"/>
        <v>2016</v>
      </c>
      <c r="V4063">
        <f t="shared" si="383"/>
        <v>2016</v>
      </c>
    </row>
    <row r="4064" spans="1:22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 s="5">
        <f t="shared" si="379"/>
        <v>163.33333333333334</v>
      </c>
      <c r="Q4064" t="s">
        <v>8314</v>
      </c>
      <c r="R4064" t="s">
        <v>8315</v>
      </c>
      <c r="S4064" s="12">
        <f t="shared" si="380"/>
        <v>42523.530879629623</v>
      </c>
      <c r="T4064" s="12">
        <f t="shared" si="381"/>
        <v>42553.530879629623</v>
      </c>
      <c r="U4064">
        <f t="shared" si="382"/>
        <v>2016</v>
      </c>
      <c r="V4064">
        <f t="shared" si="383"/>
        <v>2016</v>
      </c>
    </row>
    <row r="4065" spans="1:22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 s="5">
        <f t="shared" si="379"/>
        <v>15</v>
      </c>
      <c r="Q4065" t="s">
        <v>8314</v>
      </c>
      <c r="R4065" t="s">
        <v>8315</v>
      </c>
      <c r="S4065" s="12">
        <f t="shared" si="380"/>
        <v>41787.473194444443</v>
      </c>
      <c r="T4065" s="12">
        <f t="shared" si="381"/>
        <v>41817.473194444443</v>
      </c>
      <c r="U4065">
        <f t="shared" si="382"/>
        <v>2014</v>
      </c>
      <c r="V4065">
        <f t="shared" si="383"/>
        <v>2014</v>
      </c>
    </row>
    <row r="4066" spans="1:22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 s="5">
        <f t="shared" si="379"/>
        <v>64.166666666666671</v>
      </c>
      <c r="Q4066" t="s">
        <v>8314</v>
      </c>
      <c r="R4066" t="s">
        <v>8315</v>
      </c>
      <c r="S4066" s="12">
        <f t="shared" si="380"/>
        <v>42093.379930555551</v>
      </c>
      <c r="T4066" s="12">
        <f t="shared" si="381"/>
        <v>42123.379930555551</v>
      </c>
      <c r="U4066">
        <f t="shared" si="382"/>
        <v>2015</v>
      </c>
      <c r="V4066">
        <f t="shared" si="383"/>
        <v>2015</v>
      </c>
    </row>
    <row r="4067" spans="1:22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 s="5">
        <f t="shared" si="379"/>
        <v>6.75</v>
      </c>
      <c r="Q4067" t="s">
        <v>8314</v>
      </c>
      <c r="R4067" t="s">
        <v>8315</v>
      </c>
      <c r="S4067" s="12">
        <f t="shared" si="380"/>
        <v>41833.74318287037</v>
      </c>
      <c r="T4067" s="12">
        <f t="shared" si="381"/>
        <v>41863.74318287037</v>
      </c>
      <c r="U4067">
        <f t="shared" si="382"/>
        <v>2014</v>
      </c>
      <c r="V4067">
        <f t="shared" si="383"/>
        <v>2014</v>
      </c>
    </row>
    <row r="4068" spans="1:22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 s="5">
        <f t="shared" si="379"/>
        <v>25</v>
      </c>
      <c r="Q4068" t="s">
        <v>8314</v>
      </c>
      <c r="R4068" t="s">
        <v>8315</v>
      </c>
      <c r="S4068" s="12">
        <f t="shared" si="380"/>
        <v>42478.830879629626</v>
      </c>
      <c r="T4068" s="12">
        <f t="shared" si="381"/>
        <v>42508.830879629626</v>
      </c>
      <c r="U4068">
        <f t="shared" si="382"/>
        <v>2016</v>
      </c>
      <c r="V4068">
        <f t="shared" si="383"/>
        <v>2016</v>
      </c>
    </row>
    <row r="4069" spans="1:22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 s="5">
        <f t="shared" si="379"/>
        <v>179.11764705882354</v>
      </c>
      <c r="Q4069" t="s">
        <v>8314</v>
      </c>
      <c r="R4069" t="s">
        <v>8315</v>
      </c>
      <c r="S4069" s="12">
        <f t="shared" si="380"/>
        <v>42234.909143518518</v>
      </c>
      <c r="T4069" s="12">
        <f t="shared" si="381"/>
        <v>42274.909143518518</v>
      </c>
      <c r="U4069">
        <f t="shared" si="382"/>
        <v>2015</v>
      </c>
      <c r="V4069">
        <f t="shared" si="383"/>
        <v>2015</v>
      </c>
    </row>
    <row r="4070" spans="1:22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5">
        <f t="shared" si="379"/>
        <v>34.950000000000003</v>
      </c>
      <c r="Q4070" t="s">
        <v>8314</v>
      </c>
      <c r="R4070" t="s">
        <v>8315</v>
      </c>
      <c r="S4070" s="12">
        <f t="shared" si="380"/>
        <v>42718.755266203698</v>
      </c>
      <c r="T4070" s="12">
        <f t="shared" si="381"/>
        <v>42748.753472222219</v>
      </c>
      <c r="U4070">
        <f t="shared" si="382"/>
        <v>2016</v>
      </c>
      <c r="V4070">
        <f t="shared" si="383"/>
        <v>2017</v>
      </c>
    </row>
    <row r="4071" spans="1:22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 s="5">
        <f t="shared" si="379"/>
        <v>33.07692307692308</v>
      </c>
      <c r="Q4071" t="s">
        <v>8314</v>
      </c>
      <c r="R4071" t="s">
        <v>8315</v>
      </c>
      <c r="S4071" s="12">
        <f t="shared" si="380"/>
        <v>42022.453194444439</v>
      </c>
      <c r="T4071" s="12">
        <f t="shared" si="381"/>
        <v>42063.291666666664</v>
      </c>
      <c r="U4071">
        <f t="shared" si="382"/>
        <v>2015</v>
      </c>
      <c r="V4071">
        <f t="shared" si="383"/>
        <v>2015</v>
      </c>
    </row>
    <row r="4072" spans="1:22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 s="5">
        <f t="shared" si="379"/>
        <v>27.5</v>
      </c>
      <c r="Q4072" t="s">
        <v>8314</v>
      </c>
      <c r="R4072" t="s">
        <v>8315</v>
      </c>
      <c r="S4072" s="12">
        <f t="shared" si="380"/>
        <v>42031.458564814813</v>
      </c>
      <c r="T4072" s="12">
        <f t="shared" si="381"/>
        <v>42063.916666666664</v>
      </c>
      <c r="U4072">
        <f t="shared" si="382"/>
        <v>2015</v>
      </c>
      <c r="V4072">
        <f t="shared" si="383"/>
        <v>2015</v>
      </c>
    </row>
    <row r="4073" spans="1:22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5">
        <f t="shared" si="379"/>
        <v>0</v>
      </c>
      <c r="Q4073" t="s">
        <v>8314</v>
      </c>
      <c r="R4073" t="s">
        <v>8315</v>
      </c>
      <c r="S4073" s="12">
        <f t="shared" si="380"/>
        <v>42700.59642361111</v>
      </c>
      <c r="T4073" s="12">
        <f t="shared" si="381"/>
        <v>42730.59642361111</v>
      </c>
      <c r="U4073">
        <f t="shared" si="382"/>
        <v>2016</v>
      </c>
      <c r="V4073">
        <f t="shared" si="383"/>
        <v>2016</v>
      </c>
    </row>
    <row r="4074" spans="1:22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 s="5">
        <f t="shared" si="379"/>
        <v>2</v>
      </c>
      <c r="Q4074" t="s">
        <v>8314</v>
      </c>
      <c r="R4074" t="s">
        <v>8315</v>
      </c>
      <c r="S4074" s="12">
        <f t="shared" si="380"/>
        <v>41812.566099537034</v>
      </c>
      <c r="T4074" s="12">
        <f t="shared" si="381"/>
        <v>41872.566099537034</v>
      </c>
      <c r="U4074">
        <f t="shared" si="382"/>
        <v>2014</v>
      </c>
      <c r="V4074">
        <f t="shared" si="383"/>
        <v>2014</v>
      </c>
    </row>
    <row r="4075" spans="1:22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 s="5">
        <f t="shared" si="379"/>
        <v>18.5</v>
      </c>
      <c r="Q4075" t="s">
        <v>8314</v>
      </c>
      <c r="R4075" t="s">
        <v>8315</v>
      </c>
      <c r="S4075" s="12">
        <f t="shared" si="380"/>
        <v>42078.136874999997</v>
      </c>
      <c r="T4075" s="12">
        <f t="shared" si="381"/>
        <v>42132.958333333336</v>
      </c>
      <c r="U4075">
        <f t="shared" si="382"/>
        <v>2015</v>
      </c>
      <c r="V4075">
        <f t="shared" si="383"/>
        <v>2015</v>
      </c>
    </row>
    <row r="4076" spans="1:22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 s="5">
        <f t="shared" si="379"/>
        <v>35</v>
      </c>
      <c r="Q4076" t="s">
        <v>8314</v>
      </c>
      <c r="R4076" t="s">
        <v>8315</v>
      </c>
      <c r="S4076" s="12">
        <f t="shared" si="380"/>
        <v>42283.344618055555</v>
      </c>
      <c r="T4076" s="12">
        <f t="shared" si="381"/>
        <v>42313.386284722219</v>
      </c>
      <c r="U4076">
        <f t="shared" si="382"/>
        <v>2015</v>
      </c>
      <c r="V4076">
        <f t="shared" si="383"/>
        <v>2015</v>
      </c>
    </row>
    <row r="4077" spans="1:22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 s="5">
        <f t="shared" si="379"/>
        <v>44.307692307692307</v>
      </c>
      <c r="Q4077" t="s">
        <v>8314</v>
      </c>
      <c r="R4077" t="s">
        <v>8315</v>
      </c>
      <c r="S4077" s="12">
        <f t="shared" si="380"/>
        <v>41778.837604166663</v>
      </c>
      <c r="T4077" s="12">
        <f t="shared" si="381"/>
        <v>41820.519444444442</v>
      </c>
      <c r="U4077">
        <f t="shared" si="382"/>
        <v>2014</v>
      </c>
      <c r="V4077">
        <f t="shared" si="383"/>
        <v>2014</v>
      </c>
    </row>
    <row r="4078" spans="1:22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5">
        <f t="shared" si="379"/>
        <v>0</v>
      </c>
      <c r="Q4078" t="s">
        <v>8314</v>
      </c>
      <c r="R4078" t="s">
        <v>8315</v>
      </c>
      <c r="S4078" s="12">
        <f t="shared" si="380"/>
        <v>41905.587372685179</v>
      </c>
      <c r="T4078" s="12">
        <f t="shared" si="381"/>
        <v>41933.618750000001</v>
      </c>
      <c r="U4078">
        <f t="shared" si="382"/>
        <v>2014</v>
      </c>
      <c r="V4078">
        <f t="shared" si="383"/>
        <v>2014</v>
      </c>
    </row>
    <row r="4079" spans="1:22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 s="5">
        <f t="shared" si="379"/>
        <v>222.5</v>
      </c>
      <c r="Q4079" t="s">
        <v>8314</v>
      </c>
      <c r="R4079" t="s">
        <v>8315</v>
      </c>
      <c r="S4079" s="12">
        <f t="shared" si="380"/>
        <v>42695.502245370364</v>
      </c>
      <c r="T4079" s="12">
        <f t="shared" si="381"/>
        <v>42725.502245370364</v>
      </c>
      <c r="U4079">
        <f t="shared" si="382"/>
        <v>2016</v>
      </c>
      <c r="V4079">
        <f t="shared" si="383"/>
        <v>2016</v>
      </c>
    </row>
    <row r="4080" spans="1:22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5">
        <f t="shared" si="379"/>
        <v>0</v>
      </c>
      <c r="Q4080" t="s">
        <v>8314</v>
      </c>
      <c r="R4080" t="s">
        <v>8315</v>
      </c>
      <c r="S4080" s="12">
        <f t="shared" si="380"/>
        <v>42732.579189814809</v>
      </c>
      <c r="T4080" s="12">
        <f t="shared" si="381"/>
        <v>42762.579189814809</v>
      </c>
      <c r="U4080">
        <f t="shared" si="382"/>
        <v>2016</v>
      </c>
      <c r="V4080">
        <f t="shared" si="383"/>
        <v>2017</v>
      </c>
    </row>
    <row r="4081" spans="1:22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 s="5">
        <f t="shared" si="379"/>
        <v>5</v>
      </c>
      <c r="Q4081" t="s">
        <v>8314</v>
      </c>
      <c r="R4081" t="s">
        <v>8315</v>
      </c>
      <c r="S4081" s="12">
        <f t="shared" si="380"/>
        <v>42510.730567129627</v>
      </c>
      <c r="T4081" s="12">
        <f t="shared" si="381"/>
        <v>42540.730567129627</v>
      </c>
      <c r="U4081">
        <f t="shared" si="382"/>
        <v>2016</v>
      </c>
      <c r="V4081">
        <f t="shared" si="383"/>
        <v>2016</v>
      </c>
    </row>
    <row r="4082" spans="1:22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5">
        <f t="shared" si="379"/>
        <v>0</v>
      </c>
      <c r="Q4082" t="s">
        <v>8314</v>
      </c>
      <c r="R4082" t="s">
        <v>8315</v>
      </c>
      <c r="S4082" s="12">
        <f t="shared" si="380"/>
        <v>42511.489768518521</v>
      </c>
      <c r="T4082" s="12">
        <f t="shared" si="381"/>
        <v>42535.579166666663</v>
      </c>
      <c r="U4082">
        <f t="shared" si="382"/>
        <v>2016</v>
      </c>
      <c r="V4082">
        <f t="shared" si="383"/>
        <v>2016</v>
      </c>
    </row>
    <row r="4083" spans="1:22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 s="5">
        <f t="shared" si="379"/>
        <v>29.166666666666668</v>
      </c>
      <c r="Q4083" t="s">
        <v>8314</v>
      </c>
      <c r="R4083" t="s">
        <v>8315</v>
      </c>
      <c r="S4083" s="12">
        <f t="shared" si="380"/>
        <v>42041.372974537029</v>
      </c>
      <c r="T4083" s="12">
        <f t="shared" si="381"/>
        <v>42071.331307870372</v>
      </c>
      <c r="U4083">
        <f t="shared" si="382"/>
        <v>2015</v>
      </c>
      <c r="V4083">
        <f t="shared" si="383"/>
        <v>2015</v>
      </c>
    </row>
    <row r="4084" spans="1:22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5">
        <f t="shared" si="379"/>
        <v>1.5</v>
      </c>
      <c r="Q4084" t="s">
        <v>8314</v>
      </c>
      <c r="R4084" t="s">
        <v>8315</v>
      </c>
      <c r="S4084" s="12">
        <f t="shared" si="380"/>
        <v>42306.980937499997</v>
      </c>
      <c r="T4084" s="12">
        <f t="shared" si="381"/>
        <v>42322.749999999993</v>
      </c>
      <c r="U4084">
        <f t="shared" si="382"/>
        <v>2015</v>
      </c>
      <c r="V4084">
        <f t="shared" si="383"/>
        <v>2015</v>
      </c>
    </row>
    <row r="4085" spans="1:22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 s="5">
        <f t="shared" si="379"/>
        <v>126.5</v>
      </c>
      <c r="Q4085" t="s">
        <v>8314</v>
      </c>
      <c r="R4085" t="s">
        <v>8315</v>
      </c>
      <c r="S4085" s="12">
        <f t="shared" si="380"/>
        <v>42353.553425925922</v>
      </c>
      <c r="T4085" s="12">
        <f t="shared" si="381"/>
        <v>42383.553425925922</v>
      </c>
      <c r="U4085">
        <f t="shared" si="382"/>
        <v>2015</v>
      </c>
      <c r="V4085">
        <f t="shared" si="383"/>
        <v>2016</v>
      </c>
    </row>
    <row r="4086" spans="1:22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 s="5">
        <f t="shared" si="379"/>
        <v>10</v>
      </c>
      <c r="Q4086" t="s">
        <v>8314</v>
      </c>
      <c r="R4086" t="s">
        <v>8315</v>
      </c>
      <c r="S4086" s="12">
        <f t="shared" si="380"/>
        <v>42622.228078703702</v>
      </c>
      <c r="T4086" s="12">
        <f t="shared" si="381"/>
        <v>42652.228078703702</v>
      </c>
      <c r="U4086">
        <f t="shared" si="382"/>
        <v>2016</v>
      </c>
      <c r="V4086">
        <f t="shared" si="383"/>
        <v>2016</v>
      </c>
    </row>
    <row r="4087" spans="1:22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 s="5">
        <f t="shared" si="379"/>
        <v>10</v>
      </c>
      <c r="Q4087" t="s">
        <v>8314</v>
      </c>
      <c r="R4087" t="s">
        <v>8315</v>
      </c>
      <c r="S4087" s="12">
        <f t="shared" si="380"/>
        <v>42058.395543981482</v>
      </c>
      <c r="T4087" s="12">
        <f t="shared" si="381"/>
        <v>42086.957638888889</v>
      </c>
      <c r="U4087">
        <f t="shared" si="382"/>
        <v>2015</v>
      </c>
      <c r="V4087">
        <f t="shared" si="383"/>
        <v>2015</v>
      </c>
    </row>
    <row r="4088" spans="1:22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 s="5">
        <f t="shared" si="379"/>
        <v>9.4</v>
      </c>
      <c r="Q4088" t="s">
        <v>8314</v>
      </c>
      <c r="R4088" t="s">
        <v>8315</v>
      </c>
      <c r="S4088" s="12">
        <f t="shared" si="380"/>
        <v>42304.732627314814</v>
      </c>
      <c r="T4088" s="12">
        <f t="shared" si="381"/>
        <v>42328.958333333336</v>
      </c>
      <c r="U4088">
        <f t="shared" si="382"/>
        <v>2015</v>
      </c>
      <c r="V4088">
        <f t="shared" si="383"/>
        <v>2015</v>
      </c>
    </row>
    <row r="4089" spans="1:22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5">
        <f t="shared" si="379"/>
        <v>0</v>
      </c>
      <c r="Q4089" t="s">
        <v>8314</v>
      </c>
      <c r="R4089" t="s">
        <v>8315</v>
      </c>
      <c r="S4089" s="12">
        <f t="shared" si="380"/>
        <v>42538.53456018518</v>
      </c>
      <c r="T4089" s="12">
        <f t="shared" si="381"/>
        <v>42568.53456018518</v>
      </c>
      <c r="U4089">
        <f t="shared" si="382"/>
        <v>2016</v>
      </c>
      <c r="V4089">
        <f t="shared" si="383"/>
        <v>2016</v>
      </c>
    </row>
    <row r="4090" spans="1:22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 s="5">
        <f t="shared" si="379"/>
        <v>72</v>
      </c>
      <c r="Q4090" t="s">
        <v>8314</v>
      </c>
      <c r="R4090" t="s">
        <v>8315</v>
      </c>
      <c r="S4090" s="12">
        <f t="shared" si="380"/>
        <v>41990.40421296296</v>
      </c>
      <c r="T4090" s="12">
        <f t="shared" si="381"/>
        <v>42020.226388888885</v>
      </c>
      <c r="U4090">
        <f t="shared" si="382"/>
        <v>2014</v>
      </c>
      <c r="V4090">
        <f t="shared" si="383"/>
        <v>2015</v>
      </c>
    </row>
    <row r="4091" spans="1:22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 s="5">
        <f t="shared" si="379"/>
        <v>30</v>
      </c>
      <c r="Q4091" t="s">
        <v>8314</v>
      </c>
      <c r="R4091" t="s">
        <v>8315</v>
      </c>
      <c r="S4091" s="12">
        <f t="shared" si="380"/>
        <v>42122.524166666662</v>
      </c>
      <c r="T4091" s="12">
        <f t="shared" si="381"/>
        <v>42155.524305555555</v>
      </c>
      <c r="U4091">
        <f t="shared" si="382"/>
        <v>2015</v>
      </c>
      <c r="V4091">
        <f t="shared" si="383"/>
        <v>2015</v>
      </c>
    </row>
    <row r="4092" spans="1:22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 s="5">
        <f t="shared" si="379"/>
        <v>10.666666666666666</v>
      </c>
      <c r="Q4092" t="s">
        <v>8314</v>
      </c>
      <c r="R4092" t="s">
        <v>8315</v>
      </c>
      <c r="S4092" s="12">
        <f t="shared" si="380"/>
        <v>42209.464548611104</v>
      </c>
      <c r="T4092" s="12">
        <f t="shared" si="381"/>
        <v>42223.416666666664</v>
      </c>
      <c r="U4092">
        <f t="shared" si="382"/>
        <v>2015</v>
      </c>
      <c r="V4092">
        <f t="shared" si="383"/>
        <v>2015</v>
      </c>
    </row>
    <row r="4093" spans="1:22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 s="5">
        <f t="shared" si="379"/>
        <v>25.5</v>
      </c>
      <c r="Q4093" t="s">
        <v>8314</v>
      </c>
      <c r="R4093" t="s">
        <v>8315</v>
      </c>
      <c r="S4093" s="12">
        <f t="shared" si="380"/>
        <v>41990.298043981478</v>
      </c>
      <c r="T4093" s="12">
        <f t="shared" si="381"/>
        <v>42020.298043981478</v>
      </c>
      <c r="U4093">
        <f t="shared" si="382"/>
        <v>2014</v>
      </c>
      <c r="V4093">
        <f t="shared" si="383"/>
        <v>2015</v>
      </c>
    </row>
    <row r="4094" spans="1:22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 s="5">
        <f t="shared" si="379"/>
        <v>20</v>
      </c>
      <c r="Q4094" t="s">
        <v>8314</v>
      </c>
      <c r="R4094" t="s">
        <v>8315</v>
      </c>
      <c r="S4094" s="12">
        <f t="shared" si="380"/>
        <v>42038.986655092587</v>
      </c>
      <c r="T4094" s="12">
        <f t="shared" si="381"/>
        <v>42098.944988425923</v>
      </c>
      <c r="U4094">
        <f t="shared" si="382"/>
        <v>2015</v>
      </c>
      <c r="V4094">
        <f t="shared" si="383"/>
        <v>2015</v>
      </c>
    </row>
    <row r="4095" spans="1:22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 s="5">
        <f t="shared" si="379"/>
        <v>15</v>
      </c>
      <c r="Q4095" t="s">
        <v>8314</v>
      </c>
      <c r="R4095" t="s">
        <v>8315</v>
      </c>
      <c r="S4095" s="12">
        <f t="shared" si="380"/>
        <v>42178.607557870368</v>
      </c>
      <c r="T4095" s="12">
        <f t="shared" si="381"/>
        <v>42238.607557870368</v>
      </c>
      <c r="U4095">
        <f t="shared" si="382"/>
        <v>2015</v>
      </c>
      <c r="V4095">
        <f t="shared" si="383"/>
        <v>2015</v>
      </c>
    </row>
    <row r="4096" spans="1:22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 s="5">
        <f t="shared" si="379"/>
        <v>91.25</v>
      </c>
      <c r="Q4096" t="s">
        <v>8314</v>
      </c>
      <c r="R4096" t="s">
        <v>8315</v>
      </c>
      <c r="S4096" s="12">
        <f t="shared" si="380"/>
        <v>41889.878472222219</v>
      </c>
      <c r="T4096" s="12">
        <f t="shared" si="381"/>
        <v>41933.999305555553</v>
      </c>
      <c r="U4096">
        <f t="shared" si="382"/>
        <v>2014</v>
      </c>
      <c r="V4096">
        <f t="shared" si="383"/>
        <v>2014</v>
      </c>
    </row>
    <row r="4097" spans="1:22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 s="5">
        <f t="shared" si="379"/>
        <v>800</v>
      </c>
      <c r="Q4097" t="s">
        <v>8314</v>
      </c>
      <c r="R4097" t="s">
        <v>8315</v>
      </c>
      <c r="S4097" s="12">
        <f t="shared" si="380"/>
        <v>42692.823495370372</v>
      </c>
      <c r="T4097" s="12">
        <f t="shared" si="381"/>
        <v>42722.823495370372</v>
      </c>
      <c r="U4097">
        <f t="shared" si="382"/>
        <v>2016</v>
      </c>
      <c r="V4097">
        <f t="shared" si="383"/>
        <v>2016</v>
      </c>
    </row>
    <row r="4098" spans="1:22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11.428571428571429</v>
      </c>
      <c r="P4098" s="5">
        <f t="shared" si="379"/>
        <v>80</v>
      </c>
      <c r="Q4098" t="s">
        <v>8314</v>
      </c>
      <c r="R4098" t="s">
        <v>8315</v>
      </c>
      <c r="S4098" s="12">
        <f t="shared" si="380"/>
        <v>42750.321979166663</v>
      </c>
      <c r="T4098" s="12">
        <f t="shared" si="381"/>
        <v>42794.160416666666</v>
      </c>
      <c r="U4098">
        <f t="shared" si="382"/>
        <v>2017</v>
      </c>
      <c r="V4098">
        <f t="shared" si="383"/>
        <v>2017</v>
      </c>
    </row>
    <row r="4099" spans="1:22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(E4099/D4099)*100</f>
        <v>0</v>
      </c>
      <c r="P4099" s="5">
        <f t="shared" ref="P4099:P4115" si="385">IF(E4099&gt;0, E4099/L4099, 0)</f>
        <v>0</v>
      </c>
      <c r="Q4099" t="s">
        <v>8314</v>
      </c>
      <c r="R4099" t="s">
        <v>8315</v>
      </c>
      <c r="S4099" s="12">
        <f t="shared" ref="S4099:S4115" si="386">(J4099/86400)+25569-(5/24)</f>
        <v>42344.616168981483</v>
      </c>
      <c r="T4099" s="12">
        <f t="shared" ref="T4099:T4115" si="387">(I4099/86400)+25569-5/24</f>
        <v>42400.788194444445</v>
      </c>
      <c r="U4099">
        <f t="shared" ref="U4099:U4115" si="388">YEAR(S4099)</f>
        <v>2015</v>
      </c>
      <c r="V4099">
        <f t="shared" ref="V4099:V4115" si="389">YEAR(T4099)</f>
        <v>2016</v>
      </c>
    </row>
    <row r="4100" spans="1:22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5">
        <f t="shared" si="385"/>
        <v>0</v>
      </c>
      <c r="Q4100" t="s">
        <v>8314</v>
      </c>
      <c r="R4100" t="s">
        <v>8315</v>
      </c>
      <c r="S4100" s="12">
        <f t="shared" si="386"/>
        <v>42495.51385416666</v>
      </c>
      <c r="T4100" s="12">
        <f t="shared" si="387"/>
        <v>42525.51385416666</v>
      </c>
      <c r="U4100">
        <f t="shared" si="388"/>
        <v>2016</v>
      </c>
      <c r="V4100">
        <f t="shared" si="389"/>
        <v>2016</v>
      </c>
    </row>
    <row r="4101" spans="1:22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 s="5">
        <f t="shared" si="385"/>
        <v>50</v>
      </c>
      <c r="Q4101" t="s">
        <v>8314</v>
      </c>
      <c r="R4101" t="s">
        <v>8315</v>
      </c>
      <c r="S4101" s="12">
        <f t="shared" si="386"/>
        <v>42570.642048611109</v>
      </c>
      <c r="T4101" s="12">
        <f t="shared" si="387"/>
        <v>42615.642048611109</v>
      </c>
      <c r="U4101">
        <f t="shared" si="388"/>
        <v>2016</v>
      </c>
      <c r="V4101">
        <f t="shared" si="389"/>
        <v>2016</v>
      </c>
    </row>
    <row r="4102" spans="1:22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5">
        <f t="shared" si="385"/>
        <v>0</v>
      </c>
      <c r="Q4102" t="s">
        <v>8314</v>
      </c>
      <c r="R4102" t="s">
        <v>8315</v>
      </c>
      <c r="S4102" s="12">
        <f t="shared" si="386"/>
        <v>41926.916550925926</v>
      </c>
      <c r="T4102" s="12">
        <f t="shared" si="387"/>
        <v>41936.916550925926</v>
      </c>
      <c r="U4102">
        <f t="shared" si="388"/>
        <v>2014</v>
      </c>
      <c r="V4102">
        <f t="shared" si="389"/>
        <v>2014</v>
      </c>
    </row>
    <row r="4103" spans="1:22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5">
        <f t="shared" si="385"/>
        <v>0</v>
      </c>
      <c r="Q4103" t="s">
        <v>8314</v>
      </c>
      <c r="R4103" t="s">
        <v>8315</v>
      </c>
      <c r="S4103" s="12">
        <f t="shared" si="386"/>
        <v>42730.695393518516</v>
      </c>
      <c r="T4103" s="12">
        <f t="shared" si="387"/>
        <v>42760.695393518516</v>
      </c>
      <c r="U4103">
        <f t="shared" si="388"/>
        <v>2016</v>
      </c>
      <c r="V4103">
        <f t="shared" si="389"/>
        <v>2017</v>
      </c>
    </row>
    <row r="4104" spans="1:22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 s="5">
        <f t="shared" si="385"/>
        <v>22.833333333333332</v>
      </c>
      <c r="Q4104" t="s">
        <v>8314</v>
      </c>
      <c r="R4104" t="s">
        <v>8315</v>
      </c>
      <c r="S4104" s="12">
        <f t="shared" si="386"/>
        <v>42475.639733796292</v>
      </c>
      <c r="T4104" s="12">
        <f t="shared" si="387"/>
        <v>42505.639733796292</v>
      </c>
      <c r="U4104">
        <f t="shared" si="388"/>
        <v>2016</v>
      </c>
      <c r="V4104">
        <f t="shared" si="389"/>
        <v>2016</v>
      </c>
    </row>
    <row r="4105" spans="1:22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5">
        <f t="shared" si="385"/>
        <v>16.666666666666668</v>
      </c>
      <c r="Q4105" t="s">
        <v>8314</v>
      </c>
      <c r="R4105" t="s">
        <v>8315</v>
      </c>
      <c r="S4105" s="12">
        <f t="shared" si="386"/>
        <v>42188.624606481484</v>
      </c>
      <c r="T4105" s="12">
        <f t="shared" si="387"/>
        <v>42242.563888888886</v>
      </c>
      <c r="U4105">
        <f t="shared" si="388"/>
        <v>2015</v>
      </c>
      <c r="V4105">
        <f t="shared" si="389"/>
        <v>2015</v>
      </c>
    </row>
    <row r="4106" spans="1:22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 s="5">
        <f t="shared" si="385"/>
        <v>45.785714285714285</v>
      </c>
      <c r="Q4106" t="s">
        <v>8314</v>
      </c>
      <c r="R4106" t="s">
        <v>8315</v>
      </c>
      <c r="S4106" s="12">
        <f t="shared" si="386"/>
        <v>42640.069837962961</v>
      </c>
      <c r="T4106" s="12">
        <f t="shared" si="387"/>
        <v>42670.069837962961</v>
      </c>
      <c r="U4106">
        <f t="shared" si="388"/>
        <v>2016</v>
      </c>
      <c r="V4106">
        <f t="shared" si="389"/>
        <v>2016</v>
      </c>
    </row>
    <row r="4107" spans="1:22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 s="5">
        <f t="shared" si="385"/>
        <v>383.33333333333331</v>
      </c>
      <c r="Q4107" t="s">
        <v>8314</v>
      </c>
      <c r="R4107" t="s">
        <v>8315</v>
      </c>
      <c r="S4107" s="12">
        <f t="shared" si="386"/>
        <v>42696.802187499998</v>
      </c>
      <c r="T4107" s="12">
        <f t="shared" si="387"/>
        <v>42729.802187499998</v>
      </c>
      <c r="U4107">
        <f t="shared" si="388"/>
        <v>2016</v>
      </c>
      <c r="V4107">
        <f t="shared" si="389"/>
        <v>2016</v>
      </c>
    </row>
    <row r="4108" spans="1:22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 s="5">
        <f t="shared" si="385"/>
        <v>106.96969696969697</v>
      </c>
      <c r="Q4108" t="s">
        <v>8314</v>
      </c>
      <c r="R4108" t="s">
        <v>8315</v>
      </c>
      <c r="S4108" s="12">
        <f t="shared" si="386"/>
        <v>42052.841041666667</v>
      </c>
      <c r="T4108" s="12">
        <f t="shared" si="387"/>
        <v>42095.833333333336</v>
      </c>
      <c r="U4108">
        <f t="shared" si="388"/>
        <v>2015</v>
      </c>
      <c r="V4108">
        <f t="shared" si="389"/>
        <v>2015</v>
      </c>
    </row>
    <row r="4109" spans="1:22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 s="5">
        <f t="shared" si="385"/>
        <v>10.25</v>
      </c>
      <c r="Q4109" t="s">
        <v>8314</v>
      </c>
      <c r="R4109" t="s">
        <v>8315</v>
      </c>
      <c r="S4109" s="12">
        <f t="shared" si="386"/>
        <v>41883.708344907405</v>
      </c>
      <c r="T4109" s="12">
        <f t="shared" si="387"/>
        <v>41906.708344907405</v>
      </c>
      <c r="U4109">
        <f t="shared" si="388"/>
        <v>2014</v>
      </c>
      <c r="V4109">
        <f t="shared" si="389"/>
        <v>2014</v>
      </c>
    </row>
    <row r="4110" spans="1:22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 s="5">
        <f t="shared" si="385"/>
        <v>59</v>
      </c>
      <c r="Q4110" t="s">
        <v>8314</v>
      </c>
      <c r="R4110" t="s">
        <v>8315</v>
      </c>
      <c r="S4110" s="12">
        <f t="shared" si="386"/>
        <v>42766.823344907403</v>
      </c>
      <c r="T4110" s="12">
        <f t="shared" si="387"/>
        <v>42796.999999999993</v>
      </c>
      <c r="U4110">
        <f t="shared" si="388"/>
        <v>2017</v>
      </c>
      <c r="V4110">
        <f t="shared" si="389"/>
        <v>2017</v>
      </c>
    </row>
    <row r="4111" spans="1:22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5">
        <f t="shared" si="385"/>
        <v>0</v>
      </c>
      <c r="Q4111" t="s">
        <v>8314</v>
      </c>
      <c r="R4111" t="s">
        <v>8315</v>
      </c>
      <c r="S4111" s="12">
        <f t="shared" si="386"/>
        <v>42307.331064814811</v>
      </c>
      <c r="T4111" s="12">
        <f t="shared" si="387"/>
        <v>42337.372731481482</v>
      </c>
      <c r="U4111">
        <f t="shared" si="388"/>
        <v>2015</v>
      </c>
      <c r="V4111">
        <f t="shared" si="389"/>
        <v>2015</v>
      </c>
    </row>
    <row r="4112" spans="1:22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 s="5">
        <f t="shared" si="385"/>
        <v>14.333333333333334</v>
      </c>
      <c r="Q4112" t="s">
        <v>8314</v>
      </c>
      <c r="R4112" t="s">
        <v>8315</v>
      </c>
      <c r="S4112" s="12">
        <f t="shared" si="386"/>
        <v>42512.418414351851</v>
      </c>
      <c r="T4112" s="12">
        <f t="shared" si="387"/>
        <v>42572.418414351851</v>
      </c>
      <c r="U4112">
        <f t="shared" si="388"/>
        <v>2016</v>
      </c>
      <c r="V4112">
        <f t="shared" si="389"/>
        <v>2016</v>
      </c>
    </row>
    <row r="4113" spans="1:22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 s="5">
        <f t="shared" si="385"/>
        <v>15.666666666666666</v>
      </c>
      <c r="Q4113" t="s">
        <v>8314</v>
      </c>
      <c r="R4113" t="s">
        <v>8315</v>
      </c>
      <c r="S4113" s="12">
        <f t="shared" si="386"/>
        <v>42028.927546296291</v>
      </c>
      <c r="T4113" s="12">
        <f t="shared" si="387"/>
        <v>42058.927546296291</v>
      </c>
      <c r="U4113">
        <f t="shared" si="388"/>
        <v>2015</v>
      </c>
      <c r="V4113">
        <f t="shared" si="389"/>
        <v>2015</v>
      </c>
    </row>
    <row r="4114" spans="1:22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 s="5">
        <f t="shared" si="385"/>
        <v>1</v>
      </c>
      <c r="Q4114" t="s">
        <v>8314</v>
      </c>
      <c r="R4114" t="s">
        <v>8315</v>
      </c>
      <c r="S4114" s="12">
        <f t="shared" si="386"/>
        <v>42400.738263888888</v>
      </c>
      <c r="T4114" s="12">
        <f t="shared" si="387"/>
        <v>42427.791666666664</v>
      </c>
      <c r="U4114">
        <f t="shared" si="388"/>
        <v>2016</v>
      </c>
      <c r="V4114">
        <f t="shared" si="389"/>
        <v>2016</v>
      </c>
    </row>
    <row r="4115" spans="1:22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 s="5">
        <f t="shared" si="385"/>
        <v>1</v>
      </c>
      <c r="Q4115" t="s">
        <v>8314</v>
      </c>
      <c r="R4115" t="s">
        <v>8315</v>
      </c>
      <c r="S4115" s="12">
        <f t="shared" si="386"/>
        <v>42358.364849537036</v>
      </c>
      <c r="T4115" s="12">
        <f t="shared" si="387"/>
        <v>42377.06527777778</v>
      </c>
      <c r="U4115">
        <f t="shared" si="388"/>
        <v>2015</v>
      </c>
      <c r="V4115">
        <f t="shared" si="389"/>
        <v>2016</v>
      </c>
    </row>
  </sheetData>
  <conditionalFormatting sqref="F1:F1048576"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"cancelled"</formula>
    </cfRule>
    <cfRule type="cellIs" dxfId="8" priority="6" operator="equal">
      <formula>"live"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abSelected="1" topLeftCell="G3" zoomScale="85" zoomScaleNormal="85" workbookViewId="0">
      <selection activeCell="M24" sqref="M24"/>
    </sheetView>
  </sheetViews>
  <sheetFormatPr defaultRowHeight="14.25" x14ac:dyDescent="0.45"/>
  <cols>
    <col min="1" max="1" width="14.9296875" customWidth="1"/>
    <col min="2" max="2" width="18.796875" customWidth="1"/>
    <col min="3" max="3" width="20.19921875" customWidth="1"/>
    <col min="4" max="4" width="19.53125" customWidth="1"/>
    <col min="5" max="6" width="16.3984375" customWidth="1"/>
    <col min="7" max="10" width="22" customWidth="1"/>
    <col min="11" max="11" width="14.19921875" customWidth="1"/>
    <col min="12" max="12" width="17.6640625" customWidth="1"/>
  </cols>
  <sheetData>
    <row r="1" spans="1:12" x14ac:dyDescent="0.45">
      <c r="A1" s="1" t="s">
        <v>8385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  <c r="I1" s="1" t="s">
        <v>8393</v>
      </c>
      <c r="J1" s="1" t="s">
        <v>8394</v>
      </c>
      <c r="K1" s="1" t="s">
        <v>8383</v>
      </c>
      <c r="L1" s="1" t="s">
        <v>8384</v>
      </c>
    </row>
    <row r="2" spans="1:12" x14ac:dyDescent="0.45">
      <c r="A2" s="14" t="s">
        <v>8374</v>
      </c>
      <c r="B2">
        <f>COUNTIFS(bonus!$F:$F,"successful",bonus!$D:$D,"&lt;1000")</f>
        <v>322</v>
      </c>
      <c r="C2">
        <f>COUNTIFS(bonus!$F:$F,"failed",bonus!$D:$D,"&lt;1000")</f>
        <v>113</v>
      </c>
      <c r="D2">
        <f>COUNTIFS(bonus!$F:$F,"canceled",bonus!$D:$D,"&lt;1000")</f>
        <v>18</v>
      </c>
      <c r="E2">
        <f>COUNTIFS(bonus!$F:$F,"live",bonus!$D:$D,"&lt;1000")</f>
        <v>8</v>
      </c>
      <c r="F2">
        <f>SUM(B2:E2)</f>
        <v>461</v>
      </c>
      <c r="G2" s="15">
        <f>B2/F2</f>
        <v>0.69848156182212584</v>
      </c>
      <c r="H2" s="15">
        <f>C2/F2</f>
        <v>0.24511930585683298</v>
      </c>
      <c r="I2" s="15">
        <f>D2/F2</f>
        <v>3.9045553145336226E-2</v>
      </c>
      <c r="J2" s="15">
        <f>E2/F2</f>
        <v>1.735357917570499E-2</v>
      </c>
      <c r="K2">
        <v>0</v>
      </c>
      <c r="L2">
        <v>999</v>
      </c>
    </row>
    <row r="3" spans="1:12" x14ac:dyDescent="0.45">
      <c r="A3" s="13" t="s">
        <v>8370</v>
      </c>
      <c r="B3">
        <f>COUNTIFS(bonus!$F:$F,"successful",bonus!$D:$D,"&gt;=1000",bonus!$D:$D,"&lt;5000")</f>
        <v>932</v>
      </c>
      <c r="C3">
        <f>COUNTIFS(bonus!$F:$F,"failed",bonus!$D:$D,"&gt;=1000",bonus!$D:$D,"&lt;5000")</f>
        <v>420</v>
      </c>
      <c r="D3">
        <f>COUNTIFS(bonus!$F:$F,"canceled",bonus!$D:$D,"&gt;=1000",bonus!$D:$D,"&lt;5000")</f>
        <v>60</v>
      </c>
      <c r="E3">
        <f>COUNTIFS(bonus!$F:$F,"live",bonus!$D:$D,"&gt;=1000",bonus!$D:$D,"&lt;5000")</f>
        <v>13</v>
      </c>
      <c r="F3">
        <f t="shared" ref="F3:F13" si="0">SUM(B3:E3)</f>
        <v>1425</v>
      </c>
      <c r="G3" s="15">
        <f t="shared" ref="G3:G13" si="1">B3/F3</f>
        <v>0.65403508771929819</v>
      </c>
      <c r="H3" s="15">
        <f t="shared" ref="H3:H13" si="2">C3/F3</f>
        <v>0.29473684210526313</v>
      </c>
      <c r="I3" s="15">
        <f t="shared" ref="I3:I13" si="3">D3/F3</f>
        <v>4.2105263157894736E-2</v>
      </c>
      <c r="J3" s="15">
        <f t="shared" ref="J3:J13" si="4">E3/F3</f>
        <v>9.1228070175438589E-3</v>
      </c>
      <c r="K3">
        <v>1000</v>
      </c>
      <c r="L3">
        <v>4999</v>
      </c>
    </row>
    <row r="4" spans="1:12" x14ac:dyDescent="0.45">
      <c r="A4" t="s">
        <v>8371</v>
      </c>
      <c r="B4">
        <f>COUNTIFS(bonus!$F:$F,"successful",bonus!$D:$D,"&gt;=5000",bonus!$D:$D,"&lt;10000")</f>
        <v>381</v>
      </c>
      <c r="C4">
        <f>COUNTIFS(bonus!$F:$F,"failed",bonus!$D:$D,"&gt;=5000",bonus!$D:$D,"&lt;10000")</f>
        <v>283</v>
      </c>
      <c r="D4">
        <f>COUNTIFS(bonus!$F:$F,"canceled",bonus!$D:$D,"&gt;=5000",bonus!$D:$D,"&lt;10000")</f>
        <v>52</v>
      </c>
      <c r="E4">
        <f>COUNTIFS(bonus!$F:$F,"live",bonus!$D:$D,"&gt;=5000",bonus!$D:$D,"&lt;10000")</f>
        <v>6</v>
      </c>
      <c r="F4">
        <f t="shared" si="0"/>
        <v>722</v>
      </c>
      <c r="G4" s="15">
        <f t="shared" si="1"/>
        <v>0.52770083102493071</v>
      </c>
      <c r="H4" s="15">
        <f t="shared" si="2"/>
        <v>0.39196675900277006</v>
      </c>
      <c r="I4" s="15">
        <f t="shared" si="3"/>
        <v>7.2022160664819951E-2</v>
      </c>
      <c r="J4" s="15">
        <f t="shared" si="4"/>
        <v>8.3102493074792248E-3</v>
      </c>
      <c r="K4">
        <v>5000</v>
      </c>
      <c r="L4">
        <v>9999</v>
      </c>
    </row>
    <row r="5" spans="1:12" x14ac:dyDescent="0.45">
      <c r="A5" t="s">
        <v>8372</v>
      </c>
      <c r="B5">
        <f>COUNTIFS(bonus!$F:$F,"successful",bonus!$D:$D,"&gt;=10000",bonus!$D:$D,"&lt;15000")</f>
        <v>168</v>
      </c>
      <c r="C5">
        <f>COUNTIFS(bonus!$F:$F,"failed",bonus!$D:$D,"&gt;=10000",bonus!$D:$D,"&lt;15000")</f>
        <v>144</v>
      </c>
      <c r="D5">
        <f>COUNTIFS(bonus!$F:$F,"canceled",bonus!$D:$D,"&gt;=10000",bonus!$D:$D,"&lt;15000")</f>
        <v>40</v>
      </c>
      <c r="E5">
        <f>COUNTIFS(bonus!$F:$F,"live",bonus!$D:$D,"&gt;=10000",bonus!$D:$D,"&lt;15000")</f>
        <v>9</v>
      </c>
      <c r="F5">
        <f t="shared" si="0"/>
        <v>361</v>
      </c>
      <c r="G5" s="15">
        <f t="shared" si="1"/>
        <v>0.46537396121883656</v>
      </c>
      <c r="H5" s="15">
        <f t="shared" si="2"/>
        <v>0.39889196675900279</v>
      </c>
      <c r="I5" s="15">
        <f t="shared" si="3"/>
        <v>0.11080332409972299</v>
      </c>
      <c r="J5" s="15">
        <f t="shared" si="4"/>
        <v>2.4930747922437674E-2</v>
      </c>
      <c r="K5">
        <v>10000</v>
      </c>
      <c r="L5">
        <v>14999</v>
      </c>
    </row>
    <row r="6" spans="1:12" x14ac:dyDescent="0.45">
      <c r="A6" t="s">
        <v>8373</v>
      </c>
      <c r="B6">
        <f>COUNTIFS(bonus!$F:$F,"successful",bonus!$D:$D,"&gt;=15000",bonus!$D:$D,"&lt;20000")</f>
        <v>94</v>
      </c>
      <c r="C6">
        <f>COUNTIFS(bonus!$F:$F,"failed",bonus!$D:$D,"&gt;=15000",bonus!$D:$D,"&lt;20000")</f>
        <v>90</v>
      </c>
      <c r="D6">
        <f>COUNTIFS(bonus!$F:$F,"canceled",bonus!$D:$D,"&gt;=15000",bonus!$D:$D,"&lt;20000")</f>
        <v>17</v>
      </c>
      <c r="E6">
        <f>COUNTIFS(bonus!$F:$F,"live",bonus!$D:$D,"&gt;=15000",bonus!$D:$D,"&lt;20000")</f>
        <v>4</v>
      </c>
      <c r="F6">
        <f t="shared" si="0"/>
        <v>205</v>
      </c>
      <c r="G6" s="15">
        <f t="shared" si="1"/>
        <v>0.45853658536585368</v>
      </c>
      <c r="H6" s="15">
        <f t="shared" si="2"/>
        <v>0.43902439024390244</v>
      </c>
      <c r="I6" s="15">
        <f t="shared" si="3"/>
        <v>8.2926829268292687E-2</v>
      </c>
      <c r="J6" s="15">
        <f t="shared" si="4"/>
        <v>1.9512195121951219E-2</v>
      </c>
      <c r="K6">
        <v>15000</v>
      </c>
      <c r="L6">
        <v>19999</v>
      </c>
    </row>
    <row r="7" spans="1:12" x14ac:dyDescent="0.45">
      <c r="A7" t="s">
        <v>8375</v>
      </c>
      <c r="B7">
        <f>COUNTIFS(bonus!$F:$F,"successful",bonus!$D:$D,"&gt;=20000",bonus!$D:$D,"&lt;25000")</f>
        <v>62</v>
      </c>
      <c r="C7">
        <f>COUNTIFS(bonus!$F:$F,"failed",bonus!$D:$D,"&gt;=20000",bonus!$D:$D,"&lt;25000")</f>
        <v>72</v>
      </c>
      <c r="D7">
        <f>COUNTIFS(bonus!$F:$F,"canceled",bonus!$D:$D,"&gt;=20000",bonus!$D:$D,"&lt;25000")</f>
        <v>14</v>
      </c>
      <c r="E7">
        <f>COUNTIFS(bonus!$F:$F,"live",bonus!$D:$D,"&gt;=20000",bonus!$D:$D,"&lt;25000")</f>
        <v>1</v>
      </c>
      <c r="F7">
        <f t="shared" si="0"/>
        <v>149</v>
      </c>
      <c r="G7" s="15">
        <f t="shared" si="1"/>
        <v>0.41610738255033558</v>
      </c>
      <c r="H7" s="15">
        <f t="shared" si="2"/>
        <v>0.48322147651006714</v>
      </c>
      <c r="I7" s="15">
        <f t="shared" si="3"/>
        <v>9.3959731543624164E-2</v>
      </c>
      <c r="J7" s="15">
        <f t="shared" si="4"/>
        <v>6.7114093959731542E-3</v>
      </c>
      <c r="K7">
        <v>20000</v>
      </c>
      <c r="L7">
        <v>24999</v>
      </c>
    </row>
    <row r="8" spans="1:12" x14ac:dyDescent="0.45">
      <c r="A8" t="s">
        <v>8376</v>
      </c>
      <c r="B8">
        <f>COUNTIFS(bonus!$F:$F,"successful",bonus!$D:$D,"&gt;=25000",bonus!$D:$D,"&lt;30000")</f>
        <v>55</v>
      </c>
      <c r="C8">
        <f>COUNTIFS(bonus!$F:$F,"failed",bonus!$D:$D,"&gt;=25000",bonus!$D:$D,"&lt;30000")</f>
        <v>64</v>
      </c>
      <c r="D8">
        <f>COUNTIFS(bonus!$F:$F,"canceled",bonus!$D:$D,"&gt;=25000",bonus!$D:$D,"&lt;30000")</f>
        <v>18</v>
      </c>
      <c r="E8">
        <f>COUNTIFS(bonus!$F:$F,"live",bonus!$D:$D,"&gt;=25000",bonus!$D:$D,"&lt;30000")</f>
        <v>1</v>
      </c>
      <c r="F8">
        <f t="shared" si="0"/>
        <v>138</v>
      </c>
      <c r="G8" s="15">
        <f t="shared" si="1"/>
        <v>0.39855072463768115</v>
      </c>
      <c r="H8" s="15">
        <f t="shared" si="2"/>
        <v>0.46376811594202899</v>
      </c>
      <c r="I8" s="15">
        <f t="shared" si="3"/>
        <v>0.13043478260869565</v>
      </c>
      <c r="J8" s="15">
        <f t="shared" si="4"/>
        <v>7.246376811594203E-3</v>
      </c>
      <c r="K8">
        <v>25000</v>
      </c>
      <c r="L8">
        <v>29999</v>
      </c>
    </row>
    <row r="9" spans="1:12" x14ac:dyDescent="0.45">
      <c r="A9" t="s">
        <v>8377</v>
      </c>
      <c r="B9">
        <f>COUNTIFS(bonus!$F:$F,"successful",bonus!$D:$D,"&gt;=30000",bonus!$D:$D,"&lt;35000")</f>
        <v>32</v>
      </c>
      <c r="C9">
        <f>COUNTIFS(bonus!$F:$F,"failed",bonus!$D:$D,"&gt;=30000",bonus!$D:$D,"&lt;35000")</f>
        <v>37</v>
      </c>
      <c r="D9">
        <f>COUNTIFS(bonus!$F:$F,"canceled",bonus!$D:$D,"&gt;=30000",bonus!$D:$D,"&lt;35000")</f>
        <v>13</v>
      </c>
      <c r="E9">
        <f>COUNTIFS(bonus!$F:$F,"live",bonus!$D:$D,"&gt;=30000",bonus!$D:$D,"&lt;35000")</f>
        <v>2</v>
      </c>
      <c r="F9">
        <f t="shared" si="0"/>
        <v>84</v>
      </c>
      <c r="G9" s="15">
        <f t="shared" si="1"/>
        <v>0.38095238095238093</v>
      </c>
      <c r="H9" s="15">
        <f t="shared" si="2"/>
        <v>0.44047619047619047</v>
      </c>
      <c r="I9" s="15">
        <f t="shared" si="3"/>
        <v>0.15476190476190477</v>
      </c>
      <c r="J9" s="15">
        <f t="shared" si="4"/>
        <v>2.3809523809523808E-2</v>
      </c>
      <c r="K9">
        <v>30000</v>
      </c>
      <c r="L9">
        <v>34999</v>
      </c>
    </row>
    <row r="10" spans="1:12" x14ac:dyDescent="0.45">
      <c r="A10" t="s">
        <v>8378</v>
      </c>
      <c r="B10">
        <f>COUNTIFS(bonus!$F:$F,"successful",bonus!$D:$D,"&gt;=35000",bonus!$D:$D,"&lt;40000")</f>
        <v>26</v>
      </c>
      <c r="C10">
        <f>COUNTIFS(bonus!$F:$F,"failed",bonus!$D:$D,"&gt;=35000",bonus!$D:$D,"&lt;40000")</f>
        <v>22</v>
      </c>
      <c r="D10">
        <f>COUNTIFS(bonus!$F:$F,"canceled",bonus!$D:$D,"&gt;=35000",bonus!$D:$D,"&lt;40000")</f>
        <v>7</v>
      </c>
      <c r="E10">
        <f>COUNTIFS(bonus!$F:$F,"live",bonus!$D:$D,"&gt;=35000",bonus!$D:$D,"&lt;40000")</f>
        <v>0</v>
      </c>
      <c r="F10">
        <f t="shared" si="0"/>
        <v>55</v>
      </c>
      <c r="G10" s="15">
        <f t="shared" si="1"/>
        <v>0.47272727272727272</v>
      </c>
      <c r="H10" s="15">
        <f t="shared" si="2"/>
        <v>0.4</v>
      </c>
      <c r="I10" s="15">
        <f t="shared" si="3"/>
        <v>0.12727272727272726</v>
      </c>
      <c r="J10" s="15">
        <f t="shared" si="4"/>
        <v>0</v>
      </c>
      <c r="K10">
        <v>35000</v>
      </c>
      <c r="L10">
        <v>39999</v>
      </c>
    </row>
    <row r="11" spans="1:12" x14ac:dyDescent="0.45">
      <c r="A11" t="s">
        <v>8379</v>
      </c>
      <c r="B11">
        <f>COUNTIFS(bonus!$F:$F,"successful",bonus!$D:$D,"&gt;=40000",bonus!$D:$D,"&lt;45000")</f>
        <v>21</v>
      </c>
      <c r="C11">
        <f>COUNTIFS(bonus!$F:$F,"failed",bonus!$D:$D,"&gt;=40000",bonus!$D:$D,"&lt;45000")</f>
        <v>16</v>
      </c>
      <c r="D11">
        <f>COUNTIFS(bonus!$F:$F,"canceled",bonus!$D:$D,"&gt;=40000",bonus!$D:$D,"&lt;45000")</f>
        <v>6</v>
      </c>
      <c r="E11">
        <f>COUNTIFS(bonus!$F:$F,"live",bonus!$D:$D,"&gt;=40000",bonus!$D:$D,"&lt;45000")</f>
        <v>1</v>
      </c>
      <c r="F11">
        <f t="shared" si="0"/>
        <v>44</v>
      </c>
      <c r="G11" s="15">
        <f t="shared" si="1"/>
        <v>0.47727272727272729</v>
      </c>
      <c r="H11" s="15">
        <f t="shared" si="2"/>
        <v>0.36363636363636365</v>
      </c>
      <c r="I11" s="15">
        <f t="shared" si="3"/>
        <v>0.13636363636363635</v>
      </c>
      <c r="J11" s="15">
        <f t="shared" si="4"/>
        <v>2.2727272727272728E-2</v>
      </c>
      <c r="K11">
        <v>40000</v>
      </c>
      <c r="L11">
        <v>44999</v>
      </c>
    </row>
    <row r="12" spans="1:12" x14ac:dyDescent="0.45">
      <c r="A12" t="s">
        <v>8380</v>
      </c>
      <c r="B12">
        <f>COUNTIFS(bonus!$F:$F,"successful",bonus!$D:$D,"&gt;=45000",bonus!$D:$D,"&lt;50000")</f>
        <v>6</v>
      </c>
      <c r="C12">
        <f>COUNTIFS(bonus!$F:$F,"failed",bonus!$D:$D,"&gt;=45000",bonus!$D:$D,"&lt;50000")</f>
        <v>11</v>
      </c>
      <c r="D12">
        <f>COUNTIFS(bonus!$F:$F,"canceled",bonus!$D:$D,"&gt;=45000",bonus!$D:$D,"&lt;50000")</f>
        <v>4</v>
      </c>
      <c r="E12">
        <f>COUNTIFS(bonus!$F:$F,"live",bonus!$D:$D,"&gt;=45000",bonus!$D:$D,"&lt;50000")</f>
        <v>0</v>
      </c>
      <c r="F12">
        <f t="shared" si="0"/>
        <v>21</v>
      </c>
      <c r="G12" s="15">
        <f t="shared" si="1"/>
        <v>0.2857142857142857</v>
      </c>
      <c r="H12" s="15">
        <f t="shared" si="2"/>
        <v>0.52380952380952384</v>
      </c>
      <c r="I12" s="15">
        <f t="shared" si="3"/>
        <v>0.19047619047619047</v>
      </c>
      <c r="J12" s="15">
        <f t="shared" si="4"/>
        <v>0</v>
      </c>
      <c r="K12">
        <v>45000</v>
      </c>
      <c r="L12">
        <v>49999</v>
      </c>
    </row>
    <row r="13" spans="1:12" x14ac:dyDescent="0.45">
      <c r="A13" t="s">
        <v>8381</v>
      </c>
      <c r="B13">
        <f>COUNTIFS(bonus!$F:$F,"successful",bonus!$D:$D,"&gt;=50000")</f>
        <v>86</v>
      </c>
      <c r="C13">
        <f>COUNTIFS(bonus!$F:$F,"failed",bonus!$D:$D,"&gt;=50000")</f>
        <v>258</v>
      </c>
      <c r="D13">
        <f>COUNTIFS(bonus!$F:$F,"canceled",bonus!$D:$D,"&gt;=50000")</f>
        <v>100</v>
      </c>
      <c r="E13">
        <f>COUNTIFS(bonus!$F:$F,"live",bonus!$D:$D,"&gt;=50000")</f>
        <v>5</v>
      </c>
      <c r="F13">
        <f t="shared" si="0"/>
        <v>449</v>
      </c>
      <c r="G13" s="15">
        <f t="shared" si="1"/>
        <v>0.19153674832962139</v>
      </c>
      <c r="H13" s="15">
        <f t="shared" si="2"/>
        <v>0.57461024498886415</v>
      </c>
      <c r="I13" s="15">
        <f t="shared" si="3"/>
        <v>0.22271714922048999</v>
      </c>
      <c r="J13" s="15">
        <f t="shared" si="4"/>
        <v>1.1135857461024499E-2</v>
      </c>
      <c r="K13">
        <v>50000</v>
      </c>
      <c r="L13">
        <f>MAX(bonus!W2)</f>
        <v>100000000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C1" zoomScale="85" zoomScaleNormal="85" workbookViewId="0">
      <selection activeCell="F2" sqref="F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.9296875" customWidth="1"/>
    <col min="16" max="16" width="18.1328125" customWidth="1"/>
    <col min="17" max="17" width="41.1328125" customWidth="1"/>
    <col min="18" max="18" width="20.46484375" customWidth="1"/>
    <col min="19" max="19" width="27.1328125" style="12" customWidth="1"/>
    <col min="20" max="20" width="27.53125" style="10" bestFit="1" customWidth="1"/>
    <col min="21" max="21" width="31.796875" customWidth="1"/>
    <col min="22" max="22" width="25.265625" customWidth="1"/>
    <col min="23" max="23" width="26.796875" customWidth="1"/>
  </cols>
  <sheetData>
    <row r="1" spans="1:23" x14ac:dyDescent="0.4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8357</v>
      </c>
      <c r="R1" s="1" t="s">
        <v>8358</v>
      </c>
      <c r="S1" s="11" t="s">
        <v>8365</v>
      </c>
      <c r="T1" s="9" t="s">
        <v>8366</v>
      </c>
      <c r="U1" s="1" t="s">
        <v>8368</v>
      </c>
      <c r="V1" s="1" t="s">
        <v>8369</v>
      </c>
      <c r="W1" s="1" t="s">
        <v>8382</v>
      </c>
    </row>
    <row r="2" spans="1:23" ht="42.75" x14ac:dyDescent="0.4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5">
        <f>IF(E2&gt;0, E2/L2, 0)</f>
        <v>63.917582417582416</v>
      </c>
      <c r="Q2" t="s">
        <v>8307</v>
      </c>
      <c r="R2" t="s">
        <v>8308</v>
      </c>
      <c r="S2" s="12">
        <f>(J2/86400)+25569-(5/24)</f>
        <v>42176.798738425925</v>
      </c>
      <c r="T2" s="12">
        <f>(I2/86400)+25569-5/24</f>
        <v>42207.916666666664</v>
      </c>
      <c r="U2">
        <f>YEAR(S2)</f>
        <v>2015</v>
      </c>
      <c r="V2">
        <f>YEAR(T2)</f>
        <v>2015</v>
      </c>
      <c r="W2">
        <f>MAX(D2:D4115)</f>
        <v>100000000</v>
      </c>
    </row>
    <row r="3" spans="1:23" ht="28.5" x14ac:dyDescent="0.4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5">
        <f t="shared" ref="P3:P66" si="1">IF(E3&gt;0, E3/L3, 0)</f>
        <v>185.48101265822785</v>
      </c>
      <c r="Q3" t="s">
        <v>8307</v>
      </c>
      <c r="R3" t="s">
        <v>8308</v>
      </c>
      <c r="S3" s="12">
        <f t="shared" ref="S3:S66" si="2">(J3/86400)+25569-(5/24)</f>
        <v>42766.392164351848</v>
      </c>
      <c r="T3" s="12">
        <f t="shared" ref="T3:T66" si="3">(I3/86400)+25569-5/24</f>
        <v>42796.392164351848</v>
      </c>
      <c r="U3">
        <f t="shared" ref="U3:V66" si="4">YEAR(S3)</f>
        <v>2017</v>
      </c>
      <c r="V3">
        <f t="shared" si="4"/>
        <v>2017</v>
      </c>
    </row>
    <row r="4" spans="1:23" ht="42.75" x14ac:dyDescent="0.4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8307</v>
      </c>
      <c r="R4" t="s">
        <v>8308</v>
      </c>
      <c r="S4" s="12">
        <f t="shared" si="2"/>
        <v>42405.494016203702</v>
      </c>
      <c r="T4" s="12">
        <f t="shared" si="3"/>
        <v>42415.494016203702</v>
      </c>
      <c r="U4">
        <f t="shared" si="4"/>
        <v>2016</v>
      </c>
      <c r="V4">
        <f t="shared" si="4"/>
        <v>2016</v>
      </c>
    </row>
    <row r="5" spans="1:23" ht="28.5" x14ac:dyDescent="0.4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8307</v>
      </c>
      <c r="R5" t="s">
        <v>8308</v>
      </c>
      <c r="S5" s="12">
        <f t="shared" si="2"/>
        <v>41828.306793981479</v>
      </c>
      <c r="T5" s="12">
        <f t="shared" si="3"/>
        <v>41858.306793981479</v>
      </c>
      <c r="U5">
        <f t="shared" si="4"/>
        <v>2014</v>
      </c>
      <c r="V5">
        <f t="shared" si="4"/>
        <v>2014</v>
      </c>
    </row>
    <row r="6" spans="1:23" ht="57" x14ac:dyDescent="0.45">
      <c r="A6">
        <v>4</v>
      </c>
      <c r="B6" s="3" t="s">
        <v>8364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8307</v>
      </c>
      <c r="R6" t="s">
        <v>8308</v>
      </c>
      <c r="S6" s="12">
        <f t="shared" si="2"/>
        <v>42327.625914351847</v>
      </c>
      <c r="T6" s="12">
        <f t="shared" si="3"/>
        <v>42357.625914351847</v>
      </c>
      <c r="U6">
        <f t="shared" si="4"/>
        <v>2015</v>
      </c>
      <c r="V6">
        <f t="shared" si="4"/>
        <v>2015</v>
      </c>
    </row>
    <row r="7" spans="1:23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8307</v>
      </c>
      <c r="R7" t="s">
        <v>8308</v>
      </c>
      <c r="S7" s="12">
        <f t="shared" si="2"/>
        <v>42563.724618055552</v>
      </c>
      <c r="T7" s="12">
        <f t="shared" si="3"/>
        <v>42580.024305555555</v>
      </c>
      <c r="U7">
        <f t="shared" si="4"/>
        <v>2016</v>
      </c>
      <c r="V7">
        <f t="shared" si="4"/>
        <v>2016</v>
      </c>
    </row>
    <row r="8" spans="1:23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8307</v>
      </c>
      <c r="R8" t="s">
        <v>8308</v>
      </c>
      <c r="S8" s="12">
        <f t="shared" si="2"/>
        <v>41793.864004629628</v>
      </c>
      <c r="T8" s="12">
        <f t="shared" si="3"/>
        <v>41803.864004629628</v>
      </c>
      <c r="U8">
        <f t="shared" si="4"/>
        <v>2014</v>
      </c>
      <c r="V8">
        <f t="shared" si="4"/>
        <v>2014</v>
      </c>
    </row>
    <row r="9" spans="1:23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8307</v>
      </c>
      <c r="R9" t="s">
        <v>8308</v>
      </c>
      <c r="S9" s="12">
        <f t="shared" si="2"/>
        <v>42515.838738425919</v>
      </c>
      <c r="T9" s="12">
        <f t="shared" si="3"/>
        <v>42555.838738425919</v>
      </c>
      <c r="U9">
        <f t="shared" si="4"/>
        <v>2016</v>
      </c>
      <c r="V9">
        <f t="shared" si="4"/>
        <v>2016</v>
      </c>
    </row>
    <row r="10" spans="1:23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8307</v>
      </c>
      <c r="R10" t="s">
        <v>8308</v>
      </c>
      <c r="S10" s="12">
        <f t="shared" si="2"/>
        <v>42468.736249999994</v>
      </c>
      <c r="T10" s="12">
        <f t="shared" si="3"/>
        <v>42475.666666666664</v>
      </c>
      <c r="U10">
        <f t="shared" si="4"/>
        <v>2016</v>
      </c>
      <c r="V10">
        <f t="shared" si="4"/>
        <v>2016</v>
      </c>
    </row>
    <row r="11" spans="1:23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8307</v>
      </c>
      <c r="R11" t="s">
        <v>8308</v>
      </c>
      <c r="S11" s="12">
        <f t="shared" si="2"/>
        <v>42446.895185185182</v>
      </c>
      <c r="T11" s="12">
        <f t="shared" si="3"/>
        <v>42476.895185185182</v>
      </c>
      <c r="U11">
        <f t="shared" si="4"/>
        <v>2016</v>
      </c>
      <c r="V11">
        <f t="shared" si="4"/>
        <v>2016</v>
      </c>
    </row>
    <row r="12" spans="1:23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8307</v>
      </c>
      <c r="R12" t="s">
        <v>8308</v>
      </c>
      <c r="S12" s="12">
        <f t="shared" si="2"/>
        <v>41779.859710648147</v>
      </c>
      <c r="T12" s="12">
        <f t="shared" si="3"/>
        <v>41814.859710648147</v>
      </c>
      <c r="U12">
        <f t="shared" si="4"/>
        <v>2014</v>
      </c>
      <c r="V12">
        <f t="shared" si="4"/>
        <v>2014</v>
      </c>
    </row>
    <row r="13" spans="1:23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8307</v>
      </c>
      <c r="R13" t="s">
        <v>8308</v>
      </c>
      <c r="S13" s="12">
        <f t="shared" si="2"/>
        <v>42572.570162037031</v>
      </c>
      <c r="T13" s="12">
        <f t="shared" si="3"/>
        <v>42603.916666666664</v>
      </c>
      <c r="U13">
        <f t="shared" si="4"/>
        <v>2016</v>
      </c>
      <c r="V13">
        <f t="shared" si="4"/>
        <v>2016</v>
      </c>
    </row>
    <row r="14" spans="1:23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8307</v>
      </c>
      <c r="R14" t="s">
        <v>8308</v>
      </c>
      <c r="S14" s="12">
        <f t="shared" si="2"/>
        <v>41791.504918981482</v>
      </c>
      <c r="T14" s="12">
        <f t="shared" si="3"/>
        <v>41835.916666666664</v>
      </c>
      <c r="U14">
        <f t="shared" si="4"/>
        <v>2014</v>
      </c>
      <c r="V14">
        <f t="shared" si="4"/>
        <v>2014</v>
      </c>
    </row>
    <row r="15" spans="1:23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8307</v>
      </c>
      <c r="R15" t="s">
        <v>8308</v>
      </c>
      <c r="S15" s="12">
        <f t="shared" si="2"/>
        <v>42508.468854166662</v>
      </c>
      <c r="T15" s="12">
        <f t="shared" si="3"/>
        <v>42544.643749999996</v>
      </c>
      <c r="U15">
        <f t="shared" si="4"/>
        <v>2016</v>
      </c>
      <c r="V15">
        <f t="shared" si="4"/>
        <v>2016</v>
      </c>
    </row>
    <row r="16" spans="1:23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8307</v>
      </c>
      <c r="R16" t="s">
        <v>8308</v>
      </c>
      <c r="S16" s="12">
        <f t="shared" si="2"/>
        <v>41807.818148148144</v>
      </c>
      <c r="T16" s="12">
        <f t="shared" si="3"/>
        <v>41833.374305555553</v>
      </c>
      <c r="U16">
        <f t="shared" si="4"/>
        <v>2014</v>
      </c>
      <c r="V16">
        <f t="shared" si="4"/>
        <v>2014</v>
      </c>
    </row>
    <row r="17" spans="1:22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8307</v>
      </c>
      <c r="R17" t="s">
        <v>8308</v>
      </c>
      <c r="S17" s="12">
        <f t="shared" si="2"/>
        <v>42256.183541666665</v>
      </c>
      <c r="T17" s="12">
        <f t="shared" si="3"/>
        <v>42274.634722222218</v>
      </c>
      <c r="U17">
        <f t="shared" si="4"/>
        <v>2015</v>
      </c>
      <c r="V17">
        <f t="shared" si="4"/>
        <v>2015</v>
      </c>
    </row>
    <row r="18" spans="1:22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8307</v>
      </c>
      <c r="R18" t="s">
        <v>8308</v>
      </c>
      <c r="S18" s="12">
        <f t="shared" si="2"/>
        <v>41760.588090277779</v>
      </c>
      <c r="T18" s="12">
        <f t="shared" si="3"/>
        <v>41806.020833333328</v>
      </c>
      <c r="U18">
        <f t="shared" si="4"/>
        <v>2014</v>
      </c>
      <c r="V18">
        <f t="shared" si="4"/>
        <v>2014</v>
      </c>
    </row>
    <row r="19" spans="1:22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8307</v>
      </c>
      <c r="R19" t="s">
        <v>8308</v>
      </c>
      <c r="S19" s="12">
        <f t="shared" si="2"/>
        <v>41917.523402777777</v>
      </c>
      <c r="T19" s="12">
        <f t="shared" si="3"/>
        <v>41947.565069444441</v>
      </c>
      <c r="U19">
        <f t="shared" si="4"/>
        <v>2014</v>
      </c>
      <c r="V19">
        <f t="shared" si="4"/>
        <v>2014</v>
      </c>
    </row>
    <row r="20" spans="1:22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8307</v>
      </c>
      <c r="R20" t="s">
        <v>8308</v>
      </c>
      <c r="S20" s="12">
        <f t="shared" si="2"/>
        <v>41869.333981481475</v>
      </c>
      <c r="T20" s="12">
        <f t="shared" si="3"/>
        <v>41899.333981481475</v>
      </c>
      <c r="U20">
        <f t="shared" si="4"/>
        <v>2014</v>
      </c>
      <c r="V20">
        <f t="shared" si="4"/>
        <v>2014</v>
      </c>
    </row>
    <row r="21" spans="1:22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8307</v>
      </c>
      <c r="R21" t="s">
        <v>8308</v>
      </c>
      <c r="S21" s="12">
        <f t="shared" si="2"/>
        <v>42175.608032407406</v>
      </c>
      <c r="T21" s="12">
        <f t="shared" si="3"/>
        <v>42205.608032407406</v>
      </c>
      <c r="U21">
        <f t="shared" si="4"/>
        <v>2015</v>
      </c>
      <c r="V21">
        <f t="shared" si="4"/>
        <v>2015</v>
      </c>
    </row>
    <row r="22" spans="1:22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8307</v>
      </c>
      <c r="R22" t="s">
        <v>8308</v>
      </c>
      <c r="S22" s="12">
        <f t="shared" si="2"/>
        <v>42200.549907407403</v>
      </c>
      <c r="T22" s="12">
        <f t="shared" si="3"/>
        <v>42260.549907407403</v>
      </c>
      <c r="U22">
        <f t="shared" si="4"/>
        <v>2015</v>
      </c>
      <c r="V22">
        <f t="shared" si="4"/>
        <v>2015</v>
      </c>
    </row>
    <row r="23" spans="1:22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8307</v>
      </c>
      <c r="R23" t="s">
        <v>8308</v>
      </c>
      <c r="S23" s="12">
        <f t="shared" si="2"/>
        <v>41878.418854166666</v>
      </c>
      <c r="T23" s="12">
        <f t="shared" si="3"/>
        <v>41908.418854166666</v>
      </c>
      <c r="U23">
        <f t="shared" si="4"/>
        <v>2014</v>
      </c>
      <c r="V23">
        <f t="shared" si="4"/>
        <v>2014</v>
      </c>
    </row>
    <row r="24" spans="1:22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8307</v>
      </c>
      <c r="R24" t="s">
        <v>8308</v>
      </c>
      <c r="S24" s="12">
        <f t="shared" si="2"/>
        <v>41989.703009259254</v>
      </c>
      <c r="T24" s="12">
        <f t="shared" si="3"/>
        <v>42005.124305555553</v>
      </c>
      <c r="U24">
        <f t="shared" si="4"/>
        <v>2014</v>
      </c>
      <c r="V24">
        <f t="shared" si="4"/>
        <v>2015</v>
      </c>
    </row>
    <row r="25" spans="1:22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8307</v>
      </c>
      <c r="R25" t="s">
        <v>8308</v>
      </c>
      <c r="S25" s="12">
        <f t="shared" si="2"/>
        <v>42097.570613425924</v>
      </c>
      <c r="T25" s="12">
        <f t="shared" si="3"/>
        <v>42124.430555555555</v>
      </c>
      <c r="U25">
        <f t="shared" si="4"/>
        <v>2015</v>
      </c>
      <c r="V25">
        <f t="shared" si="4"/>
        <v>2015</v>
      </c>
    </row>
    <row r="26" spans="1:22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8307</v>
      </c>
      <c r="R26" t="s">
        <v>8308</v>
      </c>
      <c r="S26" s="12">
        <f t="shared" si="2"/>
        <v>42229.611840277772</v>
      </c>
      <c r="T26" s="12">
        <f t="shared" si="3"/>
        <v>42262.610416666663</v>
      </c>
      <c r="U26">
        <f t="shared" si="4"/>
        <v>2015</v>
      </c>
      <c r="V26">
        <f t="shared" si="4"/>
        <v>2015</v>
      </c>
    </row>
    <row r="27" spans="1:22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8307</v>
      </c>
      <c r="R27" t="s">
        <v>8308</v>
      </c>
      <c r="S27" s="12">
        <f t="shared" si="2"/>
        <v>42317.816678240742</v>
      </c>
      <c r="T27" s="12">
        <f t="shared" si="3"/>
        <v>42377.816678240742</v>
      </c>
      <c r="U27">
        <f t="shared" si="4"/>
        <v>2015</v>
      </c>
      <c r="V27">
        <f t="shared" si="4"/>
        <v>2016</v>
      </c>
    </row>
    <row r="28" spans="1:22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8307</v>
      </c>
      <c r="R28" t="s">
        <v>8308</v>
      </c>
      <c r="S28" s="12">
        <f t="shared" si="2"/>
        <v>41828.307222222218</v>
      </c>
      <c r="T28" s="12">
        <f t="shared" si="3"/>
        <v>41868.307222222218</v>
      </c>
      <c r="U28">
        <f t="shared" si="4"/>
        <v>2014</v>
      </c>
      <c r="V28">
        <f t="shared" si="4"/>
        <v>2014</v>
      </c>
    </row>
    <row r="29" spans="1:22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8307</v>
      </c>
      <c r="R29" t="s">
        <v>8308</v>
      </c>
      <c r="S29" s="12">
        <f t="shared" si="2"/>
        <v>41928.956400462957</v>
      </c>
      <c r="T29" s="12">
        <f t="shared" si="3"/>
        <v>41958.998067129629</v>
      </c>
      <c r="U29">
        <f t="shared" si="4"/>
        <v>2014</v>
      </c>
      <c r="V29">
        <f t="shared" si="4"/>
        <v>2014</v>
      </c>
    </row>
    <row r="30" spans="1:22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8307</v>
      </c>
      <c r="R30" t="s">
        <v>8308</v>
      </c>
      <c r="S30" s="12">
        <f t="shared" si="2"/>
        <v>42324.755601851844</v>
      </c>
      <c r="T30" s="12">
        <f t="shared" si="3"/>
        <v>42354.755601851844</v>
      </c>
      <c r="U30">
        <f t="shared" si="4"/>
        <v>2015</v>
      </c>
      <c r="V30">
        <f t="shared" si="4"/>
        <v>2015</v>
      </c>
    </row>
    <row r="31" spans="1:22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8307</v>
      </c>
      <c r="R31" t="s">
        <v>8308</v>
      </c>
      <c r="S31" s="12">
        <f t="shared" si="2"/>
        <v>41812.464907407404</v>
      </c>
      <c r="T31" s="12">
        <f t="shared" si="3"/>
        <v>41842.464907407404</v>
      </c>
      <c r="U31">
        <f t="shared" si="4"/>
        <v>2014</v>
      </c>
      <c r="V31">
        <f t="shared" si="4"/>
        <v>2014</v>
      </c>
    </row>
    <row r="32" spans="1:22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8307</v>
      </c>
      <c r="R32" t="s">
        <v>8308</v>
      </c>
      <c r="S32" s="12">
        <f t="shared" si="2"/>
        <v>41842.084664351853</v>
      </c>
      <c r="T32" s="12">
        <f t="shared" si="3"/>
        <v>41872.084664351853</v>
      </c>
      <c r="U32">
        <f t="shared" si="4"/>
        <v>2014</v>
      </c>
      <c r="V32">
        <f t="shared" si="4"/>
        <v>2014</v>
      </c>
    </row>
    <row r="33" spans="1:22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8307</v>
      </c>
      <c r="R33" t="s">
        <v>8308</v>
      </c>
      <c r="S33" s="12">
        <f t="shared" si="2"/>
        <v>42376.583726851844</v>
      </c>
      <c r="T33" s="12">
        <f t="shared" si="3"/>
        <v>42394.583726851844</v>
      </c>
      <c r="U33">
        <f t="shared" si="4"/>
        <v>2016</v>
      </c>
      <c r="V33">
        <f t="shared" si="4"/>
        <v>2016</v>
      </c>
    </row>
    <row r="34" spans="1:22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8307</v>
      </c>
      <c r="R34" t="s">
        <v>8308</v>
      </c>
      <c r="S34" s="12">
        <f t="shared" si="2"/>
        <v>42461.419178240736</v>
      </c>
      <c r="T34" s="12">
        <f t="shared" si="3"/>
        <v>42502.957638888889</v>
      </c>
      <c r="U34">
        <f t="shared" si="4"/>
        <v>2016</v>
      </c>
      <c r="V34">
        <f t="shared" si="4"/>
        <v>2016</v>
      </c>
    </row>
    <row r="35" spans="1:22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8307</v>
      </c>
      <c r="R35" t="s">
        <v>8308</v>
      </c>
      <c r="S35" s="12">
        <f t="shared" si="2"/>
        <v>42286.452557870369</v>
      </c>
      <c r="T35" s="12">
        <f t="shared" si="3"/>
        <v>42316.494224537033</v>
      </c>
      <c r="U35">
        <f t="shared" si="4"/>
        <v>2015</v>
      </c>
      <c r="V35">
        <f t="shared" si="4"/>
        <v>2015</v>
      </c>
    </row>
    <row r="36" spans="1:22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8307</v>
      </c>
      <c r="R36" t="s">
        <v>8308</v>
      </c>
      <c r="S36" s="12">
        <f t="shared" si="2"/>
        <v>41841.113437499997</v>
      </c>
      <c r="T36" s="12">
        <f t="shared" si="3"/>
        <v>41856.113437499997</v>
      </c>
      <c r="U36">
        <f t="shared" si="4"/>
        <v>2014</v>
      </c>
      <c r="V36">
        <f t="shared" si="4"/>
        <v>2014</v>
      </c>
    </row>
    <row r="37" spans="1:22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8307</v>
      </c>
      <c r="R37" t="s">
        <v>8308</v>
      </c>
      <c r="S37" s="12">
        <f t="shared" si="2"/>
        <v>42098.083495370367</v>
      </c>
      <c r="T37" s="12">
        <f t="shared" si="3"/>
        <v>42121.791666666664</v>
      </c>
      <c r="U37">
        <f t="shared" si="4"/>
        <v>2015</v>
      </c>
      <c r="V37">
        <f t="shared" si="4"/>
        <v>2015</v>
      </c>
    </row>
    <row r="38" spans="1:22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8307</v>
      </c>
      <c r="R38" t="s">
        <v>8308</v>
      </c>
      <c r="S38" s="12">
        <f t="shared" si="2"/>
        <v>42068.098668981482</v>
      </c>
      <c r="T38" s="12">
        <f t="shared" si="3"/>
        <v>42098.05700231481</v>
      </c>
      <c r="U38">
        <f t="shared" si="4"/>
        <v>2015</v>
      </c>
      <c r="V38">
        <f t="shared" si="4"/>
        <v>2015</v>
      </c>
    </row>
    <row r="39" spans="1:22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8307</v>
      </c>
      <c r="R39" t="s">
        <v>8308</v>
      </c>
      <c r="S39" s="12">
        <f t="shared" si="2"/>
        <v>42032.484710648147</v>
      </c>
      <c r="T39" s="12">
        <f t="shared" si="3"/>
        <v>42062.484710648147</v>
      </c>
      <c r="U39">
        <f t="shared" si="4"/>
        <v>2015</v>
      </c>
      <c r="V39">
        <f t="shared" si="4"/>
        <v>2015</v>
      </c>
    </row>
    <row r="40" spans="1:22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8307</v>
      </c>
      <c r="R40" t="s">
        <v>8308</v>
      </c>
      <c r="S40" s="12">
        <f t="shared" si="2"/>
        <v>41374.84888888889</v>
      </c>
      <c r="T40" s="12">
        <f t="shared" si="3"/>
        <v>41404.84888888889</v>
      </c>
      <c r="U40">
        <f t="shared" si="4"/>
        <v>2013</v>
      </c>
      <c r="V40">
        <f t="shared" si="4"/>
        <v>2013</v>
      </c>
    </row>
    <row r="41" spans="1:22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8307</v>
      </c>
      <c r="R41" t="s">
        <v>8308</v>
      </c>
      <c r="S41" s="12">
        <f t="shared" si="2"/>
        <v>41753.838749999995</v>
      </c>
      <c r="T41" s="12">
        <f t="shared" si="3"/>
        <v>41784.749305555553</v>
      </c>
      <c r="U41">
        <f t="shared" si="4"/>
        <v>2014</v>
      </c>
      <c r="V41">
        <f t="shared" si="4"/>
        <v>2014</v>
      </c>
    </row>
    <row r="42" spans="1:22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8307</v>
      </c>
      <c r="R42" t="s">
        <v>8308</v>
      </c>
      <c r="S42" s="12">
        <f t="shared" si="2"/>
        <v>41789.005648148144</v>
      </c>
      <c r="T42" s="12">
        <f t="shared" si="3"/>
        <v>41808.958333333328</v>
      </c>
      <c r="U42">
        <f t="shared" si="4"/>
        <v>2014</v>
      </c>
      <c r="V42">
        <f t="shared" si="4"/>
        <v>2014</v>
      </c>
    </row>
    <row r="43" spans="1:22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8307</v>
      </c>
      <c r="R43" t="s">
        <v>8308</v>
      </c>
      <c r="S43" s="12">
        <f t="shared" si="2"/>
        <v>41887.360578703701</v>
      </c>
      <c r="T43" s="12">
        <f t="shared" si="3"/>
        <v>41917.360578703701</v>
      </c>
      <c r="U43">
        <f t="shared" si="4"/>
        <v>2014</v>
      </c>
      <c r="V43">
        <f t="shared" si="4"/>
        <v>2014</v>
      </c>
    </row>
    <row r="44" spans="1:22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8307</v>
      </c>
      <c r="R44" t="s">
        <v>8308</v>
      </c>
      <c r="S44" s="12">
        <f t="shared" si="2"/>
        <v>41971.430856481478</v>
      </c>
      <c r="T44" s="12">
        <f t="shared" si="3"/>
        <v>42001.430856481478</v>
      </c>
      <c r="U44">
        <f t="shared" si="4"/>
        <v>2014</v>
      </c>
      <c r="V44">
        <f t="shared" si="4"/>
        <v>2014</v>
      </c>
    </row>
    <row r="45" spans="1:22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8307</v>
      </c>
      <c r="R45" t="s">
        <v>8308</v>
      </c>
      <c r="S45" s="12">
        <f t="shared" si="2"/>
        <v>41802.582013888888</v>
      </c>
      <c r="T45" s="12">
        <f t="shared" si="3"/>
        <v>41832.791666666664</v>
      </c>
      <c r="U45">
        <f t="shared" si="4"/>
        <v>2014</v>
      </c>
      <c r="V45">
        <f t="shared" si="4"/>
        <v>2014</v>
      </c>
    </row>
    <row r="46" spans="1:22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8307</v>
      </c>
      <c r="R46" t="s">
        <v>8308</v>
      </c>
      <c r="S46" s="12">
        <f t="shared" si="2"/>
        <v>41873.890474537031</v>
      </c>
      <c r="T46" s="12">
        <f t="shared" si="3"/>
        <v>41918.890474537031</v>
      </c>
      <c r="U46">
        <f t="shared" si="4"/>
        <v>2014</v>
      </c>
      <c r="V46">
        <f t="shared" si="4"/>
        <v>2014</v>
      </c>
    </row>
    <row r="47" spans="1:22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8307</v>
      </c>
      <c r="R47" t="s">
        <v>8308</v>
      </c>
      <c r="S47" s="12">
        <f t="shared" si="2"/>
        <v>42457.415590277778</v>
      </c>
      <c r="T47" s="12">
        <f t="shared" si="3"/>
        <v>42487.415590277778</v>
      </c>
      <c r="U47">
        <f t="shared" si="4"/>
        <v>2016</v>
      </c>
      <c r="V47">
        <f t="shared" si="4"/>
        <v>2016</v>
      </c>
    </row>
    <row r="48" spans="1:22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8307</v>
      </c>
      <c r="R48" t="s">
        <v>8308</v>
      </c>
      <c r="S48" s="12">
        <f t="shared" si="2"/>
        <v>42323.756643518514</v>
      </c>
      <c r="T48" s="12">
        <f t="shared" si="3"/>
        <v>42353.756643518514</v>
      </c>
      <c r="U48">
        <f t="shared" si="4"/>
        <v>2015</v>
      </c>
      <c r="V48">
        <f t="shared" si="4"/>
        <v>2015</v>
      </c>
    </row>
    <row r="49" spans="1:22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8307</v>
      </c>
      <c r="R49" t="s">
        <v>8308</v>
      </c>
      <c r="S49" s="12">
        <f t="shared" si="2"/>
        <v>41932.611192129625</v>
      </c>
      <c r="T49" s="12">
        <f t="shared" si="3"/>
        <v>41992.652858796289</v>
      </c>
      <c r="U49">
        <f t="shared" si="4"/>
        <v>2014</v>
      </c>
      <c r="V49">
        <f t="shared" si="4"/>
        <v>2014</v>
      </c>
    </row>
    <row r="50" spans="1:22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8307</v>
      </c>
      <c r="R50" t="s">
        <v>8308</v>
      </c>
      <c r="S50" s="12">
        <f t="shared" si="2"/>
        <v>42033.308564814812</v>
      </c>
      <c r="T50" s="12">
        <f t="shared" si="3"/>
        <v>42064.291666666664</v>
      </c>
      <c r="U50">
        <f t="shared" si="4"/>
        <v>2015</v>
      </c>
      <c r="V50">
        <f t="shared" si="4"/>
        <v>2015</v>
      </c>
    </row>
    <row r="51" spans="1:22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8307</v>
      </c>
      <c r="R51" t="s">
        <v>8308</v>
      </c>
      <c r="S51" s="12">
        <f t="shared" si="2"/>
        <v>42270.968113425923</v>
      </c>
      <c r="T51" s="12">
        <f t="shared" si="3"/>
        <v>42300.968113425923</v>
      </c>
      <c r="U51">
        <f t="shared" si="4"/>
        <v>2015</v>
      </c>
      <c r="V51">
        <f t="shared" si="4"/>
        <v>2015</v>
      </c>
    </row>
    <row r="52" spans="1:22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8307</v>
      </c>
      <c r="R52" t="s">
        <v>8308</v>
      </c>
      <c r="S52" s="12">
        <f t="shared" si="2"/>
        <v>41995.544652777775</v>
      </c>
      <c r="T52" s="12">
        <f t="shared" si="3"/>
        <v>42034.499999999993</v>
      </c>
      <c r="U52">
        <f t="shared" si="4"/>
        <v>2014</v>
      </c>
      <c r="V52">
        <f t="shared" si="4"/>
        <v>2015</v>
      </c>
    </row>
    <row r="53" spans="1:22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8307</v>
      </c>
      <c r="R53" t="s">
        <v>8308</v>
      </c>
      <c r="S53" s="12">
        <f t="shared" si="2"/>
        <v>42196.72033564814</v>
      </c>
      <c r="T53" s="12">
        <f t="shared" si="3"/>
        <v>42226.72033564814</v>
      </c>
      <c r="U53">
        <f t="shared" si="4"/>
        <v>2015</v>
      </c>
      <c r="V53">
        <f t="shared" si="4"/>
        <v>2015</v>
      </c>
    </row>
    <row r="54" spans="1:22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8307</v>
      </c>
      <c r="R54" t="s">
        <v>8308</v>
      </c>
      <c r="S54" s="12">
        <f t="shared" si="2"/>
        <v>41807.493587962963</v>
      </c>
      <c r="T54" s="12">
        <f t="shared" si="3"/>
        <v>41837.493587962963</v>
      </c>
      <c r="U54">
        <f t="shared" si="4"/>
        <v>2014</v>
      </c>
      <c r="V54">
        <f t="shared" si="4"/>
        <v>2014</v>
      </c>
    </row>
    <row r="55" spans="1:22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8307</v>
      </c>
      <c r="R55" t="s">
        <v>8308</v>
      </c>
      <c r="S55" s="12">
        <f t="shared" si="2"/>
        <v>41719.340798611105</v>
      </c>
      <c r="T55" s="12">
        <f t="shared" si="3"/>
        <v>41733.708333333328</v>
      </c>
      <c r="U55">
        <f t="shared" si="4"/>
        <v>2014</v>
      </c>
      <c r="V55">
        <f t="shared" si="4"/>
        <v>2014</v>
      </c>
    </row>
    <row r="56" spans="1:22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8307</v>
      </c>
      <c r="R56" t="s">
        <v>8308</v>
      </c>
      <c r="S56" s="12">
        <f t="shared" si="2"/>
        <v>42333.504872685182</v>
      </c>
      <c r="T56" s="12">
        <f t="shared" si="3"/>
        <v>42363.504872685182</v>
      </c>
      <c r="U56">
        <f t="shared" si="4"/>
        <v>2015</v>
      </c>
      <c r="V56">
        <f t="shared" si="4"/>
        <v>2015</v>
      </c>
    </row>
    <row r="57" spans="1:22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8307</v>
      </c>
      <c r="R57" t="s">
        <v>8308</v>
      </c>
      <c r="S57" s="12">
        <f t="shared" si="2"/>
        <v>42496.760601851849</v>
      </c>
      <c r="T57" s="12">
        <f t="shared" si="3"/>
        <v>42517.760601851849</v>
      </c>
      <c r="U57">
        <f t="shared" si="4"/>
        <v>2016</v>
      </c>
      <c r="V57">
        <f t="shared" si="4"/>
        <v>2016</v>
      </c>
    </row>
    <row r="58" spans="1:22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8307</v>
      </c>
      <c r="R58" t="s">
        <v>8308</v>
      </c>
      <c r="S58" s="12">
        <f t="shared" si="2"/>
        <v>42149.340555555558</v>
      </c>
      <c r="T58" s="12">
        <f t="shared" si="3"/>
        <v>42163.458333333336</v>
      </c>
      <c r="U58">
        <f t="shared" si="4"/>
        <v>2015</v>
      </c>
      <c r="V58">
        <f t="shared" si="4"/>
        <v>2015</v>
      </c>
    </row>
    <row r="59" spans="1:22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8307</v>
      </c>
      <c r="R59" t="s">
        <v>8308</v>
      </c>
      <c r="S59" s="12">
        <f t="shared" si="2"/>
        <v>42089.624560185184</v>
      </c>
      <c r="T59" s="12">
        <f t="shared" si="3"/>
        <v>42119.624560185184</v>
      </c>
      <c r="U59">
        <f t="shared" si="4"/>
        <v>2015</v>
      </c>
      <c r="V59">
        <f t="shared" si="4"/>
        <v>2015</v>
      </c>
    </row>
    <row r="60" spans="1:22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8307</v>
      </c>
      <c r="R60" t="s">
        <v>8308</v>
      </c>
      <c r="S60" s="12">
        <f t="shared" si="2"/>
        <v>41932.536712962959</v>
      </c>
      <c r="T60" s="12">
        <f t="shared" si="3"/>
        <v>41962.578379629624</v>
      </c>
      <c r="U60">
        <f t="shared" si="4"/>
        <v>2014</v>
      </c>
      <c r="V60">
        <f t="shared" si="4"/>
        <v>2014</v>
      </c>
    </row>
    <row r="61" spans="1:22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8307</v>
      </c>
      <c r="R61" t="s">
        <v>8308</v>
      </c>
      <c r="S61" s="12">
        <f t="shared" si="2"/>
        <v>42230.027499999997</v>
      </c>
      <c r="T61" s="12">
        <f t="shared" si="3"/>
        <v>42261.666666666664</v>
      </c>
      <c r="U61">
        <f t="shared" si="4"/>
        <v>2015</v>
      </c>
      <c r="V61">
        <f t="shared" si="4"/>
        <v>2015</v>
      </c>
    </row>
    <row r="62" spans="1:22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8307</v>
      </c>
      <c r="R62" t="s">
        <v>8309</v>
      </c>
      <c r="S62" s="12">
        <f t="shared" si="2"/>
        <v>41701.693483796298</v>
      </c>
      <c r="T62" s="12">
        <f t="shared" si="3"/>
        <v>41720.791666666664</v>
      </c>
      <c r="U62">
        <f t="shared" si="4"/>
        <v>2014</v>
      </c>
      <c r="V62">
        <f t="shared" si="4"/>
        <v>2014</v>
      </c>
    </row>
    <row r="63" spans="1:22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8307</v>
      </c>
      <c r="R63" t="s">
        <v>8309</v>
      </c>
      <c r="S63" s="12">
        <f t="shared" si="2"/>
        <v>41409.605983796289</v>
      </c>
      <c r="T63" s="12">
        <f t="shared" si="3"/>
        <v>41431.605983796289</v>
      </c>
      <c r="U63">
        <f t="shared" si="4"/>
        <v>2013</v>
      </c>
      <c r="V63">
        <f t="shared" si="4"/>
        <v>2013</v>
      </c>
    </row>
    <row r="64" spans="1:22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8307</v>
      </c>
      <c r="R64" t="s">
        <v>8309</v>
      </c>
      <c r="S64" s="12">
        <f t="shared" si="2"/>
        <v>41311.591180555552</v>
      </c>
      <c r="T64" s="12">
        <f t="shared" si="3"/>
        <v>41336.591180555552</v>
      </c>
      <c r="U64">
        <f t="shared" si="4"/>
        <v>2013</v>
      </c>
      <c r="V64">
        <f t="shared" si="4"/>
        <v>2013</v>
      </c>
    </row>
    <row r="65" spans="1:22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8307</v>
      </c>
      <c r="R65" t="s">
        <v>8309</v>
      </c>
      <c r="S65" s="12">
        <f t="shared" si="2"/>
        <v>41612.703854166662</v>
      </c>
      <c r="T65" s="12">
        <f t="shared" si="3"/>
        <v>41635.999305555553</v>
      </c>
      <c r="U65">
        <f t="shared" si="4"/>
        <v>2013</v>
      </c>
      <c r="V65">
        <f t="shared" si="4"/>
        <v>2013</v>
      </c>
    </row>
    <row r="66" spans="1:22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8307</v>
      </c>
      <c r="R66" t="s">
        <v>8309</v>
      </c>
      <c r="S66" s="12">
        <f t="shared" si="2"/>
        <v>41432.809965277775</v>
      </c>
      <c r="T66" s="12">
        <f t="shared" si="3"/>
        <v>41462.809965277775</v>
      </c>
      <c r="U66">
        <f t="shared" si="4"/>
        <v>2013</v>
      </c>
      <c r="V66">
        <f t="shared" si="4"/>
        <v>2013</v>
      </c>
    </row>
    <row r="67" spans="1:22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5">(E67/D67)*100</f>
        <v>107.52857142857141</v>
      </c>
      <c r="P67" s="5">
        <f t="shared" ref="P67:P130" si="6">IF(E67&gt;0, E67/L67, 0)</f>
        <v>132.05263157894737</v>
      </c>
      <c r="Q67" t="s">
        <v>8307</v>
      </c>
      <c r="R67" t="s">
        <v>8309</v>
      </c>
      <c r="S67" s="12">
        <f t="shared" ref="S67:S130" si="7">(J67/86400)+25569-(5/24)</f>
        <v>41835.612893518519</v>
      </c>
      <c r="T67" s="12">
        <f t="shared" ref="T67:T130" si="8">(I67/86400)+25569-5/24</f>
        <v>41862.040972222218</v>
      </c>
      <c r="U67">
        <f t="shared" ref="U67:V130" si="9">YEAR(S67)</f>
        <v>2014</v>
      </c>
      <c r="V67">
        <f t="shared" si="9"/>
        <v>2014</v>
      </c>
    </row>
    <row r="68" spans="1:22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5"/>
        <v>118.6</v>
      </c>
      <c r="P68" s="5">
        <f t="shared" si="6"/>
        <v>91.230769230769226</v>
      </c>
      <c r="Q68" t="s">
        <v>8307</v>
      </c>
      <c r="R68" t="s">
        <v>8309</v>
      </c>
      <c r="S68" s="12">
        <f t="shared" si="7"/>
        <v>42539.641435185178</v>
      </c>
      <c r="T68" s="12">
        <f t="shared" si="8"/>
        <v>42569.641435185178</v>
      </c>
      <c r="U68">
        <f t="shared" si="9"/>
        <v>2016</v>
      </c>
      <c r="V68">
        <f t="shared" si="9"/>
        <v>2016</v>
      </c>
    </row>
    <row r="69" spans="1:22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5"/>
        <v>116.25000000000001</v>
      </c>
      <c r="P69" s="5">
        <f t="shared" si="6"/>
        <v>116.25</v>
      </c>
      <c r="Q69" t="s">
        <v>8307</v>
      </c>
      <c r="R69" t="s">
        <v>8309</v>
      </c>
      <c r="S69" s="12">
        <f t="shared" si="7"/>
        <v>41075.375046296293</v>
      </c>
      <c r="T69" s="12">
        <f t="shared" si="8"/>
        <v>41105.375046296293</v>
      </c>
      <c r="U69">
        <f t="shared" si="9"/>
        <v>2012</v>
      </c>
      <c r="V69">
        <f t="shared" si="9"/>
        <v>2012</v>
      </c>
    </row>
    <row r="70" spans="1:22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5"/>
        <v>127.16666666666667</v>
      </c>
      <c r="P70" s="5">
        <f t="shared" si="6"/>
        <v>21.194444444444443</v>
      </c>
      <c r="Q70" t="s">
        <v>8307</v>
      </c>
      <c r="R70" t="s">
        <v>8309</v>
      </c>
      <c r="S70" s="12">
        <f t="shared" si="7"/>
        <v>41663.36100694444</v>
      </c>
      <c r="T70" s="12">
        <f t="shared" si="8"/>
        <v>41693.36100694444</v>
      </c>
      <c r="U70">
        <f t="shared" si="9"/>
        <v>2014</v>
      </c>
      <c r="V70">
        <f t="shared" si="9"/>
        <v>2014</v>
      </c>
    </row>
    <row r="71" spans="1:22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5"/>
        <v>110.9423</v>
      </c>
      <c r="P71" s="5">
        <f t="shared" si="6"/>
        <v>62.327134831460668</v>
      </c>
      <c r="Q71" t="s">
        <v>8307</v>
      </c>
      <c r="R71" t="s">
        <v>8309</v>
      </c>
      <c r="S71" s="12">
        <f t="shared" si="7"/>
        <v>40785.979456018518</v>
      </c>
      <c r="T71" s="12">
        <f t="shared" si="8"/>
        <v>40818.082638888889</v>
      </c>
      <c r="U71">
        <f t="shared" si="9"/>
        <v>2011</v>
      </c>
      <c r="V71">
        <f t="shared" si="9"/>
        <v>2011</v>
      </c>
    </row>
    <row r="72" spans="1:22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5"/>
        <v>127.2</v>
      </c>
      <c r="P72" s="5">
        <f t="shared" si="6"/>
        <v>37.411764705882355</v>
      </c>
      <c r="Q72" t="s">
        <v>8307</v>
      </c>
      <c r="R72" t="s">
        <v>8309</v>
      </c>
      <c r="S72" s="12">
        <f t="shared" si="7"/>
        <v>40730.688020833331</v>
      </c>
      <c r="T72" s="12">
        <f t="shared" si="8"/>
        <v>40790.688020833331</v>
      </c>
      <c r="U72">
        <f t="shared" si="9"/>
        <v>2011</v>
      </c>
      <c r="V72">
        <f t="shared" si="9"/>
        <v>2011</v>
      </c>
    </row>
    <row r="73" spans="1:22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5"/>
        <v>123.94444444444443</v>
      </c>
      <c r="P73" s="5">
        <f t="shared" si="6"/>
        <v>69.71875</v>
      </c>
      <c r="Q73" t="s">
        <v>8307</v>
      </c>
      <c r="R73" t="s">
        <v>8309</v>
      </c>
      <c r="S73" s="12">
        <f t="shared" si="7"/>
        <v>40997.063159722216</v>
      </c>
      <c r="T73" s="12">
        <f t="shared" si="8"/>
        <v>41057.063159722216</v>
      </c>
      <c r="U73">
        <f t="shared" si="9"/>
        <v>2012</v>
      </c>
      <c r="V73">
        <f t="shared" si="9"/>
        <v>2012</v>
      </c>
    </row>
    <row r="74" spans="1:22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5"/>
        <v>108.40909090909091</v>
      </c>
      <c r="P74" s="5">
        <f t="shared" si="6"/>
        <v>58.170731707317074</v>
      </c>
      <c r="Q74" t="s">
        <v>8307</v>
      </c>
      <c r="R74" t="s">
        <v>8309</v>
      </c>
      <c r="S74" s="12">
        <f t="shared" si="7"/>
        <v>41207.801863425928</v>
      </c>
      <c r="T74" s="12">
        <f t="shared" si="8"/>
        <v>41227.791666666664</v>
      </c>
      <c r="U74">
        <f t="shared" si="9"/>
        <v>2012</v>
      </c>
      <c r="V74">
        <f t="shared" si="9"/>
        <v>2012</v>
      </c>
    </row>
    <row r="75" spans="1:22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5"/>
        <v>100</v>
      </c>
      <c r="P75" s="5">
        <f t="shared" si="6"/>
        <v>50</v>
      </c>
      <c r="Q75" t="s">
        <v>8307</v>
      </c>
      <c r="R75" t="s">
        <v>8309</v>
      </c>
      <c r="S75" s="12">
        <f t="shared" si="7"/>
        <v>40587.548425925925</v>
      </c>
      <c r="T75" s="12">
        <f t="shared" si="8"/>
        <v>40665.957638888889</v>
      </c>
      <c r="U75">
        <f t="shared" si="9"/>
        <v>2011</v>
      </c>
      <c r="V75">
        <f t="shared" si="9"/>
        <v>2011</v>
      </c>
    </row>
    <row r="76" spans="1:22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5"/>
        <v>112.93199999999999</v>
      </c>
      <c r="P76" s="5">
        <f t="shared" si="6"/>
        <v>19.471034482758618</v>
      </c>
      <c r="Q76" t="s">
        <v>8307</v>
      </c>
      <c r="R76" t="s">
        <v>8309</v>
      </c>
      <c r="S76" s="12">
        <f t="shared" si="7"/>
        <v>42360.278877314813</v>
      </c>
      <c r="T76" s="12">
        <f t="shared" si="8"/>
        <v>42390.278877314813</v>
      </c>
      <c r="U76">
        <f t="shared" si="9"/>
        <v>2015</v>
      </c>
      <c r="V76">
        <f t="shared" si="9"/>
        <v>2016</v>
      </c>
    </row>
    <row r="77" spans="1:22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5"/>
        <v>115.42857142857143</v>
      </c>
      <c r="P77" s="5">
        <f t="shared" si="6"/>
        <v>85.957446808510639</v>
      </c>
      <c r="Q77" t="s">
        <v>8307</v>
      </c>
      <c r="R77" t="s">
        <v>8309</v>
      </c>
      <c r="S77" s="12">
        <f t="shared" si="7"/>
        <v>41357.000833333332</v>
      </c>
      <c r="T77" s="12">
        <f t="shared" si="8"/>
        <v>41387.000833333332</v>
      </c>
      <c r="U77">
        <f t="shared" si="9"/>
        <v>2013</v>
      </c>
      <c r="V77">
        <f t="shared" si="9"/>
        <v>2013</v>
      </c>
    </row>
    <row r="78" spans="1:22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5"/>
        <v>153.33333333333334</v>
      </c>
      <c r="P78" s="5">
        <f t="shared" si="6"/>
        <v>30.666666666666668</v>
      </c>
      <c r="Q78" t="s">
        <v>8307</v>
      </c>
      <c r="R78" t="s">
        <v>8309</v>
      </c>
      <c r="S78" s="12">
        <f t="shared" si="7"/>
        <v>40844.483310185184</v>
      </c>
      <c r="T78" s="12">
        <f t="shared" si="8"/>
        <v>40904.524976851848</v>
      </c>
      <c r="U78">
        <f t="shared" si="9"/>
        <v>2011</v>
      </c>
      <c r="V78">
        <f t="shared" si="9"/>
        <v>2011</v>
      </c>
    </row>
    <row r="79" spans="1:22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5"/>
        <v>392.5</v>
      </c>
      <c r="P79" s="5">
        <f t="shared" si="6"/>
        <v>60.384615384615387</v>
      </c>
      <c r="Q79" t="s">
        <v>8307</v>
      </c>
      <c r="R79" t="s">
        <v>8309</v>
      </c>
      <c r="S79" s="12">
        <f t="shared" si="7"/>
        <v>40996.936539351846</v>
      </c>
      <c r="T79" s="12">
        <f t="shared" si="8"/>
        <v>41049.915972222218</v>
      </c>
      <c r="U79">
        <f t="shared" si="9"/>
        <v>2012</v>
      </c>
      <c r="V79">
        <f t="shared" si="9"/>
        <v>2012</v>
      </c>
    </row>
    <row r="80" spans="1:22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5"/>
        <v>2702</v>
      </c>
      <c r="P80" s="5">
        <f t="shared" si="6"/>
        <v>38.6</v>
      </c>
      <c r="Q80" t="s">
        <v>8307</v>
      </c>
      <c r="R80" t="s">
        <v>8309</v>
      </c>
      <c r="S80" s="12">
        <f t="shared" si="7"/>
        <v>42604.522233796299</v>
      </c>
      <c r="T80" s="12">
        <f t="shared" si="8"/>
        <v>42614.522233796299</v>
      </c>
      <c r="U80">
        <f t="shared" si="9"/>
        <v>2016</v>
      </c>
      <c r="V80">
        <f t="shared" si="9"/>
        <v>2016</v>
      </c>
    </row>
    <row r="81" spans="1:22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5"/>
        <v>127</v>
      </c>
      <c r="P81" s="5">
        <f t="shared" si="6"/>
        <v>40.268292682926827</v>
      </c>
      <c r="Q81" t="s">
        <v>8307</v>
      </c>
      <c r="R81" t="s">
        <v>8309</v>
      </c>
      <c r="S81" s="12">
        <f t="shared" si="7"/>
        <v>41724.568206018514</v>
      </c>
      <c r="T81" s="12">
        <f t="shared" si="8"/>
        <v>41754.568206018514</v>
      </c>
      <c r="U81">
        <f t="shared" si="9"/>
        <v>2014</v>
      </c>
      <c r="V81">
        <f t="shared" si="9"/>
        <v>2014</v>
      </c>
    </row>
    <row r="82" spans="1:22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5"/>
        <v>107.25</v>
      </c>
      <c r="P82" s="5">
        <f t="shared" si="6"/>
        <v>273.82978723404256</v>
      </c>
      <c r="Q82" t="s">
        <v>8307</v>
      </c>
      <c r="R82" t="s">
        <v>8309</v>
      </c>
      <c r="S82" s="12">
        <f t="shared" si="7"/>
        <v>41582.875648148147</v>
      </c>
      <c r="T82" s="12">
        <f t="shared" si="8"/>
        <v>41617.875648148147</v>
      </c>
      <c r="U82">
        <f t="shared" si="9"/>
        <v>2013</v>
      </c>
      <c r="V82">
        <f t="shared" si="9"/>
        <v>2013</v>
      </c>
    </row>
    <row r="83" spans="1:22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5"/>
        <v>198</v>
      </c>
      <c r="P83" s="5">
        <f t="shared" si="6"/>
        <v>53.035714285714285</v>
      </c>
      <c r="Q83" t="s">
        <v>8307</v>
      </c>
      <c r="R83" t="s">
        <v>8309</v>
      </c>
      <c r="S83" s="12">
        <f t="shared" si="7"/>
        <v>41099.950543981475</v>
      </c>
      <c r="T83" s="12">
        <f t="shared" si="8"/>
        <v>41103.918055555558</v>
      </c>
      <c r="U83">
        <f t="shared" si="9"/>
        <v>2012</v>
      </c>
      <c r="V83">
        <f t="shared" si="9"/>
        <v>2012</v>
      </c>
    </row>
    <row r="84" spans="1:22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5"/>
        <v>100.01249999999999</v>
      </c>
      <c r="P84" s="5">
        <f t="shared" si="6"/>
        <v>40.005000000000003</v>
      </c>
      <c r="Q84" t="s">
        <v>8307</v>
      </c>
      <c r="R84" t="s">
        <v>8309</v>
      </c>
      <c r="S84" s="12">
        <f t="shared" si="7"/>
        <v>40795.611817129626</v>
      </c>
      <c r="T84" s="12">
        <f t="shared" si="8"/>
        <v>40825.611817129626</v>
      </c>
      <c r="U84">
        <f t="shared" si="9"/>
        <v>2011</v>
      </c>
      <c r="V84">
        <f t="shared" si="9"/>
        <v>2011</v>
      </c>
    </row>
    <row r="85" spans="1:22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5"/>
        <v>102.49999999999999</v>
      </c>
      <c r="P85" s="5">
        <f t="shared" si="6"/>
        <v>15.76923076923077</v>
      </c>
      <c r="Q85" t="s">
        <v>8307</v>
      </c>
      <c r="R85" t="s">
        <v>8309</v>
      </c>
      <c r="S85" s="12">
        <f t="shared" si="7"/>
        <v>42042.407280092586</v>
      </c>
      <c r="T85" s="12">
        <f t="shared" si="8"/>
        <v>42057.270833333336</v>
      </c>
      <c r="U85">
        <f t="shared" si="9"/>
        <v>2015</v>
      </c>
      <c r="V85">
        <f t="shared" si="9"/>
        <v>2015</v>
      </c>
    </row>
    <row r="86" spans="1:22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5"/>
        <v>100</v>
      </c>
      <c r="P86" s="5">
        <f t="shared" si="6"/>
        <v>71.428571428571431</v>
      </c>
      <c r="Q86" t="s">
        <v>8307</v>
      </c>
      <c r="R86" t="s">
        <v>8309</v>
      </c>
      <c r="S86" s="12">
        <f t="shared" si="7"/>
        <v>40648.54960648148</v>
      </c>
      <c r="T86" s="12">
        <f t="shared" si="8"/>
        <v>40678.54960648148</v>
      </c>
      <c r="U86">
        <f t="shared" si="9"/>
        <v>2011</v>
      </c>
      <c r="V86">
        <f t="shared" si="9"/>
        <v>2011</v>
      </c>
    </row>
    <row r="87" spans="1:22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5"/>
        <v>125.49999999999999</v>
      </c>
      <c r="P87" s="5">
        <f t="shared" si="6"/>
        <v>71.714285714285708</v>
      </c>
      <c r="Q87" t="s">
        <v>8307</v>
      </c>
      <c r="R87" t="s">
        <v>8309</v>
      </c>
      <c r="S87" s="12">
        <f t="shared" si="7"/>
        <v>40778.917094907403</v>
      </c>
      <c r="T87" s="12">
        <f t="shared" si="8"/>
        <v>40808.917094907403</v>
      </c>
      <c r="U87">
        <f t="shared" si="9"/>
        <v>2011</v>
      </c>
      <c r="V87">
        <f t="shared" si="9"/>
        <v>2011</v>
      </c>
    </row>
    <row r="88" spans="1:22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5"/>
        <v>106.46666666666667</v>
      </c>
      <c r="P88" s="5">
        <f t="shared" si="6"/>
        <v>375.76470588235293</v>
      </c>
      <c r="Q88" t="s">
        <v>8307</v>
      </c>
      <c r="R88" t="s">
        <v>8309</v>
      </c>
      <c r="S88" s="12">
        <f t="shared" si="7"/>
        <v>42291.347743055558</v>
      </c>
      <c r="T88" s="12">
        <f t="shared" si="8"/>
        <v>42365.389409722215</v>
      </c>
      <c r="U88">
        <f t="shared" si="9"/>
        <v>2015</v>
      </c>
      <c r="V88">
        <f t="shared" si="9"/>
        <v>2015</v>
      </c>
    </row>
    <row r="89" spans="1:22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5"/>
        <v>104.60000000000001</v>
      </c>
      <c r="P89" s="5">
        <f t="shared" si="6"/>
        <v>104.6</v>
      </c>
      <c r="Q89" t="s">
        <v>8307</v>
      </c>
      <c r="R89" t="s">
        <v>8309</v>
      </c>
      <c r="S89" s="12">
        <f t="shared" si="7"/>
        <v>40322.331053240741</v>
      </c>
      <c r="T89" s="12">
        <f t="shared" si="8"/>
        <v>40331.861805555549</v>
      </c>
      <c r="U89">
        <f t="shared" si="9"/>
        <v>2010</v>
      </c>
      <c r="V89">
        <f t="shared" si="9"/>
        <v>2010</v>
      </c>
    </row>
    <row r="90" spans="1:22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5"/>
        <v>102.85714285714285</v>
      </c>
      <c r="P90" s="5">
        <f t="shared" si="6"/>
        <v>60</v>
      </c>
      <c r="Q90" t="s">
        <v>8307</v>
      </c>
      <c r="R90" t="s">
        <v>8309</v>
      </c>
      <c r="S90" s="12">
        <f t="shared" si="7"/>
        <v>41786.450590277775</v>
      </c>
      <c r="T90" s="12">
        <f t="shared" si="8"/>
        <v>41812.450590277775</v>
      </c>
      <c r="U90">
        <f t="shared" si="9"/>
        <v>2014</v>
      </c>
      <c r="V90">
        <f t="shared" si="9"/>
        <v>2014</v>
      </c>
    </row>
    <row r="91" spans="1:22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5"/>
        <v>115.06666666666668</v>
      </c>
      <c r="P91" s="5">
        <f t="shared" si="6"/>
        <v>123.28571428571429</v>
      </c>
      <c r="Q91" t="s">
        <v>8307</v>
      </c>
      <c r="R91" t="s">
        <v>8309</v>
      </c>
      <c r="S91" s="12">
        <f t="shared" si="7"/>
        <v>41402.543888888882</v>
      </c>
      <c r="T91" s="12">
        <f t="shared" si="8"/>
        <v>41427.543888888882</v>
      </c>
      <c r="U91">
        <f t="shared" si="9"/>
        <v>2013</v>
      </c>
      <c r="V91">
        <f t="shared" si="9"/>
        <v>2013</v>
      </c>
    </row>
    <row r="92" spans="1:22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5"/>
        <v>100.4</v>
      </c>
      <c r="P92" s="5">
        <f t="shared" si="6"/>
        <v>31.375</v>
      </c>
      <c r="Q92" t="s">
        <v>8307</v>
      </c>
      <c r="R92" t="s">
        <v>8309</v>
      </c>
      <c r="S92" s="12">
        <f t="shared" si="7"/>
        <v>40706.089108796295</v>
      </c>
      <c r="T92" s="12">
        <f t="shared" si="8"/>
        <v>40736.089108796295</v>
      </c>
      <c r="U92">
        <f t="shared" si="9"/>
        <v>2011</v>
      </c>
      <c r="V92">
        <f t="shared" si="9"/>
        <v>2011</v>
      </c>
    </row>
    <row r="93" spans="1:22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5"/>
        <v>120</v>
      </c>
      <c r="P93" s="5">
        <f t="shared" si="6"/>
        <v>78.260869565217391</v>
      </c>
      <c r="Q93" t="s">
        <v>8307</v>
      </c>
      <c r="R93" t="s">
        <v>8309</v>
      </c>
      <c r="S93" s="12">
        <f t="shared" si="7"/>
        <v>40619.194027777776</v>
      </c>
      <c r="T93" s="12">
        <f t="shared" si="8"/>
        <v>40680.194027777776</v>
      </c>
      <c r="U93">
        <f t="shared" si="9"/>
        <v>2011</v>
      </c>
      <c r="V93">
        <f t="shared" si="9"/>
        <v>2011</v>
      </c>
    </row>
    <row r="94" spans="1:22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5"/>
        <v>105.2</v>
      </c>
      <c r="P94" s="5">
        <f t="shared" si="6"/>
        <v>122.32558139534883</v>
      </c>
      <c r="Q94" t="s">
        <v>8307</v>
      </c>
      <c r="R94" t="s">
        <v>8309</v>
      </c>
      <c r="S94" s="12">
        <f t="shared" si="7"/>
        <v>42720.990543981483</v>
      </c>
      <c r="T94" s="12">
        <f t="shared" si="8"/>
        <v>42767.124999999993</v>
      </c>
      <c r="U94">
        <f t="shared" si="9"/>
        <v>2016</v>
      </c>
      <c r="V94">
        <f t="shared" si="9"/>
        <v>2017</v>
      </c>
    </row>
    <row r="95" spans="1:22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5"/>
        <v>110.60000000000001</v>
      </c>
      <c r="P95" s="5">
        <f t="shared" si="6"/>
        <v>73.733333333333334</v>
      </c>
      <c r="Q95" t="s">
        <v>8307</v>
      </c>
      <c r="R95" t="s">
        <v>8309</v>
      </c>
      <c r="S95" s="12">
        <f t="shared" si="7"/>
        <v>41065.649733796294</v>
      </c>
      <c r="T95" s="12">
        <f t="shared" si="8"/>
        <v>41093.666666666664</v>
      </c>
      <c r="U95">
        <f t="shared" si="9"/>
        <v>2012</v>
      </c>
      <c r="V95">
        <f t="shared" si="9"/>
        <v>2012</v>
      </c>
    </row>
    <row r="96" spans="1:22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5"/>
        <v>104</v>
      </c>
      <c r="P96" s="5">
        <f t="shared" si="6"/>
        <v>21.666666666666668</v>
      </c>
      <c r="Q96" t="s">
        <v>8307</v>
      </c>
      <c r="R96" t="s">
        <v>8309</v>
      </c>
      <c r="S96" s="12">
        <f t="shared" si="7"/>
        <v>41716.509513888886</v>
      </c>
      <c r="T96" s="12">
        <f t="shared" si="8"/>
        <v>41736.509513888886</v>
      </c>
      <c r="U96">
        <f t="shared" si="9"/>
        <v>2014</v>
      </c>
      <c r="V96">
        <f t="shared" si="9"/>
        <v>2014</v>
      </c>
    </row>
    <row r="97" spans="1:22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5"/>
        <v>131.42857142857142</v>
      </c>
      <c r="P97" s="5">
        <f t="shared" si="6"/>
        <v>21.904761904761905</v>
      </c>
      <c r="Q97" t="s">
        <v>8307</v>
      </c>
      <c r="R97" t="s">
        <v>8309</v>
      </c>
      <c r="S97" s="12">
        <f t="shared" si="7"/>
        <v>40934.796770833331</v>
      </c>
      <c r="T97" s="12">
        <f t="shared" si="8"/>
        <v>40964.796770833331</v>
      </c>
      <c r="U97">
        <f t="shared" si="9"/>
        <v>2012</v>
      </c>
      <c r="V97">
        <f t="shared" si="9"/>
        <v>2012</v>
      </c>
    </row>
    <row r="98" spans="1:22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5"/>
        <v>114.66666666666667</v>
      </c>
      <c r="P98" s="5">
        <f t="shared" si="6"/>
        <v>50.588235294117645</v>
      </c>
      <c r="Q98" t="s">
        <v>8307</v>
      </c>
      <c r="R98" t="s">
        <v>8309</v>
      </c>
      <c r="S98" s="12">
        <f t="shared" si="7"/>
        <v>40324.45417824074</v>
      </c>
      <c r="T98" s="12">
        <f t="shared" si="8"/>
        <v>40390.916666666664</v>
      </c>
      <c r="U98">
        <f t="shared" si="9"/>
        <v>2010</v>
      </c>
      <c r="V98">
        <f t="shared" si="9"/>
        <v>2010</v>
      </c>
    </row>
    <row r="99" spans="1:22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5"/>
        <v>106.25</v>
      </c>
      <c r="P99" s="5">
        <f t="shared" si="6"/>
        <v>53.125</v>
      </c>
      <c r="Q99" t="s">
        <v>8307</v>
      </c>
      <c r="R99" t="s">
        <v>8309</v>
      </c>
      <c r="S99" s="12">
        <f t="shared" si="7"/>
        <v>40705.926874999997</v>
      </c>
      <c r="T99" s="12">
        <f t="shared" si="8"/>
        <v>40735.926874999997</v>
      </c>
      <c r="U99">
        <f t="shared" si="9"/>
        <v>2011</v>
      </c>
      <c r="V99">
        <f t="shared" si="9"/>
        <v>2011</v>
      </c>
    </row>
    <row r="100" spans="1:22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5"/>
        <v>106.25</v>
      </c>
      <c r="P100" s="5">
        <f t="shared" si="6"/>
        <v>56.666666666666664</v>
      </c>
      <c r="Q100" t="s">
        <v>8307</v>
      </c>
      <c r="R100" t="s">
        <v>8309</v>
      </c>
      <c r="S100" s="12">
        <f t="shared" si="7"/>
        <v>41214.586504629631</v>
      </c>
      <c r="T100" s="12">
        <f t="shared" si="8"/>
        <v>41250.770833333328</v>
      </c>
      <c r="U100">
        <f t="shared" si="9"/>
        <v>2012</v>
      </c>
      <c r="V100">
        <f t="shared" si="9"/>
        <v>2012</v>
      </c>
    </row>
    <row r="101" spans="1:22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5"/>
        <v>106.01933333333334</v>
      </c>
      <c r="P101" s="5">
        <f t="shared" si="6"/>
        <v>40.776666666666664</v>
      </c>
      <c r="Q101" t="s">
        <v>8307</v>
      </c>
      <c r="R101" t="s">
        <v>8309</v>
      </c>
      <c r="S101" s="12">
        <f t="shared" si="7"/>
        <v>41631.694432870368</v>
      </c>
      <c r="T101" s="12">
        <f t="shared" si="8"/>
        <v>41661.694432870368</v>
      </c>
      <c r="U101">
        <f t="shared" si="9"/>
        <v>2013</v>
      </c>
      <c r="V101">
        <f t="shared" si="9"/>
        <v>2014</v>
      </c>
    </row>
    <row r="102" spans="1:22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5"/>
        <v>100</v>
      </c>
      <c r="P102" s="5">
        <f t="shared" si="6"/>
        <v>192.30769230769232</v>
      </c>
      <c r="Q102" t="s">
        <v>8307</v>
      </c>
      <c r="R102" t="s">
        <v>8309</v>
      </c>
      <c r="S102" s="12">
        <f t="shared" si="7"/>
        <v>41197.544976851852</v>
      </c>
      <c r="T102" s="12">
        <f t="shared" si="8"/>
        <v>41217.586643518516</v>
      </c>
      <c r="U102">
        <f t="shared" si="9"/>
        <v>2012</v>
      </c>
      <c r="V102">
        <f t="shared" si="9"/>
        <v>2012</v>
      </c>
    </row>
    <row r="103" spans="1:22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5"/>
        <v>100</v>
      </c>
      <c r="P103" s="5">
        <f t="shared" si="6"/>
        <v>100</v>
      </c>
      <c r="Q103" t="s">
        <v>8307</v>
      </c>
      <c r="R103" t="s">
        <v>8309</v>
      </c>
      <c r="S103" s="12">
        <f t="shared" si="7"/>
        <v>41274.568402777775</v>
      </c>
      <c r="T103" s="12">
        <f t="shared" si="8"/>
        <v>41298.568402777775</v>
      </c>
      <c r="U103">
        <f t="shared" si="9"/>
        <v>2012</v>
      </c>
      <c r="V103">
        <f t="shared" si="9"/>
        <v>2013</v>
      </c>
    </row>
    <row r="104" spans="1:22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5"/>
        <v>127.75000000000001</v>
      </c>
      <c r="P104" s="5">
        <f t="shared" si="6"/>
        <v>117.92307692307692</v>
      </c>
      <c r="Q104" t="s">
        <v>8307</v>
      </c>
      <c r="R104" t="s">
        <v>8309</v>
      </c>
      <c r="S104" s="12">
        <f t="shared" si="7"/>
        <v>40504.922835648147</v>
      </c>
      <c r="T104" s="12">
        <f t="shared" si="8"/>
        <v>40534.922835648147</v>
      </c>
      <c r="U104">
        <f t="shared" si="9"/>
        <v>2010</v>
      </c>
      <c r="V104">
        <f t="shared" si="9"/>
        <v>2010</v>
      </c>
    </row>
    <row r="105" spans="1:22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5"/>
        <v>105.15384615384616</v>
      </c>
      <c r="P105" s="5">
        <f t="shared" si="6"/>
        <v>27.897959183673468</v>
      </c>
      <c r="Q105" t="s">
        <v>8307</v>
      </c>
      <c r="R105" t="s">
        <v>8309</v>
      </c>
      <c r="S105" s="12">
        <f t="shared" si="7"/>
        <v>41682.597569444442</v>
      </c>
      <c r="T105" s="12">
        <f t="shared" si="8"/>
        <v>41705.597569444442</v>
      </c>
      <c r="U105">
        <f t="shared" si="9"/>
        <v>2014</v>
      </c>
      <c r="V105">
        <f t="shared" si="9"/>
        <v>2014</v>
      </c>
    </row>
    <row r="106" spans="1:22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5"/>
        <v>120</v>
      </c>
      <c r="P106" s="5">
        <f t="shared" si="6"/>
        <v>60</v>
      </c>
      <c r="Q106" t="s">
        <v>8307</v>
      </c>
      <c r="R106" t="s">
        <v>8309</v>
      </c>
      <c r="S106" s="12">
        <f t="shared" si="7"/>
        <v>40612.486874999995</v>
      </c>
      <c r="T106" s="12">
        <f t="shared" si="8"/>
        <v>40635.833333333328</v>
      </c>
      <c r="U106">
        <f t="shared" si="9"/>
        <v>2011</v>
      </c>
      <c r="V106">
        <f t="shared" si="9"/>
        <v>2011</v>
      </c>
    </row>
    <row r="107" spans="1:22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5"/>
        <v>107.40909090909089</v>
      </c>
      <c r="P107" s="5">
        <f t="shared" si="6"/>
        <v>39.383333333333333</v>
      </c>
      <c r="Q107" t="s">
        <v>8307</v>
      </c>
      <c r="R107" t="s">
        <v>8309</v>
      </c>
      <c r="S107" s="12">
        <f t="shared" si="7"/>
        <v>42485.516435185178</v>
      </c>
      <c r="T107" s="12">
        <f t="shared" si="8"/>
        <v>42503.791666666664</v>
      </c>
      <c r="U107">
        <f t="shared" si="9"/>
        <v>2016</v>
      </c>
      <c r="V107">
        <f t="shared" si="9"/>
        <v>2016</v>
      </c>
    </row>
    <row r="108" spans="1:22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5"/>
        <v>100.49999999999999</v>
      </c>
      <c r="P108" s="5">
        <f t="shared" si="6"/>
        <v>186.11111111111111</v>
      </c>
      <c r="Q108" t="s">
        <v>8307</v>
      </c>
      <c r="R108" t="s">
        <v>8309</v>
      </c>
      <c r="S108" s="12">
        <f t="shared" si="7"/>
        <v>40987.568298611106</v>
      </c>
      <c r="T108" s="12">
        <f t="shared" si="8"/>
        <v>41001.568298611106</v>
      </c>
      <c r="U108">
        <f t="shared" si="9"/>
        <v>2012</v>
      </c>
      <c r="V108">
        <f t="shared" si="9"/>
        <v>2012</v>
      </c>
    </row>
    <row r="109" spans="1:22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5"/>
        <v>102.46666666666667</v>
      </c>
      <c r="P109" s="5">
        <f t="shared" si="6"/>
        <v>111.37681159420291</v>
      </c>
      <c r="Q109" t="s">
        <v>8307</v>
      </c>
      <c r="R109" t="s">
        <v>8309</v>
      </c>
      <c r="S109" s="12">
        <f t="shared" si="7"/>
        <v>40635.774155092593</v>
      </c>
      <c r="T109" s="12">
        <f t="shared" si="8"/>
        <v>40657.774155092593</v>
      </c>
      <c r="U109">
        <f t="shared" si="9"/>
        <v>2011</v>
      </c>
      <c r="V109">
        <f t="shared" si="9"/>
        <v>2011</v>
      </c>
    </row>
    <row r="110" spans="1:22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5"/>
        <v>246.66666666666669</v>
      </c>
      <c r="P110" s="5">
        <f t="shared" si="6"/>
        <v>78.723404255319153</v>
      </c>
      <c r="Q110" t="s">
        <v>8307</v>
      </c>
      <c r="R110" t="s">
        <v>8309</v>
      </c>
      <c r="S110" s="12">
        <f t="shared" si="7"/>
        <v>41365.404745370368</v>
      </c>
      <c r="T110" s="12">
        <f t="shared" si="8"/>
        <v>41425.404745370368</v>
      </c>
      <c r="U110">
        <f t="shared" si="9"/>
        <v>2013</v>
      </c>
      <c r="V110">
        <f t="shared" si="9"/>
        <v>2013</v>
      </c>
    </row>
    <row r="111" spans="1:22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5"/>
        <v>219.49999999999997</v>
      </c>
      <c r="P111" s="5">
        <f t="shared" si="6"/>
        <v>46.702127659574465</v>
      </c>
      <c r="Q111" t="s">
        <v>8307</v>
      </c>
      <c r="R111" t="s">
        <v>8309</v>
      </c>
      <c r="S111" s="12">
        <f t="shared" si="7"/>
        <v>40569.817476851851</v>
      </c>
      <c r="T111" s="12">
        <f t="shared" si="8"/>
        <v>40599.817476851851</v>
      </c>
      <c r="U111">
        <f t="shared" si="9"/>
        <v>2011</v>
      </c>
      <c r="V111">
        <f t="shared" si="9"/>
        <v>2011</v>
      </c>
    </row>
    <row r="112" spans="1:22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5"/>
        <v>130.76923076923077</v>
      </c>
      <c r="P112" s="5">
        <f t="shared" si="6"/>
        <v>65.384615384615387</v>
      </c>
      <c r="Q112" t="s">
        <v>8307</v>
      </c>
      <c r="R112" t="s">
        <v>8309</v>
      </c>
      <c r="S112" s="12">
        <f t="shared" si="7"/>
        <v>41557.741354166668</v>
      </c>
      <c r="T112" s="12">
        <f t="shared" si="8"/>
        <v>41592.040972222218</v>
      </c>
      <c r="U112">
        <f t="shared" si="9"/>
        <v>2013</v>
      </c>
      <c r="V112">
        <f t="shared" si="9"/>
        <v>2013</v>
      </c>
    </row>
    <row r="113" spans="1:22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5"/>
        <v>154.57142857142858</v>
      </c>
      <c r="P113" s="5">
        <f t="shared" si="6"/>
        <v>102.0754716981132</v>
      </c>
      <c r="Q113" t="s">
        <v>8307</v>
      </c>
      <c r="R113" t="s">
        <v>8309</v>
      </c>
      <c r="S113" s="12">
        <f t="shared" si="7"/>
        <v>42125.124849537031</v>
      </c>
      <c r="T113" s="12">
        <f t="shared" si="8"/>
        <v>42155.124849537031</v>
      </c>
      <c r="U113">
        <f t="shared" si="9"/>
        <v>2015</v>
      </c>
      <c r="V113">
        <f t="shared" si="9"/>
        <v>2015</v>
      </c>
    </row>
    <row r="114" spans="1:22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5"/>
        <v>104</v>
      </c>
      <c r="P114" s="5">
        <f t="shared" si="6"/>
        <v>64.197530864197532</v>
      </c>
      <c r="Q114" t="s">
        <v>8307</v>
      </c>
      <c r="R114" t="s">
        <v>8309</v>
      </c>
      <c r="S114" s="12">
        <f t="shared" si="7"/>
        <v>41717.834699074076</v>
      </c>
      <c r="T114" s="12">
        <f t="shared" si="8"/>
        <v>41741.875</v>
      </c>
      <c r="U114">
        <f t="shared" si="9"/>
        <v>2014</v>
      </c>
      <c r="V114">
        <f t="shared" si="9"/>
        <v>2014</v>
      </c>
    </row>
    <row r="115" spans="1:22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5"/>
        <v>141</v>
      </c>
      <c r="P115" s="5">
        <f t="shared" si="6"/>
        <v>90.384615384615387</v>
      </c>
      <c r="Q115" t="s">
        <v>8307</v>
      </c>
      <c r="R115" t="s">
        <v>8309</v>
      </c>
      <c r="S115" s="12">
        <f t="shared" si="7"/>
        <v>40753.550092592588</v>
      </c>
      <c r="T115" s="12">
        <f t="shared" si="8"/>
        <v>40761.416666666664</v>
      </c>
      <c r="U115">
        <f t="shared" si="9"/>
        <v>2011</v>
      </c>
      <c r="V115">
        <f t="shared" si="9"/>
        <v>2011</v>
      </c>
    </row>
    <row r="116" spans="1:22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5"/>
        <v>103.33333333333334</v>
      </c>
      <c r="P116" s="5">
        <f t="shared" si="6"/>
        <v>88.571428571428569</v>
      </c>
      <c r="Q116" t="s">
        <v>8307</v>
      </c>
      <c r="R116" t="s">
        <v>8309</v>
      </c>
      <c r="S116" s="12">
        <f t="shared" si="7"/>
        <v>40861.065833333334</v>
      </c>
      <c r="T116" s="12">
        <f t="shared" si="8"/>
        <v>40921.065833333334</v>
      </c>
      <c r="U116">
        <f t="shared" si="9"/>
        <v>2011</v>
      </c>
      <c r="V116">
        <f t="shared" si="9"/>
        <v>2012</v>
      </c>
    </row>
    <row r="117" spans="1:22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5"/>
        <v>140.44444444444443</v>
      </c>
      <c r="P117" s="5">
        <f t="shared" si="6"/>
        <v>28.727272727272727</v>
      </c>
      <c r="Q117" t="s">
        <v>8307</v>
      </c>
      <c r="R117" t="s">
        <v>8309</v>
      </c>
      <c r="S117" s="12">
        <f t="shared" si="7"/>
        <v>40918.530601851853</v>
      </c>
      <c r="T117" s="12">
        <f t="shared" si="8"/>
        <v>40943.530601851853</v>
      </c>
      <c r="U117">
        <f t="shared" si="9"/>
        <v>2012</v>
      </c>
      <c r="V117">
        <f t="shared" si="9"/>
        <v>2012</v>
      </c>
    </row>
    <row r="118" spans="1:22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5"/>
        <v>113.65714285714286</v>
      </c>
      <c r="P118" s="5">
        <f t="shared" si="6"/>
        <v>69.78947368421052</v>
      </c>
      <c r="Q118" t="s">
        <v>8307</v>
      </c>
      <c r="R118" t="s">
        <v>8309</v>
      </c>
      <c r="S118" s="12">
        <f t="shared" si="7"/>
        <v>40595.288831018515</v>
      </c>
      <c r="T118" s="12">
        <f t="shared" si="8"/>
        <v>40641.247164351851</v>
      </c>
      <c r="U118">
        <f t="shared" si="9"/>
        <v>2011</v>
      </c>
      <c r="V118">
        <f t="shared" si="9"/>
        <v>2011</v>
      </c>
    </row>
    <row r="119" spans="1:22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5"/>
        <v>100.49377777777779</v>
      </c>
      <c r="P119" s="5">
        <f t="shared" si="6"/>
        <v>167.48962962962963</v>
      </c>
      <c r="Q119" t="s">
        <v>8307</v>
      </c>
      <c r="R119" t="s">
        <v>8309</v>
      </c>
      <c r="S119" s="12">
        <f t="shared" si="7"/>
        <v>40248.626666666663</v>
      </c>
      <c r="T119" s="12">
        <f t="shared" si="8"/>
        <v>40338.583333333328</v>
      </c>
      <c r="U119">
        <f t="shared" si="9"/>
        <v>2010</v>
      </c>
      <c r="V119">
        <f t="shared" si="9"/>
        <v>2010</v>
      </c>
    </row>
    <row r="120" spans="1:22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5"/>
        <v>113.03159999999998</v>
      </c>
      <c r="P120" s="5">
        <f t="shared" si="6"/>
        <v>144.91230769230768</v>
      </c>
      <c r="Q120" t="s">
        <v>8307</v>
      </c>
      <c r="R120" t="s">
        <v>8309</v>
      </c>
      <c r="S120" s="12">
        <f t="shared" si="7"/>
        <v>40722.845324074071</v>
      </c>
      <c r="T120" s="12">
        <f t="shared" si="8"/>
        <v>40752.845324074071</v>
      </c>
      <c r="U120">
        <f t="shared" si="9"/>
        <v>2011</v>
      </c>
      <c r="V120">
        <f t="shared" si="9"/>
        <v>2011</v>
      </c>
    </row>
    <row r="121" spans="1:22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5"/>
        <v>104.55692307692308</v>
      </c>
      <c r="P121" s="5">
        <f t="shared" si="6"/>
        <v>91.840540540540545</v>
      </c>
      <c r="Q121" t="s">
        <v>8307</v>
      </c>
      <c r="R121" t="s">
        <v>8309</v>
      </c>
      <c r="S121" s="12">
        <f t="shared" si="7"/>
        <v>40738.860949074071</v>
      </c>
      <c r="T121" s="12">
        <f t="shared" si="8"/>
        <v>40768.75</v>
      </c>
      <c r="U121">
        <f t="shared" si="9"/>
        <v>2011</v>
      </c>
      <c r="V121">
        <f t="shared" si="9"/>
        <v>2011</v>
      </c>
    </row>
    <row r="122" spans="1:22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5"/>
        <v>1.4285714285714287E-2</v>
      </c>
      <c r="P122" s="5">
        <f t="shared" si="6"/>
        <v>10</v>
      </c>
      <c r="Q122" t="s">
        <v>8307</v>
      </c>
      <c r="R122" t="s">
        <v>8310</v>
      </c>
      <c r="S122" s="12">
        <f t="shared" si="7"/>
        <v>42615.841516203705</v>
      </c>
      <c r="T122" s="12">
        <f t="shared" si="8"/>
        <v>42645.841516203705</v>
      </c>
      <c r="U122">
        <f t="shared" si="9"/>
        <v>2016</v>
      </c>
      <c r="V122">
        <f t="shared" si="9"/>
        <v>2016</v>
      </c>
    </row>
    <row r="123" spans="1:22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5"/>
        <v>3.3333333333333333E-2</v>
      </c>
      <c r="P123" s="5">
        <f t="shared" si="6"/>
        <v>1</v>
      </c>
      <c r="Q123" t="s">
        <v>8307</v>
      </c>
      <c r="R123" t="s">
        <v>8310</v>
      </c>
      <c r="S123" s="12">
        <f t="shared" si="7"/>
        <v>42096.496643518512</v>
      </c>
      <c r="T123" s="12">
        <f t="shared" si="8"/>
        <v>42112.219444444439</v>
      </c>
      <c r="U123">
        <f t="shared" si="9"/>
        <v>2015</v>
      </c>
      <c r="V123">
        <f t="shared" si="9"/>
        <v>2015</v>
      </c>
    </row>
    <row r="124" spans="1:22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5"/>
        <v>0</v>
      </c>
      <c r="P124" s="5">
        <f t="shared" si="6"/>
        <v>0</v>
      </c>
      <c r="Q124" t="s">
        <v>8307</v>
      </c>
      <c r="R124" t="s">
        <v>8310</v>
      </c>
      <c r="S124" s="12">
        <f t="shared" si="7"/>
        <v>42593.223460648143</v>
      </c>
      <c r="T124" s="12">
        <f t="shared" si="8"/>
        <v>42653.223460648143</v>
      </c>
      <c r="U124">
        <f t="shared" si="9"/>
        <v>2016</v>
      </c>
      <c r="V124">
        <f t="shared" si="9"/>
        <v>2016</v>
      </c>
    </row>
    <row r="125" spans="1:22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5"/>
        <v>0.27454545454545454</v>
      </c>
      <c r="P125" s="5">
        <f t="shared" si="6"/>
        <v>25.166666666666668</v>
      </c>
      <c r="Q125" t="s">
        <v>8307</v>
      </c>
      <c r="R125" t="s">
        <v>8310</v>
      </c>
      <c r="S125" s="12">
        <f t="shared" si="7"/>
        <v>41904.573657407404</v>
      </c>
      <c r="T125" s="12">
        <f t="shared" si="8"/>
        <v>41940.708333333328</v>
      </c>
      <c r="U125">
        <f t="shared" si="9"/>
        <v>2014</v>
      </c>
      <c r="V125">
        <f t="shared" si="9"/>
        <v>2014</v>
      </c>
    </row>
    <row r="126" spans="1:22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5"/>
        <v>0</v>
      </c>
      <c r="P126" s="5">
        <f t="shared" si="6"/>
        <v>0</v>
      </c>
      <c r="Q126" t="s">
        <v>8307</v>
      </c>
      <c r="R126" t="s">
        <v>8310</v>
      </c>
      <c r="S126" s="12">
        <f t="shared" si="7"/>
        <v>42114.720393518517</v>
      </c>
      <c r="T126" s="12">
        <f t="shared" si="8"/>
        <v>42139.720393518517</v>
      </c>
      <c r="U126">
        <f t="shared" si="9"/>
        <v>2015</v>
      </c>
      <c r="V126">
        <f t="shared" si="9"/>
        <v>2015</v>
      </c>
    </row>
    <row r="127" spans="1:22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5"/>
        <v>14.000000000000002</v>
      </c>
      <c r="P127" s="5">
        <f t="shared" si="6"/>
        <v>11.666666666666666</v>
      </c>
      <c r="Q127" t="s">
        <v>8307</v>
      </c>
      <c r="R127" t="s">
        <v>8310</v>
      </c>
      <c r="S127" s="12">
        <f t="shared" si="7"/>
        <v>42709.78564814815</v>
      </c>
      <c r="T127" s="12">
        <f t="shared" si="8"/>
        <v>42769.78564814815</v>
      </c>
      <c r="U127">
        <f t="shared" si="9"/>
        <v>2016</v>
      </c>
      <c r="V127">
        <f t="shared" si="9"/>
        <v>2017</v>
      </c>
    </row>
    <row r="128" spans="1:22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5"/>
        <v>5.548</v>
      </c>
      <c r="P128" s="5">
        <f t="shared" si="6"/>
        <v>106.69230769230769</v>
      </c>
      <c r="Q128" t="s">
        <v>8307</v>
      </c>
      <c r="R128" t="s">
        <v>8310</v>
      </c>
      <c r="S128" s="12">
        <f t="shared" si="7"/>
        <v>42135.381215277775</v>
      </c>
      <c r="T128" s="12">
        <f t="shared" si="8"/>
        <v>42165.874999999993</v>
      </c>
      <c r="U128">
        <f t="shared" si="9"/>
        <v>2015</v>
      </c>
      <c r="V128">
        <f t="shared" si="9"/>
        <v>2015</v>
      </c>
    </row>
    <row r="129" spans="1:22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5"/>
        <v>2.375</v>
      </c>
      <c r="P129" s="5">
        <f t="shared" si="6"/>
        <v>47.5</v>
      </c>
      <c r="Q129" t="s">
        <v>8307</v>
      </c>
      <c r="R129" t="s">
        <v>8310</v>
      </c>
      <c r="S129" s="12">
        <f t="shared" si="7"/>
        <v>42067.415983796294</v>
      </c>
      <c r="T129" s="12">
        <f t="shared" si="8"/>
        <v>42097.37431712963</v>
      </c>
      <c r="U129">
        <f t="shared" si="9"/>
        <v>2015</v>
      </c>
      <c r="V129">
        <f t="shared" si="9"/>
        <v>2015</v>
      </c>
    </row>
    <row r="130" spans="1:22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5"/>
        <v>1.867</v>
      </c>
      <c r="P130" s="5">
        <f t="shared" si="6"/>
        <v>311.16666666666669</v>
      </c>
      <c r="Q130" t="s">
        <v>8307</v>
      </c>
      <c r="R130" t="s">
        <v>8310</v>
      </c>
      <c r="S130" s="12">
        <f t="shared" si="7"/>
        <v>42628.019594907404</v>
      </c>
      <c r="T130" s="12">
        <f t="shared" si="8"/>
        <v>42663.019594907404</v>
      </c>
      <c r="U130">
        <f t="shared" si="9"/>
        <v>2016</v>
      </c>
      <c r="V130">
        <f t="shared" si="9"/>
        <v>2016</v>
      </c>
    </row>
    <row r="131" spans="1:22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0">(E131/D131)*100</f>
        <v>0</v>
      </c>
      <c r="P131" s="5">
        <f t="shared" ref="P131:P194" si="11">IF(E131&gt;0, E131/L131, 0)</f>
        <v>0</v>
      </c>
      <c r="Q131" t="s">
        <v>8307</v>
      </c>
      <c r="R131" t="s">
        <v>8310</v>
      </c>
      <c r="S131" s="12">
        <f t="shared" ref="S131:S194" si="12">(J131/86400)+25569-(5/24)</f>
        <v>41882.728969907403</v>
      </c>
      <c r="T131" s="12">
        <f t="shared" ref="T131:T194" si="13">(I131/86400)+25569-5/24</f>
        <v>41942.728969907403</v>
      </c>
      <c r="U131">
        <f t="shared" ref="U131:V194" si="14">YEAR(S131)</f>
        <v>2014</v>
      </c>
      <c r="V131">
        <f t="shared" si="14"/>
        <v>2014</v>
      </c>
    </row>
    <row r="132" spans="1:22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0"/>
        <v>0</v>
      </c>
      <c r="P132" s="5">
        <f t="shared" si="11"/>
        <v>0</v>
      </c>
      <c r="Q132" t="s">
        <v>8307</v>
      </c>
      <c r="R132" t="s">
        <v>8310</v>
      </c>
      <c r="S132" s="12">
        <f t="shared" si="12"/>
        <v>41778.707083333335</v>
      </c>
      <c r="T132" s="12">
        <f t="shared" si="13"/>
        <v>41806.636111111111</v>
      </c>
      <c r="U132">
        <f t="shared" si="14"/>
        <v>2014</v>
      </c>
      <c r="V132">
        <f t="shared" si="14"/>
        <v>2014</v>
      </c>
    </row>
    <row r="133" spans="1:22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0"/>
        <v>0</v>
      </c>
      <c r="P133" s="5">
        <f t="shared" si="11"/>
        <v>0</v>
      </c>
      <c r="Q133" t="s">
        <v>8307</v>
      </c>
      <c r="R133" t="s">
        <v>8310</v>
      </c>
      <c r="S133" s="12">
        <f t="shared" si="12"/>
        <v>42541.629178240742</v>
      </c>
      <c r="T133" s="12">
        <f t="shared" si="13"/>
        <v>42556.791666666664</v>
      </c>
      <c r="U133">
        <f t="shared" si="14"/>
        <v>2016</v>
      </c>
      <c r="V133">
        <f t="shared" si="14"/>
        <v>2016</v>
      </c>
    </row>
    <row r="134" spans="1:22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0"/>
        <v>9.5687499999999996</v>
      </c>
      <c r="P134" s="5">
        <f t="shared" si="11"/>
        <v>94.506172839506178</v>
      </c>
      <c r="Q134" t="s">
        <v>8307</v>
      </c>
      <c r="R134" t="s">
        <v>8310</v>
      </c>
      <c r="S134" s="12">
        <f t="shared" si="12"/>
        <v>41905.60424768518</v>
      </c>
      <c r="T134" s="12">
        <f t="shared" si="13"/>
        <v>41950.645914351851</v>
      </c>
      <c r="U134">
        <f t="shared" si="14"/>
        <v>2014</v>
      </c>
      <c r="V134">
        <f t="shared" si="14"/>
        <v>2014</v>
      </c>
    </row>
    <row r="135" spans="1:22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0"/>
        <v>0</v>
      </c>
      <c r="P135" s="5">
        <f t="shared" si="11"/>
        <v>0</v>
      </c>
      <c r="Q135" t="s">
        <v>8307</v>
      </c>
      <c r="R135" t="s">
        <v>8310</v>
      </c>
      <c r="S135" s="12">
        <f t="shared" si="12"/>
        <v>42491.599351851844</v>
      </c>
      <c r="T135" s="12">
        <f t="shared" si="13"/>
        <v>42521.521527777775</v>
      </c>
      <c r="U135">
        <f t="shared" si="14"/>
        <v>2016</v>
      </c>
      <c r="V135">
        <f t="shared" si="14"/>
        <v>2016</v>
      </c>
    </row>
    <row r="136" spans="1:22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0"/>
        <v>0</v>
      </c>
      <c r="P136" s="5">
        <f t="shared" si="11"/>
        <v>0</v>
      </c>
      <c r="Q136" t="s">
        <v>8307</v>
      </c>
      <c r="R136" t="s">
        <v>8310</v>
      </c>
      <c r="S136" s="12">
        <f t="shared" si="12"/>
        <v>42221.701597222222</v>
      </c>
      <c r="T136" s="12">
        <f t="shared" si="13"/>
        <v>42251.499999999993</v>
      </c>
      <c r="U136">
        <f t="shared" si="14"/>
        <v>2015</v>
      </c>
      <c r="V136">
        <f t="shared" si="14"/>
        <v>2015</v>
      </c>
    </row>
    <row r="137" spans="1:22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0"/>
        <v>13.433333333333334</v>
      </c>
      <c r="P137" s="5">
        <f t="shared" si="11"/>
        <v>80.599999999999994</v>
      </c>
      <c r="Q137" t="s">
        <v>8307</v>
      </c>
      <c r="R137" t="s">
        <v>8310</v>
      </c>
      <c r="S137" s="12">
        <f t="shared" si="12"/>
        <v>41788.173576388886</v>
      </c>
      <c r="T137" s="12">
        <f t="shared" si="13"/>
        <v>41821.583333333328</v>
      </c>
      <c r="U137">
        <f t="shared" si="14"/>
        <v>2014</v>
      </c>
      <c r="V137">
        <f t="shared" si="14"/>
        <v>2014</v>
      </c>
    </row>
    <row r="138" spans="1:22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0"/>
        <v>0</v>
      </c>
      <c r="P138" s="5">
        <f t="shared" si="11"/>
        <v>0</v>
      </c>
      <c r="Q138" t="s">
        <v>8307</v>
      </c>
      <c r="R138" t="s">
        <v>8310</v>
      </c>
      <c r="S138" s="12">
        <f t="shared" si="12"/>
        <v>42096.201782407406</v>
      </c>
      <c r="T138" s="12">
        <f t="shared" si="13"/>
        <v>42140.219444444439</v>
      </c>
      <c r="U138">
        <f t="shared" si="14"/>
        <v>2015</v>
      </c>
      <c r="V138">
        <f t="shared" si="14"/>
        <v>2015</v>
      </c>
    </row>
    <row r="139" spans="1:22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0"/>
        <v>0</v>
      </c>
      <c r="P139" s="5">
        <f t="shared" si="11"/>
        <v>0</v>
      </c>
      <c r="Q139" t="s">
        <v>8307</v>
      </c>
      <c r="R139" t="s">
        <v>8310</v>
      </c>
      <c r="S139" s="12">
        <f t="shared" si="12"/>
        <v>42239.365659722222</v>
      </c>
      <c r="T139" s="12">
        <f t="shared" si="13"/>
        <v>42289.365659722222</v>
      </c>
      <c r="U139">
        <f t="shared" si="14"/>
        <v>2015</v>
      </c>
      <c r="V139">
        <f t="shared" si="14"/>
        <v>2015</v>
      </c>
    </row>
    <row r="140" spans="1:22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0"/>
        <v>3.1413333333333333</v>
      </c>
      <c r="P140" s="5">
        <f t="shared" si="11"/>
        <v>81.241379310344826</v>
      </c>
      <c r="Q140" t="s">
        <v>8307</v>
      </c>
      <c r="R140" t="s">
        <v>8310</v>
      </c>
      <c r="S140" s="12">
        <f t="shared" si="12"/>
        <v>42186.049085648141</v>
      </c>
      <c r="T140" s="12">
        <f t="shared" si="13"/>
        <v>42216.999305555553</v>
      </c>
      <c r="U140">
        <f t="shared" si="14"/>
        <v>2015</v>
      </c>
      <c r="V140">
        <f t="shared" si="14"/>
        <v>2015</v>
      </c>
    </row>
    <row r="141" spans="1:22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0"/>
        <v>100</v>
      </c>
      <c r="P141" s="5">
        <f t="shared" si="11"/>
        <v>500</v>
      </c>
      <c r="Q141" t="s">
        <v>8307</v>
      </c>
      <c r="R141" t="s">
        <v>8310</v>
      </c>
      <c r="S141" s="12">
        <f t="shared" si="12"/>
        <v>42187.712638888886</v>
      </c>
      <c r="T141" s="12">
        <f t="shared" si="13"/>
        <v>42197.712638888886</v>
      </c>
      <c r="U141">
        <f t="shared" si="14"/>
        <v>2015</v>
      </c>
      <c r="V141">
        <f t="shared" si="14"/>
        <v>2015</v>
      </c>
    </row>
    <row r="142" spans="1:22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0"/>
        <v>0</v>
      </c>
      <c r="P142" s="5">
        <f t="shared" si="11"/>
        <v>0</v>
      </c>
      <c r="Q142" t="s">
        <v>8307</v>
      </c>
      <c r="R142" t="s">
        <v>8310</v>
      </c>
      <c r="S142" s="12">
        <f t="shared" si="12"/>
        <v>42052.989953703705</v>
      </c>
      <c r="T142" s="12">
        <f t="shared" si="13"/>
        <v>42082.948287037034</v>
      </c>
      <c r="U142">
        <f t="shared" si="14"/>
        <v>2015</v>
      </c>
      <c r="V142">
        <f t="shared" si="14"/>
        <v>2015</v>
      </c>
    </row>
    <row r="143" spans="1:22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0"/>
        <v>10.775</v>
      </c>
      <c r="P143" s="5">
        <f t="shared" si="11"/>
        <v>46.178571428571431</v>
      </c>
      <c r="Q143" t="s">
        <v>8307</v>
      </c>
      <c r="R143" t="s">
        <v>8310</v>
      </c>
      <c r="S143" s="12">
        <f t="shared" si="12"/>
        <v>42109.944710648146</v>
      </c>
      <c r="T143" s="12">
        <f t="shared" si="13"/>
        <v>42154.944710648146</v>
      </c>
      <c r="U143">
        <f t="shared" si="14"/>
        <v>2015</v>
      </c>
      <c r="V143">
        <f t="shared" si="14"/>
        <v>2015</v>
      </c>
    </row>
    <row r="144" spans="1:22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0"/>
        <v>0.33333333333333337</v>
      </c>
      <c r="P144" s="5">
        <f t="shared" si="11"/>
        <v>10</v>
      </c>
      <c r="Q144" t="s">
        <v>8307</v>
      </c>
      <c r="R144" t="s">
        <v>8310</v>
      </c>
      <c r="S144" s="12">
        <f t="shared" si="12"/>
        <v>41938.684930555552</v>
      </c>
      <c r="T144" s="12">
        <f t="shared" si="13"/>
        <v>41959.726597222216</v>
      </c>
      <c r="U144">
        <f t="shared" si="14"/>
        <v>2014</v>
      </c>
      <c r="V144">
        <f t="shared" si="14"/>
        <v>2014</v>
      </c>
    </row>
    <row r="145" spans="1:22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0"/>
        <v>0</v>
      </c>
      <c r="P145" s="5">
        <f t="shared" si="11"/>
        <v>0</v>
      </c>
      <c r="Q145" t="s">
        <v>8307</v>
      </c>
      <c r="R145" t="s">
        <v>8310</v>
      </c>
      <c r="S145" s="12">
        <f t="shared" si="12"/>
        <v>42558.855810185181</v>
      </c>
      <c r="T145" s="12">
        <f t="shared" si="13"/>
        <v>42616.038194444445</v>
      </c>
      <c r="U145">
        <f t="shared" si="14"/>
        <v>2016</v>
      </c>
      <c r="V145">
        <f t="shared" si="14"/>
        <v>2016</v>
      </c>
    </row>
    <row r="146" spans="1:22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0"/>
        <v>27.6</v>
      </c>
      <c r="P146" s="5">
        <f t="shared" si="11"/>
        <v>55.945945945945944</v>
      </c>
      <c r="Q146" t="s">
        <v>8307</v>
      </c>
      <c r="R146" t="s">
        <v>8310</v>
      </c>
      <c r="S146" s="12">
        <f t="shared" si="12"/>
        <v>42047.554074074076</v>
      </c>
      <c r="T146" s="12">
        <f t="shared" si="13"/>
        <v>42107.512407407405</v>
      </c>
      <c r="U146">
        <f t="shared" si="14"/>
        <v>2015</v>
      </c>
      <c r="V146">
        <f t="shared" si="14"/>
        <v>2015</v>
      </c>
    </row>
    <row r="147" spans="1:22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0"/>
        <v>7.5111111111111111</v>
      </c>
      <c r="P147" s="5">
        <f t="shared" si="11"/>
        <v>37.555555555555557</v>
      </c>
      <c r="Q147" t="s">
        <v>8307</v>
      </c>
      <c r="R147" t="s">
        <v>8310</v>
      </c>
      <c r="S147" s="12">
        <f t="shared" si="12"/>
        <v>42200.333935185183</v>
      </c>
      <c r="T147" s="12">
        <f t="shared" si="13"/>
        <v>42227.333935185183</v>
      </c>
      <c r="U147">
        <f t="shared" si="14"/>
        <v>2015</v>
      </c>
      <c r="V147">
        <f t="shared" si="14"/>
        <v>2015</v>
      </c>
    </row>
    <row r="148" spans="1:22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0"/>
        <v>0.57499999999999996</v>
      </c>
      <c r="P148" s="5">
        <f t="shared" si="11"/>
        <v>38.333333333333336</v>
      </c>
      <c r="Q148" t="s">
        <v>8307</v>
      </c>
      <c r="R148" t="s">
        <v>8310</v>
      </c>
      <c r="S148" s="12">
        <f t="shared" si="12"/>
        <v>42692.807847222219</v>
      </c>
      <c r="T148" s="12">
        <f t="shared" si="13"/>
        <v>42752.807847222219</v>
      </c>
      <c r="U148">
        <f t="shared" si="14"/>
        <v>2016</v>
      </c>
      <c r="V148">
        <f t="shared" si="14"/>
        <v>2017</v>
      </c>
    </row>
    <row r="149" spans="1:22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0"/>
        <v>0</v>
      </c>
      <c r="P149" s="5">
        <f t="shared" si="11"/>
        <v>0</v>
      </c>
      <c r="Q149" t="s">
        <v>8307</v>
      </c>
      <c r="R149" t="s">
        <v>8310</v>
      </c>
      <c r="S149" s="12">
        <f t="shared" si="12"/>
        <v>41969.559490740743</v>
      </c>
      <c r="T149" s="12">
        <f t="shared" si="13"/>
        <v>42012.554166666661</v>
      </c>
      <c r="U149">
        <f t="shared" si="14"/>
        <v>2014</v>
      </c>
      <c r="V149">
        <f t="shared" si="14"/>
        <v>2015</v>
      </c>
    </row>
    <row r="150" spans="1:22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0"/>
        <v>0.08</v>
      </c>
      <c r="P150" s="5">
        <f t="shared" si="11"/>
        <v>20</v>
      </c>
      <c r="Q150" t="s">
        <v>8307</v>
      </c>
      <c r="R150" t="s">
        <v>8310</v>
      </c>
      <c r="S150" s="12">
        <f t="shared" si="12"/>
        <v>42397.073333333326</v>
      </c>
      <c r="T150" s="12">
        <f t="shared" si="13"/>
        <v>42427.073333333326</v>
      </c>
      <c r="U150">
        <f t="shared" si="14"/>
        <v>2016</v>
      </c>
      <c r="V150">
        <f t="shared" si="14"/>
        <v>2016</v>
      </c>
    </row>
    <row r="151" spans="1:22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0"/>
        <v>0.91999999999999993</v>
      </c>
      <c r="P151" s="5">
        <f t="shared" si="11"/>
        <v>15.333333333333334</v>
      </c>
      <c r="Q151" t="s">
        <v>8307</v>
      </c>
      <c r="R151" t="s">
        <v>8310</v>
      </c>
      <c r="S151" s="12">
        <f t="shared" si="12"/>
        <v>41967.963773148142</v>
      </c>
      <c r="T151" s="12">
        <f t="shared" si="13"/>
        <v>41998.124999999993</v>
      </c>
      <c r="U151">
        <f t="shared" si="14"/>
        <v>2014</v>
      </c>
      <c r="V151">
        <f t="shared" si="14"/>
        <v>2014</v>
      </c>
    </row>
    <row r="152" spans="1:22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0"/>
        <v>23.163076923076922</v>
      </c>
      <c r="P152" s="5">
        <f t="shared" si="11"/>
        <v>449.43283582089555</v>
      </c>
      <c r="Q152" t="s">
        <v>8307</v>
      </c>
      <c r="R152" t="s">
        <v>8310</v>
      </c>
      <c r="S152" s="12">
        <f t="shared" si="12"/>
        <v>42089.95349537037</v>
      </c>
      <c r="T152" s="12">
        <f t="shared" si="13"/>
        <v>42149.95349537037</v>
      </c>
      <c r="U152">
        <f t="shared" si="14"/>
        <v>2015</v>
      </c>
      <c r="V152">
        <f t="shared" si="14"/>
        <v>2015</v>
      </c>
    </row>
    <row r="153" spans="1:22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0"/>
        <v>5.5999999999999994E-2</v>
      </c>
      <c r="P153" s="5">
        <f t="shared" si="11"/>
        <v>28</v>
      </c>
      <c r="Q153" t="s">
        <v>8307</v>
      </c>
      <c r="R153" t="s">
        <v>8310</v>
      </c>
      <c r="S153" s="12">
        <f t="shared" si="12"/>
        <v>42113.342488425922</v>
      </c>
      <c r="T153" s="12">
        <f t="shared" si="13"/>
        <v>42173.342488425922</v>
      </c>
      <c r="U153">
        <f t="shared" si="14"/>
        <v>2015</v>
      </c>
      <c r="V153">
        <f t="shared" si="14"/>
        <v>2015</v>
      </c>
    </row>
    <row r="154" spans="1:22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0"/>
        <v>7.8947368421052634E-3</v>
      </c>
      <c r="P154" s="5">
        <f t="shared" si="11"/>
        <v>15</v>
      </c>
      <c r="Q154" t="s">
        <v>8307</v>
      </c>
      <c r="R154" t="s">
        <v>8310</v>
      </c>
      <c r="S154" s="12">
        <f t="shared" si="12"/>
        <v>41874.869212962956</v>
      </c>
      <c r="T154" s="12">
        <f t="shared" si="13"/>
        <v>41904.869212962956</v>
      </c>
      <c r="U154">
        <f t="shared" si="14"/>
        <v>2014</v>
      </c>
      <c r="V154">
        <f t="shared" si="14"/>
        <v>2014</v>
      </c>
    </row>
    <row r="155" spans="1:22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0"/>
        <v>0.71799999999999997</v>
      </c>
      <c r="P155" s="5">
        <f t="shared" si="11"/>
        <v>35.9</v>
      </c>
      <c r="Q155" t="s">
        <v>8307</v>
      </c>
      <c r="R155" t="s">
        <v>8310</v>
      </c>
      <c r="S155" s="12">
        <f t="shared" si="12"/>
        <v>41933.377824074072</v>
      </c>
      <c r="T155" s="12">
        <f t="shared" si="13"/>
        <v>41975.419490740744</v>
      </c>
      <c r="U155">
        <f t="shared" si="14"/>
        <v>2014</v>
      </c>
      <c r="V155">
        <f t="shared" si="14"/>
        <v>2014</v>
      </c>
    </row>
    <row r="156" spans="1:22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0"/>
        <v>2.666666666666667</v>
      </c>
      <c r="P156" s="5">
        <f t="shared" si="11"/>
        <v>13.333333333333334</v>
      </c>
      <c r="Q156" t="s">
        <v>8307</v>
      </c>
      <c r="R156" t="s">
        <v>8310</v>
      </c>
      <c r="S156" s="12">
        <f t="shared" si="12"/>
        <v>42115.339062499996</v>
      </c>
      <c r="T156" s="12">
        <f t="shared" si="13"/>
        <v>42158.339062499996</v>
      </c>
      <c r="U156">
        <f t="shared" si="14"/>
        <v>2015</v>
      </c>
      <c r="V156">
        <f t="shared" si="14"/>
        <v>2015</v>
      </c>
    </row>
    <row r="157" spans="1:22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0"/>
        <v>6.0000000000000001E-3</v>
      </c>
      <c r="P157" s="5">
        <f t="shared" si="11"/>
        <v>20.25</v>
      </c>
      <c r="Q157" t="s">
        <v>8307</v>
      </c>
      <c r="R157" t="s">
        <v>8310</v>
      </c>
      <c r="S157" s="12">
        <f t="shared" si="12"/>
        <v>42168.351099537038</v>
      </c>
      <c r="T157" s="12">
        <f t="shared" si="13"/>
        <v>42208.351099537038</v>
      </c>
      <c r="U157">
        <f t="shared" si="14"/>
        <v>2015</v>
      </c>
      <c r="V157">
        <f t="shared" si="14"/>
        <v>2015</v>
      </c>
    </row>
    <row r="158" spans="1:22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0"/>
        <v>5.0999999999999996</v>
      </c>
      <c r="P158" s="5">
        <f t="shared" si="11"/>
        <v>119</v>
      </c>
      <c r="Q158" t="s">
        <v>8307</v>
      </c>
      <c r="R158" t="s">
        <v>8310</v>
      </c>
      <c r="S158" s="12">
        <f t="shared" si="12"/>
        <v>41793.916620370372</v>
      </c>
      <c r="T158" s="12">
        <f t="shared" si="13"/>
        <v>41853.916620370372</v>
      </c>
      <c r="U158">
        <f t="shared" si="14"/>
        <v>2014</v>
      </c>
      <c r="V158">
        <f t="shared" si="14"/>
        <v>2014</v>
      </c>
    </row>
    <row r="159" spans="1:22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0"/>
        <v>0.26711185308848079</v>
      </c>
      <c r="P159" s="5">
        <f t="shared" si="11"/>
        <v>4</v>
      </c>
      <c r="Q159" t="s">
        <v>8307</v>
      </c>
      <c r="R159" t="s">
        <v>8310</v>
      </c>
      <c r="S159" s="12">
        <f t="shared" si="12"/>
        <v>42396.703379629624</v>
      </c>
      <c r="T159" s="12">
        <f t="shared" si="13"/>
        <v>42426.703379629624</v>
      </c>
      <c r="U159">
        <f t="shared" si="14"/>
        <v>2016</v>
      </c>
      <c r="V159">
        <f t="shared" si="14"/>
        <v>2016</v>
      </c>
    </row>
    <row r="160" spans="1:22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0"/>
        <v>0</v>
      </c>
      <c r="P160" s="5">
        <f t="shared" si="11"/>
        <v>0</v>
      </c>
      <c r="Q160" t="s">
        <v>8307</v>
      </c>
      <c r="R160" t="s">
        <v>8310</v>
      </c>
      <c r="S160" s="12">
        <f t="shared" si="12"/>
        <v>41903.868379629625</v>
      </c>
      <c r="T160" s="12">
        <f t="shared" si="13"/>
        <v>41933.868379629625</v>
      </c>
      <c r="U160">
        <f t="shared" si="14"/>
        <v>2014</v>
      </c>
      <c r="V160">
        <f t="shared" si="14"/>
        <v>2014</v>
      </c>
    </row>
    <row r="161" spans="1:22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0"/>
        <v>2E-3</v>
      </c>
      <c r="P161" s="5">
        <f t="shared" si="11"/>
        <v>10</v>
      </c>
      <c r="Q161" t="s">
        <v>8307</v>
      </c>
      <c r="R161" t="s">
        <v>8310</v>
      </c>
      <c r="S161" s="12">
        <f t="shared" si="12"/>
        <v>42514.226215277777</v>
      </c>
      <c r="T161" s="12">
        <f t="shared" si="13"/>
        <v>42554.226215277777</v>
      </c>
      <c r="U161">
        <f t="shared" si="14"/>
        <v>2016</v>
      </c>
      <c r="V161">
        <f t="shared" si="14"/>
        <v>2016</v>
      </c>
    </row>
    <row r="162" spans="1:22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0"/>
        <v>0</v>
      </c>
      <c r="P162" s="5">
        <f t="shared" si="11"/>
        <v>0</v>
      </c>
      <c r="Q162" t="s">
        <v>8307</v>
      </c>
      <c r="R162" t="s">
        <v>8311</v>
      </c>
      <c r="S162" s="12">
        <f t="shared" si="12"/>
        <v>42171.70475694444</v>
      </c>
      <c r="T162" s="12">
        <f t="shared" si="13"/>
        <v>42231.70475694444</v>
      </c>
      <c r="U162">
        <f t="shared" si="14"/>
        <v>2015</v>
      </c>
      <c r="V162">
        <f t="shared" si="14"/>
        <v>2015</v>
      </c>
    </row>
    <row r="163" spans="1:22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0"/>
        <v>0.01</v>
      </c>
      <c r="P163" s="5">
        <f t="shared" si="11"/>
        <v>5</v>
      </c>
      <c r="Q163" t="s">
        <v>8307</v>
      </c>
      <c r="R163" t="s">
        <v>8311</v>
      </c>
      <c r="S163" s="12">
        <f t="shared" si="12"/>
        <v>41792.479108796295</v>
      </c>
      <c r="T163" s="12">
        <f t="shared" si="13"/>
        <v>41822.479108796295</v>
      </c>
      <c r="U163">
        <f t="shared" si="14"/>
        <v>2014</v>
      </c>
      <c r="V163">
        <f t="shared" si="14"/>
        <v>2014</v>
      </c>
    </row>
    <row r="164" spans="1:22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0"/>
        <v>15.535714285714286</v>
      </c>
      <c r="P164" s="5">
        <f t="shared" si="11"/>
        <v>43.5</v>
      </c>
      <c r="Q164" t="s">
        <v>8307</v>
      </c>
      <c r="R164" t="s">
        <v>8311</v>
      </c>
      <c r="S164" s="12">
        <f t="shared" si="12"/>
        <v>41834.91847222222</v>
      </c>
      <c r="T164" s="12">
        <f t="shared" si="13"/>
        <v>41867.779166666667</v>
      </c>
      <c r="U164">
        <f t="shared" si="14"/>
        <v>2014</v>
      </c>
      <c r="V164">
        <f t="shared" si="14"/>
        <v>2014</v>
      </c>
    </row>
    <row r="165" spans="1:22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0"/>
        <v>0</v>
      </c>
      <c r="P165" s="5">
        <f t="shared" si="11"/>
        <v>0</v>
      </c>
      <c r="Q165" t="s">
        <v>8307</v>
      </c>
      <c r="R165" t="s">
        <v>8311</v>
      </c>
      <c r="S165" s="12">
        <f t="shared" si="12"/>
        <v>42243.752939814811</v>
      </c>
      <c r="T165" s="12">
        <f t="shared" si="13"/>
        <v>42277.791666666664</v>
      </c>
      <c r="U165">
        <f t="shared" si="14"/>
        <v>2015</v>
      </c>
      <c r="V165">
        <f t="shared" si="14"/>
        <v>2015</v>
      </c>
    </row>
    <row r="166" spans="1:22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0"/>
        <v>0.53333333333333333</v>
      </c>
      <c r="P166" s="5">
        <f t="shared" si="11"/>
        <v>91.428571428571431</v>
      </c>
      <c r="Q166" t="s">
        <v>8307</v>
      </c>
      <c r="R166" t="s">
        <v>8311</v>
      </c>
      <c r="S166" s="12">
        <f t="shared" si="12"/>
        <v>41841.554409722223</v>
      </c>
      <c r="T166" s="12">
        <f t="shared" si="13"/>
        <v>41901.554409722223</v>
      </c>
      <c r="U166">
        <f t="shared" si="14"/>
        <v>2014</v>
      </c>
      <c r="V166">
        <f t="shared" si="14"/>
        <v>2014</v>
      </c>
    </row>
    <row r="167" spans="1:22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0"/>
        <v>0</v>
      </c>
      <c r="P167" s="5">
        <f t="shared" si="11"/>
        <v>0</v>
      </c>
      <c r="Q167" t="s">
        <v>8307</v>
      </c>
      <c r="R167" t="s">
        <v>8311</v>
      </c>
      <c r="S167" s="12">
        <f t="shared" si="12"/>
        <v>42351.450509259252</v>
      </c>
      <c r="T167" s="12">
        <f t="shared" si="13"/>
        <v>42381.450509259252</v>
      </c>
      <c r="U167">
        <f t="shared" si="14"/>
        <v>2015</v>
      </c>
      <c r="V167">
        <f t="shared" si="14"/>
        <v>2016</v>
      </c>
    </row>
    <row r="168" spans="1:22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0"/>
        <v>60</v>
      </c>
      <c r="P168" s="5">
        <f t="shared" si="11"/>
        <v>3000</v>
      </c>
      <c r="Q168" t="s">
        <v>8307</v>
      </c>
      <c r="R168" t="s">
        <v>8311</v>
      </c>
      <c r="S168" s="12">
        <f t="shared" si="12"/>
        <v>42720.867615740739</v>
      </c>
      <c r="T168" s="12">
        <f t="shared" si="13"/>
        <v>42750.867615740739</v>
      </c>
      <c r="U168">
        <f t="shared" si="14"/>
        <v>2016</v>
      </c>
      <c r="V168">
        <f t="shared" si="14"/>
        <v>2017</v>
      </c>
    </row>
    <row r="169" spans="1:22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0"/>
        <v>0.01</v>
      </c>
      <c r="P169" s="5">
        <f t="shared" si="11"/>
        <v>5.5</v>
      </c>
      <c r="Q169" t="s">
        <v>8307</v>
      </c>
      <c r="R169" t="s">
        <v>8311</v>
      </c>
      <c r="S169" s="12">
        <f t="shared" si="12"/>
        <v>42160.719155092585</v>
      </c>
      <c r="T169" s="12">
        <f t="shared" si="13"/>
        <v>42220.719155092585</v>
      </c>
      <c r="U169">
        <f t="shared" si="14"/>
        <v>2015</v>
      </c>
      <c r="V169">
        <f t="shared" si="14"/>
        <v>2015</v>
      </c>
    </row>
    <row r="170" spans="1:22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0"/>
        <v>4.0625</v>
      </c>
      <c r="P170" s="5">
        <f t="shared" si="11"/>
        <v>108.33333333333333</v>
      </c>
      <c r="Q170" t="s">
        <v>8307</v>
      </c>
      <c r="R170" t="s">
        <v>8311</v>
      </c>
      <c r="S170" s="12">
        <f t="shared" si="12"/>
        <v>42052.626967592594</v>
      </c>
      <c r="T170" s="12">
        <f t="shared" si="13"/>
        <v>42082.585300925923</v>
      </c>
      <c r="U170">
        <f t="shared" si="14"/>
        <v>2015</v>
      </c>
      <c r="V170">
        <f t="shared" si="14"/>
        <v>2015</v>
      </c>
    </row>
    <row r="171" spans="1:22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0"/>
        <v>22.400000000000002</v>
      </c>
      <c r="P171" s="5">
        <f t="shared" si="11"/>
        <v>56</v>
      </c>
      <c r="Q171" t="s">
        <v>8307</v>
      </c>
      <c r="R171" t="s">
        <v>8311</v>
      </c>
      <c r="S171" s="12">
        <f t="shared" si="12"/>
        <v>41900.296979166662</v>
      </c>
      <c r="T171" s="12">
        <f t="shared" si="13"/>
        <v>41930.296979166662</v>
      </c>
      <c r="U171">
        <f t="shared" si="14"/>
        <v>2014</v>
      </c>
      <c r="V171">
        <f t="shared" si="14"/>
        <v>2014</v>
      </c>
    </row>
    <row r="172" spans="1:22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0"/>
        <v>3.25</v>
      </c>
      <c r="P172" s="5">
        <f t="shared" si="11"/>
        <v>32.5</v>
      </c>
      <c r="Q172" t="s">
        <v>8307</v>
      </c>
      <c r="R172" t="s">
        <v>8311</v>
      </c>
      <c r="S172" s="12">
        <f t="shared" si="12"/>
        <v>42216.769479166665</v>
      </c>
      <c r="T172" s="12">
        <f t="shared" si="13"/>
        <v>42246.019444444442</v>
      </c>
      <c r="U172">
        <f t="shared" si="14"/>
        <v>2015</v>
      </c>
      <c r="V172">
        <f t="shared" si="14"/>
        <v>2015</v>
      </c>
    </row>
    <row r="173" spans="1:22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0"/>
        <v>2E-3</v>
      </c>
      <c r="P173" s="5">
        <f t="shared" si="11"/>
        <v>1</v>
      </c>
      <c r="Q173" t="s">
        <v>8307</v>
      </c>
      <c r="R173" t="s">
        <v>8311</v>
      </c>
      <c r="S173" s="12">
        <f t="shared" si="12"/>
        <v>42533.972384259258</v>
      </c>
      <c r="T173" s="12">
        <f t="shared" si="13"/>
        <v>42593.972384259258</v>
      </c>
      <c r="U173">
        <f t="shared" si="14"/>
        <v>2016</v>
      </c>
      <c r="V173">
        <f t="shared" si="14"/>
        <v>2016</v>
      </c>
    </row>
    <row r="174" spans="1:22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0"/>
        <v>0</v>
      </c>
      <c r="P174" s="5">
        <f t="shared" si="11"/>
        <v>0</v>
      </c>
      <c r="Q174" t="s">
        <v>8307</v>
      </c>
      <c r="R174" t="s">
        <v>8311</v>
      </c>
      <c r="S174" s="12">
        <f t="shared" si="12"/>
        <v>42047.186608796292</v>
      </c>
      <c r="T174" s="12">
        <f t="shared" si="13"/>
        <v>42082.144942129627</v>
      </c>
      <c r="U174">
        <f t="shared" si="14"/>
        <v>2015</v>
      </c>
      <c r="V174">
        <f t="shared" si="14"/>
        <v>2015</v>
      </c>
    </row>
    <row r="175" spans="1:22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0"/>
        <v>0</v>
      </c>
      <c r="P175" s="5">
        <f t="shared" si="11"/>
        <v>0</v>
      </c>
      <c r="Q175" t="s">
        <v>8307</v>
      </c>
      <c r="R175" t="s">
        <v>8311</v>
      </c>
      <c r="S175" s="12">
        <f t="shared" si="12"/>
        <v>42033.364675925921</v>
      </c>
      <c r="T175" s="12">
        <f t="shared" si="13"/>
        <v>42063.364675925921</v>
      </c>
      <c r="U175">
        <f t="shared" si="14"/>
        <v>2015</v>
      </c>
      <c r="V175">
        <f t="shared" si="14"/>
        <v>2015</v>
      </c>
    </row>
    <row r="176" spans="1:22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0"/>
        <v>0</v>
      </c>
      <c r="P176" s="5">
        <f t="shared" si="11"/>
        <v>0</v>
      </c>
      <c r="Q176" t="s">
        <v>8307</v>
      </c>
      <c r="R176" t="s">
        <v>8311</v>
      </c>
      <c r="S176" s="12">
        <f t="shared" si="12"/>
        <v>42072.55064814815</v>
      </c>
      <c r="T176" s="12">
        <f t="shared" si="13"/>
        <v>42132.55064814815</v>
      </c>
      <c r="U176">
        <f t="shared" si="14"/>
        <v>2015</v>
      </c>
      <c r="V176">
        <f t="shared" si="14"/>
        <v>2015</v>
      </c>
    </row>
    <row r="177" spans="1:22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0"/>
        <v>6.4850000000000003</v>
      </c>
      <c r="P177" s="5">
        <f t="shared" si="11"/>
        <v>49.884615384615387</v>
      </c>
      <c r="Q177" t="s">
        <v>8307</v>
      </c>
      <c r="R177" t="s">
        <v>8311</v>
      </c>
      <c r="S177" s="12">
        <f t="shared" si="12"/>
        <v>41855.569571759253</v>
      </c>
      <c r="T177" s="12">
        <f t="shared" si="13"/>
        <v>41880.569571759253</v>
      </c>
      <c r="U177">
        <f t="shared" si="14"/>
        <v>2014</v>
      </c>
      <c r="V177">
        <f t="shared" si="14"/>
        <v>2014</v>
      </c>
    </row>
    <row r="178" spans="1:22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0"/>
        <v>0</v>
      </c>
      <c r="P178" s="5">
        <f t="shared" si="11"/>
        <v>0</v>
      </c>
      <c r="Q178" t="s">
        <v>8307</v>
      </c>
      <c r="R178" t="s">
        <v>8311</v>
      </c>
      <c r="S178" s="12">
        <f t="shared" si="12"/>
        <v>42191.615729166668</v>
      </c>
      <c r="T178" s="12">
        <f t="shared" si="13"/>
        <v>42221.615729166668</v>
      </c>
      <c r="U178">
        <f t="shared" si="14"/>
        <v>2015</v>
      </c>
      <c r="V178">
        <f t="shared" si="14"/>
        <v>2015</v>
      </c>
    </row>
    <row r="179" spans="1:22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0"/>
        <v>40</v>
      </c>
      <c r="P179" s="5">
        <f t="shared" si="11"/>
        <v>25.714285714285715</v>
      </c>
      <c r="Q179" t="s">
        <v>8307</v>
      </c>
      <c r="R179" t="s">
        <v>8311</v>
      </c>
      <c r="S179" s="12">
        <f t="shared" si="12"/>
        <v>42069.839421296296</v>
      </c>
      <c r="T179" s="12">
        <f t="shared" si="13"/>
        <v>42086.797754629624</v>
      </c>
      <c r="U179">
        <f t="shared" si="14"/>
        <v>2015</v>
      </c>
      <c r="V179">
        <f t="shared" si="14"/>
        <v>2015</v>
      </c>
    </row>
    <row r="180" spans="1:22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0"/>
        <v>0</v>
      </c>
      <c r="P180" s="5">
        <f t="shared" si="11"/>
        <v>0</v>
      </c>
      <c r="Q180" t="s">
        <v>8307</v>
      </c>
      <c r="R180" t="s">
        <v>8311</v>
      </c>
      <c r="S180" s="12">
        <f t="shared" si="12"/>
        <v>42304.747048611105</v>
      </c>
      <c r="T180" s="12">
        <f t="shared" si="13"/>
        <v>42334.788715277777</v>
      </c>
      <c r="U180">
        <f t="shared" si="14"/>
        <v>2015</v>
      </c>
      <c r="V180">
        <f t="shared" si="14"/>
        <v>2015</v>
      </c>
    </row>
    <row r="181" spans="1:22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0"/>
        <v>20</v>
      </c>
      <c r="P181" s="5">
        <f t="shared" si="11"/>
        <v>100</v>
      </c>
      <c r="Q181" t="s">
        <v>8307</v>
      </c>
      <c r="R181" t="s">
        <v>8311</v>
      </c>
      <c r="S181" s="12">
        <f t="shared" si="12"/>
        <v>42402.872164351851</v>
      </c>
      <c r="T181" s="12">
        <f t="shared" si="13"/>
        <v>42432.872164351851</v>
      </c>
      <c r="U181">
        <f t="shared" si="14"/>
        <v>2016</v>
      </c>
      <c r="V181">
        <f t="shared" si="14"/>
        <v>2016</v>
      </c>
    </row>
    <row r="182" spans="1:22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0"/>
        <v>33.416666666666664</v>
      </c>
      <c r="P182" s="5">
        <f t="shared" si="11"/>
        <v>30.846153846153847</v>
      </c>
      <c r="Q182" t="s">
        <v>8307</v>
      </c>
      <c r="R182" t="s">
        <v>8311</v>
      </c>
      <c r="S182" s="12">
        <f t="shared" si="12"/>
        <v>42067.782905092587</v>
      </c>
      <c r="T182" s="12">
        <f t="shared" si="13"/>
        <v>42107.583333333336</v>
      </c>
      <c r="U182">
        <f t="shared" si="14"/>
        <v>2015</v>
      </c>
      <c r="V182">
        <f t="shared" si="14"/>
        <v>2015</v>
      </c>
    </row>
    <row r="183" spans="1:22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0"/>
        <v>21.092608822670172</v>
      </c>
      <c r="P183" s="5">
        <f t="shared" si="11"/>
        <v>180.5</v>
      </c>
      <c r="Q183" t="s">
        <v>8307</v>
      </c>
      <c r="R183" t="s">
        <v>8311</v>
      </c>
      <c r="S183" s="12">
        <f t="shared" si="12"/>
        <v>42147.533506944441</v>
      </c>
      <c r="T183" s="12">
        <f t="shared" si="13"/>
        <v>42177.533506944441</v>
      </c>
      <c r="U183">
        <f t="shared" si="14"/>
        <v>2015</v>
      </c>
      <c r="V183">
        <f t="shared" si="14"/>
        <v>2015</v>
      </c>
    </row>
    <row r="184" spans="1:22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0"/>
        <v>0</v>
      </c>
      <c r="P184" s="5">
        <f t="shared" si="11"/>
        <v>0</v>
      </c>
      <c r="Q184" t="s">
        <v>8307</v>
      </c>
      <c r="R184" t="s">
        <v>8311</v>
      </c>
      <c r="S184" s="12">
        <f t="shared" si="12"/>
        <v>42711.803611111107</v>
      </c>
      <c r="T184" s="12">
        <f t="shared" si="13"/>
        <v>42741.803611111107</v>
      </c>
      <c r="U184">
        <f t="shared" si="14"/>
        <v>2016</v>
      </c>
      <c r="V184">
        <f t="shared" si="14"/>
        <v>2017</v>
      </c>
    </row>
    <row r="185" spans="1:22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0"/>
        <v>35.856000000000002</v>
      </c>
      <c r="P185" s="5">
        <f t="shared" si="11"/>
        <v>373.5</v>
      </c>
      <c r="Q185" t="s">
        <v>8307</v>
      </c>
      <c r="R185" t="s">
        <v>8311</v>
      </c>
      <c r="S185" s="12">
        <f t="shared" si="12"/>
        <v>41939.601967592593</v>
      </c>
      <c r="T185" s="12">
        <f t="shared" si="13"/>
        <v>41969.643634259257</v>
      </c>
      <c r="U185">
        <f t="shared" si="14"/>
        <v>2014</v>
      </c>
      <c r="V185">
        <f t="shared" si="14"/>
        <v>2014</v>
      </c>
    </row>
    <row r="186" spans="1:22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0"/>
        <v>3.4000000000000004</v>
      </c>
      <c r="P186" s="5">
        <f t="shared" si="11"/>
        <v>25.5</v>
      </c>
      <c r="Q186" t="s">
        <v>8307</v>
      </c>
      <c r="R186" t="s">
        <v>8311</v>
      </c>
      <c r="S186" s="12">
        <f t="shared" si="12"/>
        <v>41825.58289351852</v>
      </c>
      <c r="T186" s="12">
        <f t="shared" si="13"/>
        <v>41882.957638888889</v>
      </c>
      <c r="U186">
        <f t="shared" si="14"/>
        <v>2014</v>
      </c>
      <c r="V186">
        <f t="shared" si="14"/>
        <v>2014</v>
      </c>
    </row>
    <row r="187" spans="1:22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0"/>
        <v>5.5</v>
      </c>
      <c r="P187" s="5">
        <f t="shared" si="11"/>
        <v>220</v>
      </c>
      <c r="Q187" t="s">
        <v>8307</v>
      </c>
      <c r="R187" t="s">
        <v>8311</v>
      </c>
      <c r="S187" s="12">
        <f t="shared" si="12"/>
        <v>42570.702997685185</v>
      </c>
      <c r="T187" s="12">
        <f t="shared" si="13"/>
        <v>42600.702997685185</v>
      </c>
      <c r="U187">
        <f t="shared" si="14"/>
        <v>2016</v>
      </c>
      <c r="V187">
        <f t="shared" si="14"/>
        <v>2016</v>
      </c>
    </row>
    <row r="188" spans="1:22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0"/>
        <v>0</v>
      </c>
      <c r="P188" s="5">
        <f t="shared" si="11"/>
        <v>0</v>
      </c>
      <c r="Q188" t="s">
        <v>8307</v>
      </c>
      <c r="R188" t="s">
        <v>8311</v>
      </c>
      <c r="S188" s="12">
        <f t="shared" si="12"/>
        <v>42767.604560185187</v>
      </c>
      <c r="T188" s="12">
        <f t="shared" si="13"/>
        <v>42797.624999999993</v>
      </c>
      <c r="U188">
        <f t="shared" si="14"/>
        <v>2017</v>
      </c>
      <c r="V188">
        <f t="shared" si="14"/>
        <v>2017</v>
      </c>
    </row>
    <row r="189" spans="1:22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0"/>
        <v>16</v>
      </c>
      <c r="P189" s="5">
        <f t="shared" si="11"/>
        <v>160</v>
      </c>
      <c r="Q189" t="s">
        <v>8307</v>
      </c>
      <c r="R189" t="s">
        <v>8311</v>
      </c>
      <c r="S189" s="12">
        <f t="shared" si="12"/>
        <v>42182.02612268518</v>
      </c>
      <c r="T189" s="12">
        <f t="shared" si="13"/>
        <v>42206.082638888889</v>
      </c>
      <c r="U189">
        <f t="shared" si="14"/>
        <v>2015</v>
      </c>
      <c r="V189">
        <f t="shared" si="14"/>
        <v>2015</v>
      </c>
    </row>
    <row r="190" spans="1:22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0"/>
        <v>0</v>
      </c>
      <c r="P190" s="5">
        <f t="shared" si="11"/>
        <v>0</v>
      </c>
      <c r="Q190" t="s">
        <v>8307</v>
      </c>
      <c r="R190" t="s">
        <v>8311</v>
      </c>
      <c r="S190" s="12">
        <f t="shared" si="12"/>
        <v>41856.974710648145</v>
      </c>
      <c r="T190" s="12">
        <f t="shared" si="13"/>
        <v>41886.974710648145</v>
      </c>
      <c r="U190">
        <f t="shared" si="14"/>
        <v>2014</v>
      </c>
      <c r="V190">
        <f t="shared" si="14"/>
        <v>2014</v>
      </c>
    </row>
    <row r="191" spans="1:22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0"/>
        <v>6.8999999999999992E-2</v>
      </c>
      <c r="P191" s="5">
        <f t="shared" si="11"/>
        <v>69</v>
      </c>
      <c r="Q191" t="s">
        <v>8307</v>
      </c>
      <c r="R191" t="s">
        <v>8311</v>
      </c>
      <c r="S191" s="12">
        <f t="shared" si="12"/>
        <v>42556.482372685183</v>
      </c>
      <c r="T191" s="12">
        <f t="shared" si="13"/>
        <v>42616.482372685183</v>
      </c>
      <c r="U191">
        <f t="shared" si="14"/>
        <v>2016</v>
      </c>
      <c r="V191">
        <f t="shared" si="14"/>
        <v>2016</v>
      </c>
    </row>
    <row r="192" spans="1:22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0"/>
        <v>0.41666666666666669</v>
      </c>
      <c r="P192" s="5">
        <f t="shared" si="11"/>
        <v>50</v>
      </c>
      <c r="Q192" t="s">
        <v>8307</v>
      </c>
      <c r="R192" t="s">
        <v>8311</v>
      </c>
      <c r="S192" s="12">
        <f t="shared" si="12"/>
        <v>42527.442662037036</v>
      </c>
      <c r="T192" s="12">
        <f t="shared" si="13"/>
        <v>42537.442662037036</v>
      </c>
      <c r="U192">
        <f t="shared" si="14"/>
        <v>2016</v>
      </c>
      <c r="V192">
        <f t="shared" si="14"/>
        <v>2016</v>
      </c>
    </row>
    <row r="193" spans="1:22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0"/>
        <v>5</v>
      </c>
      <c r="P193" s="5">
        <f t="shared" si="11"/>
        <v>83.333333333333329</v>
      </c>
      <c r="Q193" t="s">
        <v>8307</v>
      </c>
      <c r="R193" t="s">
        <v>8311</v>
      </c>
      <c r="S193" s="12">
        <f t="shared" si="12"/>
        <v>42239.233078703699</v>
      </c>
      <c r="T193" s="12">
        <f t="shared" si="13"/>
        <v>42279.233078703699</v>
      </c>
      <c r="U193">
        <f t="shared" si="14"/>
        <v>2015</v>
      </c>
      <c r="V193">
        <f t="shared" si="14"/>
        <v>2015</v>
      </c>
    </row>
    <row r="194" spans="1:22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0"/>
        <v>1.6999999999999999E-3</v>
      </c>
      <c r="P194" s="5">
        <f t="shared" si="11"/>
        <v>5.666666666666667</v>
      </c>
      <c r="Q194" t="s">
        <v>8307</v>
      </c>
      <c r="R194" t="s">
        <v>8311</v>
      </c>
      <c r="S194" s="12">
        <f t="shared" si="12"/>
        <v>41899.583703703705</v>
      </c>
      <c r="T194" s="12">
        <f t="shared" si="13"/>
        <v>41929.583703703705</v>
      </c>
      <c r="U194">
        <f t="shared" si="14"/>
        <v>2014</v>
      </c>
      <c r="V194">
        <f t="shared" si="14"/>
        <v>2014</v>
      </c>
    </row>
    <row r="195" spans="1:22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5">(E195/D195)*100</f>
        <v>0</v>
      </c>
      <c r="P195" s="5">
        <f t="shared" ref="P195:P258" si="16">IF(E195&gt;0, E195/L195, 0)</f>
        <v>0</v>
      </c>
      <c r="Q195" t="s">
        <v>8307</v>
      </c>
      <c r="R195" t="s">
        <v>8311</v>
      </c>
      <c r="S195" s="12">
        <f t="shared" ref="S195:S258" si="17">(J195/86400)+25569-(5/24)</f>
        <v>41911.726458333331</v>
      </c>
      <c r="T195" s="12">
        <f t="shared" ref="T195:T258" si="18">(I195/86400)+25569-5/24</f>
        <v>41971.768124999995</v>
      </c>
      <c r="U195">
        <f t="shared" ref="U195:V258" si="19">YEAR(S195)</f>
        <v>2014</v>
      </c>
      <c r="V195">
        <f t="shared" si="19"/>
        <v>2014</v>
      </c>
    </row>
    <row r="196" spans="1:22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5"/>
        <v>0.12</v>
      </c>
      <c r="P196" s="5">
        <f t="shared" si="16"/>
        <v>1</v>
      </c>
      <c r="Q196" t="s">
        <v>8307</v>
      </c>
      <c r="R196" t="s">
        <v>8311</v>
      </c>
      <c r="S196" s="12">
        <f t="shared" si="17"/>
        <v>42375.788553240738</v>
      </c>
      <c r="T196" s="12">
        <f t="shared" si="18"/>
        <v>42435.788553240738</v>
      </c>
      <c r="U196">
        <f t="shared" si="19"/>
        <v>2016</v>
      </c>
      <c r="V196">
        <f t="shared" si="19"/>
        <v>2016</v>
      </c>
    </row>
    <row r="197" spans="1:22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5"/>
        <v>0</v>
      </c>
      <c r="P197" s="5">
        <f t="shared" si="16"/>
        <v>0</v>
      </c>
      <c r="Q197" t="s">
        <v>8307</v>
      </c>
      <c r="R197" t="s">
        <v>8311</v>
      </c>
      <c r="S197" s="12">
        <f t="shared" si="17"/>
        <v>42135.462175925924</v>
      </c>
      <c r="T197" s="12">
        <f t="shared" si="18"/>
        <v>42195.462175925924</v>
      </c>
      <c r="U197">
        <f t="shared" si="19"/>
        <v>2015</v>
      </c>
      <c r="V197">
        <f t="shared" si="19"/>
        <v>2015</v>
      </c>
    </row>
    <row r="198" spans="1:22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5"/>
        <v>41.857142857142861</v>
      </c>
      <c r="P198" s="5">
        <f t="shared" si="16"/>
        <v>77.10526315789474</v>
      </c>
      <c r="Q198" t="s">
        <v>8307</v>
      </c>
      <c r="R198" t="s">
        <v>8311</v>
      </c>
      <c r="S198" s="12">
        <f t="shared" si="17"/>
        <v>42259.334467592591</v>
      </c>
      <c r="T198" s="12">
        <f t="shared" si="18"/>
        <v>42287.666666666664</v>
      </c>
      <c r="U198">
        <f t="shared" si="19"/>
        <v>2015</v>
      </c>
      <c r="V198">
        <f t="shared" si="19"/>
        <v>2015</v>
      </c>
    </row>
    <row r="199" spans="1:22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5"/>
        <v>10.48</v>
      </c>
      <c r="P199" s="5">
        <f t="shared" si="16"/>
        <v>32.75</v>
      </c>
      <c r="Q199" t="s">
        <v>8307</v>
      </c>
      <c r="R199" t="s">
        <v>8311</v>
      </c>
      <c r="S199" s="12">
        <f t="shared" si="17"/>
        <v>42741.640046296299</v>
      </c>
      <c r="T199" s="12">
        <f t="shared" si="18"/>
        <v>42783.666666666664</v>
      </c>
      <c r="U199">
        <f t="shared" si="19"/>
        <v>2017</v>
      </c>
      <c r="V199">
        <f t="shared" si="19"/>
        <v>2017</v>
      </c>
    </row>
    <row r="200" spans="1:22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5"/>
        <v>1.1159999999999999</v>
      </c>
      <c r="P200" s="5">
        <f t="shared" si="16"/>
        <v>46.5</v>
      </c>
      <c r="Q200" t="s">
        <v>8307</v>
      </c>
      <c r="R200" t="s">
        <v>8311</v>
      </c>
      <c r="S200" s="12">
        <f t="shared" si="17"/>
        <v>41887.175023148149</v>
      </c>
      <c r="T200" s="12">
        <f t="shared" si="18"/>
        <v>41917.175023148149</v>
      </c>
      <c r="U200">
        <f t="shared" si="19"/>
        <v>2014</v>
      </c>
      <c r="V200">
        <f t="shared" si="19"/>
        <v>2014</v>
      </c>
    </row>
    <row r="201" spans="1:22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5"/>
        <v>0</v>
      </c>
      <c r="P201" s="5">
        <f t="shared" si="16"/>
        <v>0</v>
      </c>
      <c r="Q201" t="s">
        <v>8307</v>
      </c>
      <c r="R201" t="s">
        <v>8311</v>
      </c>
      <c r="S201" s="12">
        <f t="shared" si="17"/>
        <v>42583.915532407402</v>
      </c>
      <c r="T201" s="12">
        <f t="shared" si="18"/>
        <v>42613.915532407402</v>
      </c>
      <c r="U201">
        <f t="shared" si="19"/>
        <v>2016</v>
      </c>
      <c r="V201">
        <f t="shared" si="19"/>
        <v>2016</v>
      </c>
    </row>
    <row r="202" spans="1:22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5"/>
        <v>26.192500000000003</v>
      </c>
      <c r="P202" s="5">
        <f t="shared" si="16"/>
        <v>87.308333333333337</v>
      </c>
      <c r="Q202" t="s">
        <v>8307</v>
      </c>
      <c r="R202" t="s">
        <v>8311</v>
      </c>
      <c r="S202" s="12">
        <f t="shared" si="17"/>
        <v>41866.875034722216</v>
      </c>
      <c r="T202" s="12">
        <f t="shared" si="18"/>
        <v>41896.875034722216</v>
      </c>
      <c r="U202">
        <f t="shared" si="19"/>
        <v>2014</v>
      </c>
      <c r="V202">
        <f t="shared" si="19"/>
        <v>2014</v>
      </c>
    </row>
    <row r="203" spans="1:22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5"/>
        <v>58.461538461538467</v>
      </c>
      <c r="P203" s="5">
        <f t="shared" si="16"/>
        <v>54.285714285714285</v>
      </c>
      <c r="Q203" t="s">
        <v>8307</v>
      </c>
      <c r="R203" t="s">
        <v>8311</v>
      </c>
      <c r="S203" s="12">
        <f t="shared" si="17"/>
        <v>42023.610289351847</v>
      </c>
      <c r="T203" s="12">
        <f t="shared" si="18"/>
        <v>42043.610289351847</v>
      </c>
      <c r="U203">
        <f t="shared" si="19"/>
        <v>2015</v>
      </c>
      <c r="V203">
        <f t="shared" si="19"/>
        <v>2015</v>
      </c>
    </row>
    <row r="204" spans="1:22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5"/>
        <v>0</v>
      </c>
      <c r="P204" s="5">
        <f t="shared" si="16"/>
        <v>0</v>
      </c>
      <c r="Q204" t="s">
        <v>8307</v>
      </c>
      <c r="R204" t="s">
        <v>8311</v>
      </c>
      <c r="S204" s="12">
        <f t="shared" si="17"/>
        <v>42255.719490740739</v>
      </c>
      <c r="T204" s="12">
        <f t="shared" si="18"/>
        <v>42285.665972222218</v>
      </c>
      <c r="U204">
        <f t="shared" si="19"/>
        <v>2015</v>
      </c>
      <c r="V204">
        <f t="shared" si="19"/>
        <v>2015</v>
      </c>
    </row>
    <row r="205" spans="1:22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5"/>
        <v>29.84</v>
      </c>
      <c r="P205" s="5">
        <f t="shared" si="16"/>
        <v>93.25</v>
      </c>
      <c r="Q205" t="s">
        <v>8307</v>
      </c>
      <c r="R205" t="s">
        <v>8311</v>
      </c>
      <c r="S205" s="12">
        <f t="shared" si="17"/>
        <v>41973.639629629623</v>
      </c>
      <c r="T205" s="12">
        <f t="shared" si="18"/>
        <v>42033.639629629623</v>
      </c>
      <c r="U205">
        <f t="shared" si="19"/>
        <v>2014</v>
      </c>
      <c r="V205">
        <f t="shared" si="19"/>
        <v>2015</v>
      </c>
    </row>
    <row r="206" spans="1:22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5"/>
        <v>50.721666666666664</v>
      </c>
      <c r="P206" s="5">
        <f t="shared" si="16"/>
        <v>117.68368136117556</v>
      </c>
      <c r="Q206" t="s">
        <v>8307</v>
      </c>
      <c r="R206" t="s">
        <v>8311</v>
      </c>
      <c r="S206" s="12">
        <f t="shared" si="17"/>
        <v>42556.375034722216</v>
      </c>
      <c r="T206" s="12">
        <f t="shared" si="18"/>
        <v>42586.375034722216</v>
      </c>
      <c r="U206">
        <f t="shared" si="19"/>
        <v>2016</v>
      </c>
      <c r="V206">
        <f t="shared" si="19"/>
        <v>2016</v>
      </c>
    </row>
    <row r="207" spans="1:22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5"/>
        <v>16.25</v>
      </c>
      <c r="P207" s="5">
        <f t="shared" si="16"/>
        <v>76.470588235294116</v>
      </c>
      <c r="Q207" t="s">
        <v>8307</v>
      </c>
      <c r="R207" t="s">
        <v>8311</v>
      </c>
      <c r="S207" s="12">
        <f t="shared" si="17"/>
        <v>42248.423865740733</v>
      </c>
      <c r="T207" s="12">
        <f t="shared" si="18"/>
        <v>42283.423865740733</v>
      </c>
      <c r="U207">
        <f t="shared" si="19"/>
        <v>2015</v>
      </c>
      <c r="V207">
        <f t="shared" si="19"/>
        <v>2015</v>
      </c>
    </row>
    <row r="208" spans="1:22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5"/>
        <v>0</v>
      </c>
      <c r="P208" s="5">
        <f t="shared" si="16"/>
        <v>0</v>
      </c>
      <c r="Q208" t="s">
        <v>8307</v>
      </c>
      <c r="R208" t="s">
        <v>8311</v>
      </c>
      <c r="S208" s="12">
        <f t="shared" si="17"/>
        <v>42566.79609953703</v>
      </c>
      <c r="T208" s="12">
        <f t="shared" si="18"/>
        <v>42587.79609953703</v>
      </c>
      <c r="U208">
        <f t="shared" si="19"/>
        <v>2016</v>
      </c>
      <c r="V208">
        <f t="shared" si="19"/>
        <v>2016</v>
      </c>
    </row>
    <row r="209" spans="1:22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5"/>
        <v>15.214285714285714</v>
      </c>
      <c r="P209" s="5">
        <f t="shared" si="16"/>
        <v>163.84615384615384</v>
      </c>
      <c r="Q209" t="s">
        <v>8307</v>
      </c>
      <c r="R209" t="s">
        <v>8311</v>
      </c>
      <c r="S209" s="12">
        <f t="shared" si="17"/>
        <v>41977.988865740735</v>
      </c>
      <c r="T209" s="12">
        <f t="shared" si="18"/>
        <v>42007.988865740735</v>
      </c>
      <c r="U209">
        <f t="shared" si="19"/>
        <v>2014</v>
      </c>
      <c r="V209">
        <f t="shared" si="19"/>
        <v>2015</v>
      </c>
    </row>
    <row r="210" spans="1:22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5"/>
        <v>0</v>
      </c>
      <c r="P210" s="5">
        <f t="shared" si="16"/>
        <v>0</v>
      </c>
      <c r="Q210" t="s">
        <v>8307</v>
      </c>
      <c r="R210" t="s">
        <v>8311</v>
      </c>
      <c r="S210" s="12">
        <f t="shared" si="17"/>
        <v>41959.16165509259</v>
      </c>
      <c r="T210" s="12">
        <f t="shared" si="18"/>
        <v>41989.16165509259</v>
      </c>
      <c r="U210">
        <f t="shared" si="19"/>
        <v>2014</v>
      </c>
      <c r="V210">
        <f t="shared" si="19"/>
        <v>2014</v>
      </c>
    </row>
    <row r="211" spans="1:22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5"/>
        <v>0</v>
      </c>
      <c r="P211" s="5">
        <f t="shared" si="16"/>
        <v>0</v>
      </c>
      <c r="Q211" t="s">
        <v>8307</v>
      </c>
      <c r="R211" t="s">
        <v>8311</v>
      </c>
      <c r="S211" s="12">
        <f t="shared" si="17"/>
        <v>42165.714525462965</v>
      </c>
      <c r="T211" s="12">
        <f t="shared" si="18"/>
        <v>42195.714525462965</v>
      </c>
      <c r="U211">
        <f t="shared" si="19"/>
        <v>2015</v>
      </c>
      <c r="V211">
        <f t="shared" si="19"/>
        <v>2015</v>
      </c>
    </row>
    <row r="212" spans="1:22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5"/>
        <v>25.25</v>
      </c>
      <c r="P212" s="5">
        <f t="shared" si="16"/>
        <v>91.818181818181813</v>
      </c>
      <c r="Q212" t="s">
        <v>8307</v>
      </c>
      <c r="R212" t="s">
        <v>8311</v>
      </c>
      <c r="S212" s="12">
        <f t="shared" si="17"/>
        <v>42248.856388888882</v>
      </c>
      <c r="T212" s="12">
        <f t="shared" si="18"/>
        <v>42277.999999999993</v>
      </c>
      <c r="U212">
        <f t="shared" si="19"/>
        <v>2015</v>
      </c>
      <c r="V212">
        <f t="shared" si="19"/>
        <v>2015</v>
      </c>
    </row>
    <row r="213" spans="1:22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5"/>
        <v>44.6</v>
      </c>
      <c r="P213" s="5">
        <f t="shared" si="16"/>
        <v>185.83333333333334</v>
      </c>
      <c r="Q213" t="s">
        <v>8307</v>
      </c>
      <c r="R213" t="s">
        <v>8311</v>
      </c>
      <c r="S213" s="12">
        <f t="shared" si="17"/>
        <v>42235.951585648145</v>
      </c>
      <c r="T213" s="12">
        <f t="shared" si="18"/>
        <v>42265.951585648145</v>
      </c>
      <c r="U213">
        <f t="shared" si="19"/>
        <v>2015</v>
      </c>
      <c r="V213">
        <f t="shared" si="19"/>
        <v>2015</v>
      </c>
    </row>
    <row r="214" spans="1:22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5"/>
        <v>1.5873015873015872E-2</v>
      </c>
      <c r="P214" s="5">
        <f t="shared" si="16"/>
        <v>1</v>
      </c>
      <c r="Q214" t="s">
        <v>8307</v>
      </c>
      <c r="R214" t="s">
        <v>8311</v>
      </c>
      <c r="S214" s="12">
        <f t="shared" si="17"/>
        <v>42416.672685185178</v>
      </c>
      <c r="T214" s="12">
        <f t="shared" si="18"/>
        <v>42476.631018518521</v>
      </c>
      <c r="U214">
        <f t="shared" si="19"/>
        <v>2016</v>
      </c>
      <c r="V214">
        <f t="shared" si="19"/>
        <v>2016</v>
      </c>
    </row>
    <row r="215" spans="1:22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5"/>
        <v>0.04</v>
      </c>
      <c r="P215" s="5">
        <f t="shared" si="16"/>
        <v>20</v>
      </c>
      <c r="Q215" t="s">
        <v>8307</v>
      </c>
      <c r="R215" t="s">
        <v>8311</v>
      </c>
      <c r="S215" s="12">
        <f t="shared" si="17"/>
        <v>42202.385960648149</v>
      </c>
      <c r="T215" s="12">
        <f t="shared" si="18"/>
        <v>42232.379641203697</v>
      </c>
      <c r="U215">
        <f t="shared" si="19"/>
        <v>2015</v>
      </c>
      <c r="V215">
        <f t="shared" si="19"/>
        <v>2015</v>
      </c>
    </row>
    <row r="216" spans="1:22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5"/>
        <v>8.0000000000000002E-3</v>
      </c>
      <c r="P216" s="5">
        <f t="shared" si="16"/>
        <v>1</v>
      </c>
      <c r="Q216" t="s">
        <v>8307</v>
      </c>
      <c r="R216" t="s">
        <v>8311</v>
      </c>
      <c r="S216" s="12">
        <f t="shared" si="17"/>
        <v>42009.432280092595</v>
      </c>
      <c r="T216" s="12">
        <f t="shared" si="18"/>
        <v>42069.432280092595</v>
      </c>
      <c r="U216">
        <f t="shared" si="19"/>
        <v>2015</v>
      </c>
      <c r="V216">
        <f t="shared" si="19"/>
        <v>2015</v>
      </c>
    </row>
    <row r="217" spans="1:22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5"/>
        <v>0.22727272727272727</v>
      </c>
      <c r="P217" s="5">
        <f t="shared" si="16"/>
        <v>10</v>
      </c>
      <c r="Q217" t="s">
        <v>8307</v>
      </c>
      <c r="R217" t="s">
        <v>8311</v>
      </c>
      <c r="S217" s="12">
        <f t="shared" si="17"/>
        <v>42375.021782407406</v>
      </c>
      <c r="T217" s="12">
        <f t="shared" si="18"/>
        <v>42417.790972222218</v>
      </c>
      <c r="U217">
        <f t="shared" si="19"/>
        <v>2016</v>
      </c>
      <c r="V217">
        <f t="shared" si="19"/>
        <v>2016</v>
      </c>
    </row>
    <row r="218" spans="1:22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5"/>
        <v>55.698440000000005</v>
      </c>
      <c r="P218" s="5">
        <f t="shared" si="16"/>
        <v>331.53833333333336</v>
      </c>
      <c r="Q218" t="s">
        <v>8307</v>
      </c>
      <c r="R218" t="s">
        <v>8311</v>
      </c>
      <c r="S218" s="12">
        <f t="shared" si="17"/>
        <v>42066.750428240739</v>
      </c>
      <c r="T218" s="12">
        <f t="shared" si="18"/>
        <v>42116.708761574067</v>
      </c>
      <c r="U218">
        <f t="shared" si="19"/>
        <v>2015</v>
      </c>
      <c r="V218">
        <f t="shared" si="19"/>
        <v>2015</v>
      </c>
    </row>
    <row r="219" spans="1:22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5"/>
        <v>11.943</v>
      </c>
      <c r="P219" s="5">
        <f t="shared" si="16"/>
        <v>314.28947368421052</v>
      </c>
      <c r="Q219" t="s">
        <v>8307</v>
      </c>
      <c r="R219" t="s">
        <v>8311</v>
      </c>
      <c r="S219" s="12">
        <f t="shared" si="17"/>
        <v>41970.432280092595</v>
      </c>
      <c r="T219" s="12">
        <f t="shared" si="18"/>
        <v>42001.432280092595</v>
      </c>
      <c r="U219">
        <f t="shared" si="19"/>
        <v>2014</v>
      </c>
      <c r="V219">
        <f t="shared" si="19"/>
        <v>2014</v>
      </c>
    </row>
    <row r="220" spans="1:22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5"/>
        <v>2</v>
      </c>
      <c r="P220" s="5">
        <f t="shared" si="16"/>
        <v>100</v>
      </c>
      <c r="Q220" t="s">
        <v>8307</v>
      </c>
      <c r="R220" t="s">
        <v>8311</v>
      </c>
      <c r="S220" s="12">
        <f t="shared" si="17"/>
        <v>42079.420011574075</v>
      </c>
      <c r="T220" s="12">
        <f t="shared" si="18"/>
        <v>42139.420011574075</v>
      </c>
      <c r="U220">
        <f t="shared" si="19"/>
        <v>2015</v>
      </c>
      <c r="V220">
        <f t="shared" si="19"/>
        <v>2015</v>
      </c>
    </row>
    <row r="221" spans="1:22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5"/>
        <v>17.630000000000003</v>
      </c>
      <c r="P221" s="5">
        <f t="shared" si="16"/>
        <v>115.98684210526316</v>
      </c>
      <c r="Q221" t="s">
        <v>8307</v>
      </c>
      <c r="R221" t="s">
        <v>8311</v>
      </c>
      <c r="S221" s="12">
        <f t="shared" si="17"/>
        <v>42429.118344907409</v>
      </c>
      <c r="T221" s="12">
        <f t="shared" si="18"/>
        <v>42461.082638888889</v>
      </c>
      <c r="U221">
        <f t="shared" si="19"/>
        <v>2016</v>
      </c>
      <c r="V221">
        <f t="shared" si="19"/>
        <v>2016</v>
      </c>
    </row>
    <row r="222" spans="1:22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5"/>
        <v>0.72</v>
      </c>
      <c r="P222" s="5">
        <f t="shared" si="16"/>
        <v>120</v>
      </c>
      <c r="Q222" t="s">
        <v>8307</v>
      </c>
      <c r="R222" t="s">
        <v>8311</v>
      </c>
      <c r="S222" s="12">
        <f t="shared" si="17"/>
        <v>42195.435532407406</v>
      </c>
      <c r="T222" s="12">
        <f t="shared" si="18"/>
        <v>42236.629166666666</v>
      </c>
      <c r="U222">
        <f t="shared" si="19"/>
        <v>2015</v>
      </c>
      <c r="V222">
        <f t="shared" si="19"/>
        <v>2015</v>
      </c>
    </row>
    <row r="223" spans="1:22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5"/>
        <v>0</v>
      </c>
      <c r="P223" s="5">
        <f t="shared" si="16"/>
        <v>0</v>
      </c>
      <c r="Q223" t="s">
        <v>8307</v>
      </c>
      <c r="R223" t="s">
        <v>8311</v>
      </c>
      <c r="S223" s="12">
        <f t="shared" si="17"/>
        <v>42031.629212962966</v>
      </c>
      <c r="T223" s="12">
        <f t="shared" si="18"/>
        <v>42091.587546296294</v>
      </c>
      <c r="U223">
        <f t="shared" si="19"/>
        <v>2015</v>
      </c>
      <c r="V223">
        <f t="shared" si="19"/>
        <v>2015</v>
      </c>
    </row>
    <row r="224" spans="1:22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5"/>
        <v>13</v>
      </c>
      <c r="P224" s="5">
        <f t="shared" si="16"/>
        <v>65</v>
      </c>
      <c r="Q224" t="s">
        <v>8307</v>
      </c>
      <c r="R224" t="s">
        <v>8311</v>
      </c>
      <c r="S224" s="12">
        <f t="shared" si="17"/>
        <v>42031.561550925922</v>
      </c>
      <c r="T224" s="12">
        <f t="shared" si="18"/>
        <v>42089.902083333327</v>
      </c>
      <c r="U224">
        <f t="shared" si="19"/>
        <v>2015</v>
      </c>
      <c r="V224">
        <f t="shared" si="19"/>
        <v>2015</v>
      </c>
    </row>
    <row r="225" spans="1:22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5"/>
        <v>0</v>
      </c>
      <c r="P225" s="5">
        <f t="shared" si="16"/>
        <v>0</v>
      </c>
      <c r="Q225" t="s">
        <v>8307</v>
      </c>
      <c r="R225" t="s">
        <v>8311</v>
      </c>
      <c r="S225" s="12">
        <f t="shared" si="17"/>
        <v>42481.839699074073</v>
      </c>
      <c r="T225" s="12">
        <f t="shared" si="18"/>
        <v>42511.836805555555</v>
      </c>
      <c r="U225">
        <f t="shared" si="19"/>
        <v>2016</v>
      </c>
      <c r="V225">
        <f t="shared" si="19"/>
        <v>2016</v>
      </c>
    </row>
    <row r="226" spans="1:22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5"/>
        <v>0</v>
      </c>
      <c r="P226" s="5">
        <f t="shared" si="16"/>
        <v>0</v>
      </c>
      <c r="Q226" t="s">
        <v>8307</v>
      </c>
      <c r="R226" t="s">
        <v>8311</v>
      </c>
      <c r="S226" s="12">
        <f t="shared" si="17"/>
        <v>42135.026921296296</v>
      </c>
      <c r="T226" s="12">
        <f t="shared" si="18"/>
        <v>42195.026921296296</v>
      </c>
      <c r="U226">
        <f t="shared" si="19"/>
        <v>2015</v>
      </c>
      <c r="V226">
        <f t="shared" si="19"/>
        <v>2015</v>
      </c>
    </row>
    <row r="227" spans="1:22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5"/>
        <v>0</v>
      </c>
      <c r="P227" s="5">
        <f t="shared" si="16"/>
        <v>0</v>
      </c>
      <c r="Q227" t="s">
        <v>8307</v>
      </c>
      <c r="R227" t="s">
        <v>8311</v>
      </c>
      <c r="S227" s="12">
        <f t="shared" si="17"/>
        <v>42438.752939814811</v>
      </c>
      <c r="T227" s="12">
        <f t="shared" si="18"/>
        <v>42468.711273148147</v>
      </c>
      <c r="U227">
        <f t="shared" si="19"/>
        <v>2016</v>
      </c>
      <c r="V227">
        <f t="shared" si="19"/>
        <v>2016</v>
      </c>
    </row>
    <row r="228" spans="1:22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5"/>
        <v>0.86206896551724133</v>
      </c>
      <c r="P228" s="5">
        <f t="shared" si="16"/>
        <v>125</v>
      </c>
      <c r="Q228" t="s">
        <v>8307</v>
      </c>
      <c r="R228" t="s">
        <v>8311</v>
      </c>
      <c r="S228" s="12">
        <f t="shared" si="17"/>
        <v>42106.457685185182</v>
      </c>
      <c r="T228" s="12">
        <f t="shared" si="18"/>
        <v>42155.186805555553</v>
      </c>
      <c r="U228">
        <f t="shared" si="19"/>
        <v>2015</v>
      </c>
      <c r="V228">
        <f t="shared" si="19"/>
        <v>2015</v>
      </c>
    </row>
    <row r="229" spans="1:22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5"/>
        <v>0</v>
      </c>
      <c r="P229" s="5">
        <f t="shared" si="16"/>
        <v>0</v>
      </c>
      <c r="Q229" t="s">
        <v>8307</v>
      </c>
      <c r="R229" t="s">
        <v>8311</v>
      </c>
      <c r="S229" s="12">
        <f t="shared" si="17"/>
        <v>42164.685659722221</v>
      </c>
      <c r="T229" s="12">
        <f t="shared" si="18"/>
        <v>42194.685659722221</v>
      </c>
      <c r="U229">
        <f t="shared" si="19"/>
        <v>2015</v>
      </c>
      <c r="V229">
        <f t="shared" si="19"/>
        <v>2015</v>
      </c>
    </row>
    <row r="230" spans="1:22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5"/>
        <v>0</v>
      </c>
      <c r="P230" s="5">
        <f t="shared" si="16"/>
        <v>0</v>
      </c>
      <c r="Q230" t="s">
        <v>8307</v>
      </c>
      <c r="R230" t="s">
        <v>8311</v>
      </c>
      <c r="S230" s="12">
        <f t="shared" si="17"/>
        <v>42096.478067129625</v>
      </c>
      <c r="T230" s="12">
        <f t="shared" si="18"/>
        <v>42156.478067129625</v>
      </c>
      <c r="U230">
        <f t="shared" si="19"/>
        <v>2015</v>
      </c>
      <c r="V230">
        <f t="shared" si="19"/>
        <v>2015</v>
      </c>
    </row>
    <row r="231" spans="1:22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5"/>
        <v>0</v>
      </c>
      <c r="P231" s="5">
        <f t="shared" si="16"/>
        <v>0</v>
      </c>
      <c r="Q231" t="s">
        <v>8307</v>
      </c>
      <c r="R231" t="s">
        <v>8311</v>
      </c>
      <c r="S231" s="12">
        <f t="shared" si="17"/>
        <v>42383.725659722222</v>
      </c>
      <c r="T231" s="12">
        <f t="shared" si="18"/>
        <v>42413.725659722222</v>
      </c>
      <c r="U231">
        <f t="shared" si="19"/>
        <v>2016</v>
      </c>
      <c r="V231">
        <f t="shared" si="19"/>
        <v>2016</v>
      </c>
    </row>
    <row r="232" spans="1:22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5"/>
        <v>0.4</v>
      </c>
      <c r="P232" s="5">
        <f t="shared" si="16"/>
        <v>30</v>
      </c>
      <c r="Q232" t="s">
        <v>8307</v>
      </c>
      <c r="R232" t="s">
        <v>8311</v>
      </c>
      <c r="S232" s="12">
        <f t="shared" si="17"/>
        <v>42129.568877314814</v>
      </c>
      <c r="T232" s="12">
        <f t="shared" si="18"/>
        <v>42159.568877314814</v>
      </c>
      <c r="U232">
        <f t="shared" si="19"/>
        <v>2015</v>
      </c>
      <c r="V232">
        <f t="shared" si="19"/>
        <v>2015</v>
      </c>
    </row>
    <row r="233" spans="1:22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5"/>
        <v>0</v>
      </c>
      <c r="P233" s="5">
        <f t="shared" si="16"/>
        <v>0</v>
      </c>
      <c r="Q233" t="s">
        <v>8307</v>
      </c>
      <c r="R233" t="s">
        <v>8311</v>
      </c>
      <c r="S233" s="12">
        <f t="shared" si="17"/>
        <v>42341.75059027777</v>
      </c>
      <c r="T233" s="12">
        <f t="shared" si="18"/>
        <v>42371.75059027777</v>
      </c>
      <c r="U233">
        <f t="shared" si="19"/>
        <v>2015</v>
      </c>
      <c r="V233">
        <f t="shared" si="19"/>
        <v>2016</v>
      </c>
    </row>
    <row r="234" spans="1:22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5"/>
        <v>2.75</v>
      </c>
      <c r="P234" s="5">
        <f t="shared" si="16"/>
        <v>15.714285714285714</v>
      </c>
      <c r="Q234" t="s">
        <v>8307</v>
      </c>
      <c r="R234" t="s">
        <v>8311</v>
      </c>
      <c r="S234" s="12">
        <f t="shared" si="17"/>
        <v>42032.617430555554</v>
      </c>
      <c r="T234" s="12">
        <f t="shared" si="18"/>
        <v>42062.617430555554</v>
      </c>
      <c r="U234">
        <f t="shared" si="19"/>
        <v>2015</v>
      </c>
      <c r="V234">
        <f t="shared" si="19"/>
        <v>2015</v>
      </c>
    </row>
    <row r="235" spans="1:22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5"/>
        <v>0</v>
      </c>
      <c r="P235" s="5">
        <f t="shared" si="16"/>
        <v>0</v>
      </c>
      <c r="Q235" t="s">
        <v>8307</v>
      </c>
      <c r="R235" t="s">
        <v>8311</v>
      </c>
      <c r="S235" s="12">
        <f t="shared" si="17"/>
        <v>42612.703379629624</v>
      </c>
      <c r="T235" s="12">
        <f t="shared" si="18"/>
        <v>42642.703379629624</v>
      </c>
      <c r="U235">
        <f t="shared" si="19"/>
        <v>2016</v>
      </c>
      <c r="V235">
        <f t="shared" si="19"/>
        <v>2016</v>
      </c>
    </row>
    <row r="236" spans="1:22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5"/>
        <v>40.1</v>
      </c>
      <c r="P236" s="5">
        <f t="shared" si="16"/>
        <v>80.2</v>
      </c>
      <c r="Q236" t="s">
        <v>8307</v>
      </c>
      <c r="R236" t="s">
        <v>8311</v>
      </c>
      <c r="S236" s="12">
        <f t="shared" si="17"/>
        <v>42135.82707175926</v>
      </c>
      <c r="T236" s="12">
        <f t="shared" si="18"/>
        <v>42175.82707175926</v>
      </c>
      <c r="U236">
        <f t="shared" si="19"/>
        <v>2015</v>
      </c>
      <c r="V236">
        <f t="shared" si="19"/>
        <v>2015</v>
      </c>
    </row>
    <row r="237" spans="1:22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5"/>
        <v>0</v>
      </c>
      <c r="P237" s="5">
        <f t="shared" si="16"/>
        <v>0</v>
      </c>
      <c r="Q237" t="s">
        <v>8307</v>
      </c>
      <c r="R237" t="s">
        <v>8311</v>
      </c>
      <c r="S237" s="12">
        <f t="shared" si="17"/>
        <v>42164.700196759259</v>
      </c>
      <c r="T237" s="12">
        <f t="shared" si="18"/>
        <v>42194.700196759259</v>
      </c>
      <c r="U237">
        <f t="shared" si="19"/>
        <v>2015</v>
      </c>
      <c r="V237">
        <f t="shared" si="19"/>
        <v>2015</v>
      </c>
    </row>
    <row r="238" spans="1:22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5"/>
        <v>0</v>
      </c>
      <c r="P238" s="5">
        <f t="shared" si="16"/>
        <v>0</v>
      </c>
      <c r="Q238" t="s">
        <v>8307</v>
      </c>
      <c r="R238" t="s">
        <v>8311</v>
      </c>
      <c r="S238" s="12">
        <f t="shared" si="17"/>
        <v>42320.876145833332</v>
      </c>
      <c r="T238" s="12">
        <f t="shared" si="18"/>
        <v>42373.791666666664</v>
      </c>
      <c r="U238">
        <f t="shared" si="19"/>
        <v>2015</v>
      </c>
      <c r="V238">
        <f t="shared" si="19"/>
        <v>2016</v>
      </c>
    </row>
    <row r="239" spans="1:22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5"/>
        <v>0.33333333333333337</v>
      </c>
      <c r="P239" s="5">
        <f t="shared" si="16"/>
        <v>50</v>
      </c>
      <c r="Q239" t="s">
        <v>8307</v>
      </c>
      <c r="R239" t="s">
        <v>8311</v>
      </c>
      <c r="S239" s="12">
        <f t="shared" si="17"/>
        <v>42377.368854166663</v>
      </c>
      <c r="T239" s="12">
        <f t="shared" si="18"/>
        <v>42437.368854166663</v>
      </c>
      <c r="U239">
        <f t="shared" si="19"/>
        <v>2016</v>
      </c>
      <c r="V239">
        <f t="shared" si="19"/>
        <v>2016</v>
      </c>
    </row>
    <row r="240" spans="1:22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5"/>
        <v>0</v>
      </c>
      <c r="P240" s="5">
        <f t="shared" si="16"/>
        <v>0</v>
      </c>
      <c r="Q240" t="s">
        <v>8307</v>
      </c>
      <c r="R240" t="s">
        <v>8311</v>
      </c>
      <c r="S240" s="12">
        <f t="shared" si="17"/>
        <v>42713.754166666666</v>
      </c>
      <c r="T240" s="12">
        <f t="shared" si="18"/>
        <v>42734.166666666664</v>
      </c>
      <c r="U240">
        <f t="shared" si="19"/>
        <v>2016</v>
      </c>
      <c r="V240">
        <f t="shared" si="19"/>
        <v>2016</v>
      </c>
    </row>
    <row r="241" spans="1:22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5"/>
        <v>25</v>
      </c>
      <c r="P241" s="5">
        <f t="shared" si="16"/>
        <v>50</v>
      </c>
      <c r="Q241" t="s">
        <v>8307</v>
      </c>
      <c r="R241" t="s">
        <v>8311</v>
      </c>
      <c r="S241" s="12">
        <f t="shared" si="17"/>
        <v>42296.901967592588</v>
      </c>
      <c r="T241" s="12">
        <f t="shared" si="18"/>
        <v>42316.291666666664</v>
      </c>
      <c r="U241">
        <f t="shared" si="19"/>
        <v>2015</v>
      </c>
      <c r="V241">
        <f t="shared" si="19"/>
        <v>2015</v>
      </c>
    </row>
    <row r="242" spans="1:22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5"/>
        <v>107.63413333333334</v>
      </c>
      <c r="P242" s="5">
        <f t="shared" si="16"/>
        <v>117.84759124087591</v>
      </c>
      <c r="Q242" t="s">
        <v>8307</v>
      </c>
      <c r="R242" t="s">
        <v>8312</v>
      </c>
      <c r="S242" s="12">
        <f t="shared" si="17"/>
        <v>41354.500127314815</v>
      </c>
      <c r="T242" s="12">
        <f t="shared" si="18"/>
        <v>41399.500127314815</v>
      </c>
      <c r="U242">
        <f t="shared" si="19"/>
        <v>2013</v>
      </c>
      <c r="V242">
        <f t="shared" si="19"/>
        <v>2013</v>
      </c>
    </row>
    <row r="243" spans="1:22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5"/>
        <v>112.63736263736264</v>
      </c>
      <c r="P243" s="5">
        <f t="shared" si="16"/>
        <v>109.04255319148936</v>
      </c>
      <c r="Q243" t="s">
        <v>8307</v>
      </c>
      <c r="R243" t="s">
        <v>8312</v>
      </c>
      <c r="S243" s="12">
        <f t="shared" si="17"/>
        <v>41949.489629629628</v>
      </c>
      <c r="T243" s="12">
        <f t="shared" si="18"/>
        <v>41994.489629629628</v>
      </c>
      <c r="U243">
        <f t="shared" si="19"/>
        <v>2014</v>
      </c>
      <c r="V243">
        <f t="shared" si="19"/>
        <v>2014</v>
      </c>
    </row>
    <row r="244" spans="1:22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5"/>
        <v>113.46153846153845</v>
      </c>
      <c r="P244" s="5">
        <f t="shared" si="16"/>
        <v>73.019801980198025</v>
      </c>
      <c r="Q244" t="s">
        <v>8307</v>
      </c>
      <c r="R244" t="s">
        <v>8312</v>
      </c>
      <c r="S244" s="12">
        <f t="shared" si="17"/>
        <v>40862.28460648148</v>
      </c>
      <c r="T244" s="12">
        <f t="shared" si="18"/>
        <v>40897.28460648148</v>
      </c>
      <c r="U244">
        <f t="shared" si="19"/>
        <v>2011</v>
      </c>
      <c r="V244">
        <f t="shared" si="19"/>
        <v>2011</v>
      </c>
    </row>
    <row r="245" spans="1:22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5"/>
        <v>102.592</v>
      </c>
      <c r="P245" s="5">
        <f t="shared" si="16"/>
        <v>78.195121951219505</v>
      </c>
      <c r="Q245" t="s">
        <v>8307</v>
      </c>
      <c r="R245" t="s">
        <v>8312</v>
      </c>
      <c r="S245" s="12">
        <f t="shared" si="17"/>
        <v>41661.839166666665</v>
      </c>
      <c r="T245" s="12">
        <f t="shared" si="18"/>
        <v>41691.839166666665</v>
      </c>
      <c r="U245">
        <f t="shared" si="19"/>
        <v>2014</v>
      </c>
      <c r="V245">
        <f t="shared" si="19"/>
        <v>2014</v>
      </c>
    </row>
    <row r="246" spans="1:22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5"/>
        <v>113.75714285714287</v>
      </c>
      <c r="P246" s="5">
        <f t="shared" si="16"/>
        <v>47.398809523809526</v>
      </c>
      <c r="Q246" t="s">
        <v>8307</v>
      </c>
      <c r="R246" t="s">
        <v>8312</v>
      </c>
      <c r="S246" s="12">
        <f t="shared" si="17"/>
        <v>40213.115266203698</v>
      </c>
      <c r="T246" s="12">
        <f t="shared" si="18"/>
        <v>40253.087500000001</v>
      </c>
      <c r="U246">
        <f t="shared" si="19"/>
        <v>2010</v>
      </c>
      <c r="V246">
        <f t="shared" si="19"/>
        <v>2010</v>
      </c>
    </row>
    <row r="247" spans="1:22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5"/>
        <v>103.71999999999998</v>
      </c>
      <c r="P247" s="5">
        <f t="shared" si="16"/>
        <v>54.020833333333336</v>
      </c>
      <c r="Q247" t="s">
        <v>8307</v>
      </c>
      <c r="R247" t="s">
        <v>8312</v>
      </c>
      <c r="S247" s="12">
        <f t="shared" si="17"/>
        <v>41106.844733796293</v>
      </c>
      <c r="T247" s="12">
        <f t="shared" si="18"/>
        <v>41136.844733796293</v>
      </c>
      <c r="U247">
        <f t="shared" si="19"/>
        <v>2012</v>
      </c>
      <c r="V247">
        <f t="shared" si="19"/>
        <v>2012</v>
      </c>
    </row>
    <row r="248" spans="1:22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5"/>
        <v>305.46000000000004</v>
      </c>
      <c r="P248" s="5">
        <f t="shared" si="16"/>
        <v>68.488789237668158</v>
      </c>
      <c r="Q248" t="s">
        <v>8307</v>
      </c>
      <c r="R248" t="s">
        <v>8312</v>
      </c>
      <c r="S248" s="12">
        <f t="shared" si="17"/>
        <v>40480.155150462961</v>
      </c>
      <c r="T248" s="12">
        <f t="shared" si="18"/>
        <v>40530.196817129625</v>
      </c>
      <c r="U248">
        <f t="shared" si="19"/>
        <v>2010</v>
      </c>
      <c r="V248">
        <f t="shared" si="19"/>
        <v>2010</v>
      </c>
    </row>
    <row r="249" spans="1:22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5"/>
        <v>134.1</v>
      </c>
      <c r="P249" s="5">
        <f t="shared" si="16"/>
        <v>108.14516129032258</v>
      </c>
      <c r="Q249" t="s">
        <v>8307</v>
      </c>
      <c r="R249" t="s">
        <v>8312</v>
      </c>
      <c r="S249" s="12">
        <f t="shared" si="17"/>
        <v>40430.395995370367</v>
      </c>
      <c r="T249" s="12">
        <f t="shared" si="18"/>
        <v>40466.943749999999</v>
      </c>
      <c r="U249">
        <f t="shared" si="19"/>
        <v>2010</v>
      </c>
      <c r="V249">
        <f t="shared" si="19"/>
        <v>2010</v>
      </c>
    </row>
    <row r="250" spans="1:22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5"/>
        <v>101.33294117647058</v>
      </c>
      <c r="P250" s="5">
        <f t="shared" si="16"/>
        <v>589.95205479452056</v>
      </c>
      <c r="Q250" t="s">
        <v>8307</v>
      </c>
      <c r="R250" t="s">
        <v>8312</v>
      </c>
      <c r="S250" s="12">
        <f t="shared" si="17"/>
        <v>40870.566076388888</v>
      </c>
      <c r="T250" s="12">
        <f t="shared" si="18"/>
        <v>40915.566076388888</v>
      </c>
      <c r="U250">
        <f t="shared" si="19"/>
        <v>2011</v>
      </c>
      <c r="V250">
        <f t="shared" si="19"/>
        <v>2012</v>
      </c>
    </row>
    <row r="251" spans="1:22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5"/>
        <v>112.92</v>
      </c>
      <c r="P251" s="5">
        <f t="shared" si="16"/>
        <v>48.051063829787232</v>
      </c>
      <c r="Q251" t="s">
        <v>8307</v>
      </c>
      <c r="R251" t="s">
        <v>8312</v>
      </c>
      <c r="S251" s="12">
        <f t="shared" si="17"/>
        <v>40332.715509259258</v>
      </c>
      <c r="T251" s="12">
        <f t="shared" si="18"/>
        <v>40412.527777777774</v>
      </c>
      <c r="U251">
        <f t="shared" si="19"/>
        <v>2010</v>
      </c>
      <c r="V251">
        <f t="shared" si="19"/>
        <v>2010</v>
      </c>
    </row>
    <row r="252" spans="1:22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5"/>
        <v>105.58333333333334</v>
      </c>
      <c r="P252" s="5">
        <f t="shared" si="16"/>
        <v>72.482837528604122</v>
      </c>
      <c r="Q252" t="s">
        <v>8307</v>
      </c>
      <c r="R252" t="s">
        <v>8312</v>
      </c>
      <c r="S252" s="12">
        <f t="shared" si="17"/>
        <v>41401.357534722221</v>
      </c>
      <c r="T252" s="12">
        <f t="shared" si="18"/>
        <v>41431.357534722221</v>
      </c>
      <c r="U252">
        <f t="shared" si="19"/>
        <v>2013</v>
      </c>
      <c r="V252">
        <f t="shared" si="19"/>
        <v>2013</v>
      </c>
    </row>
    <row r="253" spans="1:22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5"/>
        <v>125.57142857142858</v>
      </c>
      <c r="P253" s="5">
        <f t="shared" si="16"/>
        <v>57.077922077922075</v>
      </c>
      <c r="Q253" t="s">
        <v>8307</v>
      </c>
      <c r="R253" t="s">
        <v>8312</v>
      </c>
      <c r="S253" s="12">
        <f t="shared" si="17"/>
        <v>41013.579236111109</v>
      </c>
      <c r="T253" s="12">
        <f t="shared" si="18"/>
        <v>41045.583333333328</v>
      </c>
      <c r="U253">
        <f t="shared" si="19"/>
        <v>2012</v>
      </c>
      <c r="V253">
        <f t="shared" si="19"/>
        <v>2012</v>
      </c>
    </row>
    <row r="254" spans="1:22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5"/>
        <v>184.56</v>
      </c>
      <c r="P254" s="5">
        <f t="shared" si="16"/>
        <v>85.444444444444443</v>
      </c>
      <c r="Q254" t="s">
        <v>8307</v>
      </c>
      <c r="R254" t="s">
        <v>8312</v>
      </c>
      <c r="S254" s="12">
        <f t="shared" si="17"/>
        <v>40266.454374999994</v>
      </c>
      <c r="T254" s="12">
        <f t="shared" si="18"/>
        <v>40329.957638888889</v>
      </c>
      <c r="U254">
        <f t="shared" si="19"/>
        <v>2010</v>
      </c>
      <c r="V254">
        <f t="shared" si="19"/>
        <v>2010</v>
      </c>
    </row>
    <row r="255" spans="1:22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5"/>
        <v>100.73333333333335</v>
      </c>
      <c r="P255" s="5">
        <f t="shared" si="16"/>
        <v>215.85714285714286</v>
      </c>
      <c r="Q255" t="s">
        <v>8307</v>
      </c>
      <c r="R255" t="s">
        <v>8312</v>
      </c>
      <c r="S255" s="12">
        <f t="shared" si="17"/>
        <v>40924.44253472222</v>
      </c>
      <c r="T255" s="12">
        <f t="shared" si="18"/>
        <v>40954.44253472222</v>
      </c>
      <c r="U255">
        <f t="shared" si="19"/>
        <v>2012</v>
      </c>
      <c r="V255">
        <f t="shared" si="19"/>
        <v>2012</v>
      </c>
    </row>
    <row r="256" spans="1:22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5"/>
        <v>116.94725</v>
      </c>
      <c r="P256" s="5">
        <f t="shared" si="16"/>
        <v>89.38643312101911</v>
      </c>
      <c r="Q256" t="s">
        <v>8307</v>
      </c>
      <c r="R256" t="s">
        <v>8312</v>
      </c>
      <c r="S256" s="12">
        <f t="shared" si="17"/>
        <v>42263.744328703702</v>
      </c>
      <c r="T256" s="12">
        <f t="shared" si="18"/>
        <v>42293.874999999993</v>
      </c>
      <c r="U256">
        <f t="shared" si="19"/>
        <v>2015</v>
      </c>
      <c r="V256">
        <f t="shared" si="19"/>
        <v>2015</v>
      </c>
    </row>
    <row r="257" spans="1:22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5"/>
        <v>106.73325</v>
      </c>
      <c r="P257" s="5">
        <f t="shared" si="16"/>
        <v>45.418404255319146</v>
      </c>
      <c r="Q257" t="s">
        <v>8307</v>
      </c>
      <c r="R257" t="s">
        <v>8312</v>
      </c>
      <c r="S257" s="12">
        <f t="shared" si="17"/>
        <v>40588.318078703705</v>
      </c>
      <c r="T257" s="12">
        <f t="shared" si="18"/>
        <v>40618.276412037034</v>
      </c>
      <c r="U257">
        <f t="shared" si="19"/>
        <v>2011</v>
      </c>
      <c r="V257">
        <f t="shared" si="19"/>
        <v>2011</v>
      </c>
    </row>
    <row r="258" spans="1:22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5"/>
        <v>139.1</v>
      </c>
      <c r="P258" s="5">
        <f t="shared" si="16"/>
        <v>65.756363636363631</v>
      </c>
      <c r="Q258" t="s">
        <v>8307</v>
      </c>
      <c r="R258" t="s">
        <v>8312</v>
      </c>
      <c r="S258" s="12">
        <f t="shared" si="17"/>
        <v>41319.560960648145</v>
      </c>
      <c r="T258" s="12">
        <f t="shared" si="18"/>
        <v>41349.560960648145</v>
      </c>
      <c r="U258">
        <f t="shared" si="19"/>
        <v>2013</v>
      </c>
      <c r="V258">
        <f t="shared" si="19"/>
        <v>2013</v>
      </c>
    </row>
    <row r="259" spans="1:22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0">(E259/D259)*100</f>
        <v>106.72648571428572</v>
      </c>
      <c r="P259" s="5">
        <f t="shared" ref="P259:P322" si="21">IF(E259&gt;0, E259/L259, 0)</f>
        <v>66.70405357142856</v>
      </c>
      <c r="Q259" t="s">
        <v>8307</v>
      </c>
      <c r="R259" t="s">
        <v>8312</v>
      </c>
      <c r="S259" s="12">
        <f t="shared" ref="S259:S322" si="22">(J259/86400)+25569-(5/24)</f>
        <v>42479.418541666666</v>
      </c>
      <c r="T259" s="12">
        <f t="shared" ref="T259:T322" si="23">(I259/86400)+25569-5/24</f>
        <v>42509.418541666666</v>
      </c>
      <c r="U259">
        <f t="shared" ref="U259:V322" si="24">YEAR(S259)</f>
        <v>2016</v>
      </c>
      <c r="V259">
        <f t="shared" si="24"/>
        <v>2016</v>
      </c>
    </row>
    <row r="260" spans="1:22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0"/>
        <v>191.14</v>
      </c>
      <c r="P260" s="5">
        <f t="shared" si="21"/>
        <v>83.345930232558146</v>
      </c>
      <c r="Q260" t="s">
        <v>8307</v>
      </c>
      <c r="R260" t="s">
        <v>8312</v>
      </c>
      <c r="S260" s="12">
        <f t="shared" si="22"/>
        <v>40681.843356481477</v>
      </c>
      <c r="T260" s="12">
        <f t="shared" si="23"/>
        <v>40711.843356481477</v>
      </c>
      <c r="U260">
        <f t="shared" si="24"/>
        <v>2011</v>
      </c>
      <c r="V260">
        <f t="shared" si="24"/>
        <v>2011</v>
      </c>
    </row>
    <row r="261" spans="1:22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0"/>
        <v>131.93789333333334</v>
      </c>
      <c r="P261" s="5">
        <f t="shared" si="21"/>
        <v>105.04609341825902</v>
      </c>
      <c r="Q261" t="s">
        <v>8307</v>
      </c>
      <c r="R261" t="s">
        <v>8312</v>
      </c>
      <c r="S261" s="12">
        <f t="shared" si="22"/>
        <v>42072.529733796291</v>
      </c>
      <c r="T261" s="12">
        <f t="shared" si="23"/>
        <v>42102.529733796291</v>
      </c>
      <c r="U261">
        <f t="shared" si="24"/>
        <v>2015</v>
      </c>
      <c r="V261">
        <f t="shared" si="24"/>
        <v>2015</v>
      </c>
    </row>
    <row r="262" spans="1:22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0"/>
        <v>106.4</v>
      </c>
      <c r="P262" s="5">
        <f t="shared" si="21"/>
        <v>120.90909090909091</v>
      </c>
      <c r="Q262" t="s">
        <v>8307</v>
      </c>
      <c r="R262" t="s">
        <v>8312</v>
      </c>
      <c r="S262" s="12">
        <f t="shared" si="22"/>
        <v>40330.547210648147</v>
      </c>
      <c r="T262" s="12">
        <f t="shared" si="23"/>
        <v>40376.207638888889</v>
      </c>
      <c r="U262">
        <f t="shared" si="24"/>
        <v>2010</v>
      </c>
      <c r="V262">
        <f t="shared" si="24"/>
        <v>2010</v>
      </c>
    </row>
    <row r="263" spans="1:22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0"/>
        <v>107.4</v>
      </c>
      <c r="P263" s="5">
        <f t="shared" si="21"/>
        <v>97.63636363636364</v>
      </c>
      <c r="Q263" t="s">
        <v>8307</v>
      </c>
      <c r="R263" t="s">
        <v>8312</v>
      </c>
      <c r="S263" s="12">
        <f t="shared" si="22"/>
        <v>41017.677129629628</v>
      </c>
      <c r="T263" s="12">
        <f t="shared" si="23"/>
        <v>41067.413194444445</v>
      </c>
      <c r="U263">
        <f t="shared" si="24"/>
        <v>2012</v>
      </c>
      <c r="V263">
        <f t="shared" si="24"/>
        <v>2012</v>
      </c>
    </row>
    <row r="264" spans="1:22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0"/>
        <v>240</v>
      </c>
      <c r="P264" s="5">
        <f t="shared" si="21"/>
        <v>41.379310344827587</v>
      </c>
      <c r="Q264" t="s">
        <v>8307</v>
      </c>
      <c r="R264" t="s">
        <v>8312</v>
      </c>
      <c r="S264" s="12">
        <f t="shared" si="22"/>
        <v>40555.039675925924</v>
      </c>
      <c r="T264" s="12">
        <f t="shared" si="23"/>
        <v>40600.039675925924</v>
      </c>
      <c r="U264">
        <f t="shared" si="24"/>
        <v>2011</v>
      </c>
      <c r="V264">
        <f t="shared" si="24"/>
        <v>2011</v>
      </c>
    </row>
    <row r="265" spans="1:22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0"/>
        <v>118.08108</v>
      </c>
      <c r="P265" s="5">
        <f t="shared" si="21"/>
        <v>30.654485981308412</v>
      </c>
      <c r="Q265" t="s">
        <v>8307</v>
      </c>
      <c r="R265" t="s">
        <v>8312</v>
      </c>
      <c r="S265" s="12">
        <f t="shared" si="22"/>
        <v>41149.746458333328</v>
      </c>
      <c r="T265" s="12">
        <f t="shared" si="23"/>
        <v>41179.746458333328</v>
      </c>
      <c r="U265">
        <f t="shared" si="24"/>
        <v>2012</v>
      </c>
      <c r="V265">
        <f t="shared" si="24"/>
        <v>2012</v>
      </c>
    </row>
    <row r="266" spans="1:22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0"/>
        <v>118.19999999999999</v>
      </c>
      <c r="P266" s="5">
        <f t="shared" si="21"/>
        <v>64.945054945054949</v>
      </c>
      <c r="Q266" t="s">
        <v>8307</v>
      </c>
      <c r="R266" t="s">
        <v>8312</v>
      </c>
      <c r="S266" s="12">
        <f t="shared" si="22"/>
        <v>41010.411979166667</v>
      </c>
      <c r="T266" s="12">
        <f t="shared" si="23"/>
        <v>41040.411979166667</v>
      </c>
      <c r="U266">
        <f t="shared" si="24"/>
        <v>2012</v>
      </c>
      <c r="V266">
        <f t="shared" si="24"/>
        <v>2012</v>
      </c>
    </row>
    <row r="267" spans="1:22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0"/>
        <v>111.1</v>
      </c>
      <c r="P267" s="5">
        <f t="shared" si="21"/>
        <v>95.775862068965523</v>
      </c>
      <c r="Q267" t="s">
        <v>8307</v>
      </c>
      <c r="R267" t="s">
        <v>8312</v>
      </c>
      <c r="S267" s="12">
        <f t="shared" si="22"/>
        <v>40267.03738425926</v>
      </c>
      <c r="T267" s="12">
        <f t="shared" si="23"/>
        <v>40308.636111111111</v>
      </c>
      <c r="U267">
        <f t="shared" si="24"/>
        <v>2010</v>
      </c>
      <c r="V267">
        <f t="shared" si="24"/>
        <v>2010</v>
      </c>
    </row>
    <row r="268" spans="1:22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0"/>
        <v>145.5</v>
      </c>
      <c r="P268" s="5">
        <f t="shared" si="21"/>
        <v>40.416666666666664</v>
      </c>
      <c r="Q268" t="s">
        <v>8307</v>
      </c>
      <c r="R268" t="s">
        <v>8312</v>
      </c>
      <c r="S268" s="12">
        <f t="shared" si="22"/>
        <v>40204.966516203705</v>
      </c>
      <c r="T268" s="12">
        <f t="shared" si="23"/>
        <v>40290.95208333333</v>
      </c>
      <c r="U268">
        <f t="shared" si="24"/>
        <v>2010</v>
      </c>
      <c r="V268">
        <f t="shared" si="24"/>
        <v>2010</v>
      </c>
    </row>
    <row r="269" spans="1:22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0"/>
        <v>131.62883248730967</v>
      </c>
      <c r="P269" s="5">
        <f t="shared" si="21"/>
        <v>78.578424242424248</v>
      </c>
      <c r="Q269" t="s">
        <v>8307</v>
      </c>
      <c r="R269" t="s">
        <v>8312</v>
      </c>
      <c r="S269" s="12">
        <f t="shared" si="22"/>
        <v>41785.244201388887</v>
      </c>
      <c r="T269" s="12">
        <f t="shared" si="23"/>
        <v>41815.244201388887</v>
      </c>
      <c r="U269">
        <f t="shared" si="24"/>
        <v>2014</v>
      </c>
      <c r="V269">
        <f t="shared" si="24"/>
        <v>2014</v>
      </c>
    </row>
    <row r="270" spans="1:22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0"/>
        <v>111.4</v>
      </c>
      <c r="P270" s="5">
        <f t="shared" si="21"/>
        <v>50.18018018018018</v>
      </c>
      <c r="Q270" t="s">
        <v>8307</v>
      </c>
      <c r="R270" t="s">
        <v>8312</v>
      </c>
      <c r="S270" s="12">
        <f t="shared" si="22"/>
        <v>40808.944189814814</v>
      </c>
      <c r="T270" s="12">
        <f t="shared" si="23"/>
        <v>40853.985856481479</v>
      </c>
      <c r="U270">
        <f t="shared" si="24"/>
        <v>2011</v>
      </c>
      <c r="V270">
        <f t="shared" si="24"/>
        <v>2011</v>
      </c>
    </row>
    <row r="271" spans="1:22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0"/>
        <v>147.23376999999999</v>
      </c>
      <c r="P271" s="5">
        <f t="shared" si="21"/>
        <v>92.251735588972423</v>
      </c>
      <c r="Q271" t="s">
        <v>8307</v>
      </c>
      <c r="R271" t="s">
        <v>8312</v>
      </c>
      <c r="S271" s="12">
        <f t="shared" si="22"/>
        <v>42757.988680555551</v>
      </c>
      <c r="T271" s="12">
        <f t="shared" si="23"/>
        <v>42787.988680555551</v>
      </c>
      <c r="U271">
        <f t="shared" si="24"/>
        <v>2017</v>
      </c>
      <c r="V271">
        <f t="shared" si="24"/>
        <v>2017</v>
      </c>
    </row>
    <row r="272" spans="1:22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0"/>
        <v>152.60869565217391</v>
      </c>
      <c r="P272" s="5">
        <f t="shared" si="21"/>
        <v>57.540983606557376</v>
      </c>
      <c r="Q272" t="s">
        <v>8307</v>
      </c>
      <c r="R272" t="s">
        <v>8312</v>
      </c>
      <c r="S272" s="12">
        <f t="shared" si="22"/>
        <v>40637.658217592594</v>
      </c>
      <c r="T272" s="12">
        <f t="shared" si="23"/>
        <v>40687.958333333328</v>
      </c>
      <c r="U272">
        <f t="shared" si="24"/>
        <v>2011</v>
      </c>
      <c r="V272">
        <f t="shared" si="24"/>
        <v>2011</v>
      </c>
    </row>
    <row r="273" spans="1:22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0"/>
        <v>104.67999999999999</v>
      </c>
      <c r="P273" s="5">
        <f t="shared" si="21"/>
        <v>109.42160278745645</v>
      </c>
      <c r="Q273" t="s">
        <v>8307</v>
      </c>
      <c r="R273" t="s">
        <v>8312</v>
      </c>
      <c r="S273" s="12">
        <f t="shared" si="22"/>
        <v>41611.891909722217</v>
      </c>
      <c r="T273" s="12">
        <f t="shared" si="23"/>
        <v>41641.125</v>
      </c>
      <c r="U273">
        <f t="shared" si="24"/>
        <v>2013</v>
      </c>
      <c r="V273">
        <f t="shared" si="24"/>
        <v>2014</v>
      </c>
    </row>
    <row r="274" spans="1:22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0"/>
        <v>177.43366666666668</v>
      </c>
      <c r="P274" s="5">
        <f t="shared" si="21"/>
        <v>81.892461538461546</v>
      </c>
      <c r="Q274" t="s">
        <v>8307</v>
      </c>
      <c r="R274" t="s">
        <v>8312</v>
      </c>
      <c r="S274" s="12">
        <f t="shared" si="22"/>
        <v>40235.692025462959</v>
      </c>
      <c r="T274" s="12">
        <f t="shared" si="23"/>
        <v>40296.575694444444</v>
      </c>
      <c r="U274">
        <f t="shared" si="24"/>
        <v>2010</v>
      </c>
      <c r="V274">
        <f t="shared" si="24"/>
        <v>2010</v>
      </c>
    </row>
    <row r="275" spans="1:22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0"/>
        <v>107.7758</v>
      </c>
      <c r="P275" s="5">
        <f t="shared" si="21"/>
        <v>45.667711864406776</v>
      </c>
      <c r="Q275" t="s">
        <v>8307</v>
      </c>
      <c r="R275" t="s">
        <v>8312</v>
      </c>
      <c r="S275" s="12">
        <f t="shared" si="22"/>
        <v>40697.29011574074</v>
      </c>
      <c r="T275" s="12">
        <f t="shared" si="23"/>
        <v>40727.29011574074</v>
      </c>
      <c r="U275">
        <f t="shared" si="24"/>
        <v>2011</v>
      </c>
      <c r="V275">
        <f t="shared" si="24"/>
        <v>2011</v>
      </c>
    </row>
    <row r="276" spans="1:22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0"/>
        <v>156</v>
      </c>
      <c r="P276" s="5">
        <f t="shared" si="21"/>
        <v>55.221238938053098</v>
      </c>
      <c r="Q276" t="s">
        <v>8307</v>
      </c>
      <c r="R276" t="s">
        <v>8312</v>
      </c>
      <c r="S276" s="12">
        <f t="shared" si="22"/>
        <v>40969.704039351847</v>
      </c>
      <c r="T276" s="12">
        <f t="shared" si="23"/>
        <v>41004.082638888889</v>
      </c>
      <c r="U276">
        <f t="shared" si="24"/>
        <v>2012</v>
      </c>
      <c r="V276">
        <f t="shared" si="24"/>
        <v>2012</v>
      </c>
    </row>
    <row r="277" spans="1:22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0"/>
        <v>108.395</v>
      </c>
      <c r="P277" s="5">
        <f t="shared" si="21"/>
        <v>65.298192771084331</v>
      </c>
      <c r="Q277" t="s">
        <v>8307</v>
      </c>
      <c r="R277" t="s">
        <v>8312</v>
      </c>
      <c r="S277" s="12">
        <f t="shared" si="22"/>
        <v>41192.823680555557</v>
      </c>
      <c r="T277" s="12">
        <f t="shared" si="23"/>
        <v>41222.865347222221</v>
      </c>
      <c r="U277">
        <f t="shared" si="24"/>
        <v>2012</v>
      </c>
      <c r="V277">
        <f t="shared" si="24"/>
        <v>2012</v>
      </c>
    </row>
    <row r="278" spans="1:22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0"/>
        <v>147.6</v>
      </c>
      <c r="P278" s="5">
        <f t="shared" si="21"/>
        <v>95.225806451612897</v>
      </c>
      <c r="Q278" t="s">
        <v>8307</v>
      </c>
      <c r="R278" t="s">
        <v>8312</v>
      </c>
      <c r="S278" s="12">
        <f t="shared" si="22"/>
        <v>40966.873541666668</v>
      </c>
      <c r="T278" s="12">
        <f t="shared" si="23"/>
        <v>41026.831874999996</v>
      </c>
      <c r="U278">
        <f t="shared" si="24"/>
        <v>2012</v>
      </c>
      <c r="V278">
        <f t="shared" si="24"/>
        <v>2012</v>
      </c>
    </row>
    <row r="279" spans="1:22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0"/>
        <v>110.38153846153847</v>
      </c>
      <c r="P279" s="5">
        <f t="shared" si="21"/>
        <v>75.444794952681391</v>
      </c>
      <c r="Q279" t="s">
        <v>8307</v>
      </c>
      <c r="R279" t="s">
        <v>8312</v>
      </c>
      <c r="S279" s="12">
        <f t="shared" si="22"/>
        <v>42117.68309027778</v>
      </c>
      <c r="T279" s="12">
        <f t="shared" si="23"/>
        <v>42147.68309027778</v>
      </c>
      <c r="U279">
        <f t="shared" si="24"/>
        <v>2015</v>
      </c>
      <c r="V279">
        <f t="shared" si="24"/>
        <v>2015</v>
      </c>
    </row>
    <row r="280" spans="1:22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0"/>
        <v>150.34814814814814</v>
      </c>
      <c r="P280" s="5">
        <f t="shared" si="21"/>
        <v>97.816867469879512</v>
      </c>
      <c r="Q280" t="s">
        <v>8307</v>
      </c>
      <c r="R280" t="s">
        <v>8312</v>
      </c>
      <c r="S280" s="12">
        <f t="shared" si="22"/>
        <v>41163.832627314812</v>
      </c>
      <c r="T280" s="12">
        <f t="shared" si="23"/>
        <v>41193.832627314812</v>
      </c>
      <c r="U280">
        <f t="shared" si="24"/>
        <v>2012</v>
      </c>
      <c r="V280">
        <f t="shared" si="24"/>
        <v>2012</v>
      </c>
    </row>
    <row r="281" spans="1:22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0"/>
        <v>157.31829411764707</v>
      </c>
      <c r="P281" s="5">
        <f t="shared" si="21"/>
        <v>87.685606557377056</v>
      </c>
      <c r="Q281" t="s">
        <v>8307</v>
      </c>
      <c r="R281" t="s">
        <v>8312</v>
      </c>
      <c r="S281" s="12">
        <f t="shared" si="22"/>
        <v>42759.035833333335</v>
      </c>
      <c r="T281" s="12">
        <f t="shared" si="23"/>
        <v>42792.875694444439</v>
      </c>
      <c r="U281">
        <f t="shared" si="24"/>
        <v>2017</v>
      </c>
      <c r="V281">
        <f t="shared" si="24"/>
        <v>2017</v>
      </c>
    </row>
    <row r="282" spans="1:22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0"/>
        <v>156.14400000000001</v>
      </c>
      <c r="P282" s="5">
        <f t="shared" si="21"/>
        <v>54.748948106591868</v>
      </c>
      <c r="Q282" t="s">
        <v>8307</v>
      </c>
      <c r="R282" t="s">
        <v>8312</v>
      </c>
      <c r="S282" s="12">
        <f t="shared" si="22"/>
        <v>41744.382349537038</v>
      </c>
      <c r="T282" s="12">
        <f t="shared" si="23"/>
        <v>41789.382349537038</v>
      </c>
      <c r="U282">
        <f t="shared" si="24"/>
        <v>2014</v>
      </c>
      <c r="V282">
        <f t="shared" si="24"/>
        <v>2014</v>
      </c>
    </row>
    <row r="283" spans="1:22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0"/>
        <v>120.58763636363636</v>
      </c>
      <c r="P283" s="5">
        <f t="shared" si="21"/>
        <v>83.953417721518989</v>
      </c>
      <c r="Q283" t="s">
        <v>8307</v>
      </c>
      <c r="R283" t="s">
        <v>8312</v>
      </c>
      <c r="S283" s="12">
        <f t="shared" si="22"/>
        <v>39949.955011574071</v>
      </c>
      <c r="T283" s="12">
        <f t="shared" si="23"/>
        <v>40035.601388888885</v>
      </c>
      <c r="U283">
        <f t="shared" si="24"/>
        <v>2009</v>
      </c>
      <c r="V283">
        <f t="shared" si="24"/>
        <v>2009</v>
      </c>
    </row>
    <row r="284" spans="1:22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0"/>
        <v>101.18888888888888</v>
      </c>
      <c r="P284" s="5">
        <f t="shared" si="21"/>
        <v>254.38547486033519</v>
      </c>
      <c r="Q284" t="s">
        <v>8307</v>
      </c>
      <c r="R284" t="s">
        <v>8312</v>
      </c>
      <c r="S284" s="12">
        <f t="shared" si="22"/>
        <v>40194.711712962962</v>
      </c>
      <c r="T284" s="12">
        <f t="shared" si="23"/>
        <v>40231.708333333328</v>
      </c>
      <c r="U284">
        <f t="shared" si="24"/>
        <v>2010</v>
      </c>
      <c r="V284">
        <f t="shared" si="24"/>
        <v>2010</v>
      </c>
    </row>
    <row r="285" spans="1:22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0"/>
        <v>114.27249999999999</v>
      </c>
      <c r="P285" s="5">
        <f t="shared" si="21"/>
        <v>101.8269801980198</v>
      </c>
      <c r="Q285" t="s">
        <v>8307</v>
      </c>
      <c r="R285" t="s">
        <v>8312</v>
      </c>
      <c r="S285" s="12">
        <f t="shared" si="22"/>
        <v>40675.501666666663</v>
      </c>
      <c r="T285" s="12">
        <f t="shared" si="23"/>
        <v>40694.999305555553</v>
      </c>
      <c r="U285">
        <f t="shared" si="24"/>
        <v>2011</v>
      </c>
      <c r="V285">
        <f t="shared" si="24"/>
        <v>2011</v>
      </c>
    </row>
    <row r="286" spans="1:22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0"/>
        <v>104.62615</v>
      </c>
      <c r="P286" s="5">
        <f t="shared" si="21"/>
        <v>55.066394736842106</v>
      </c>
      <c r="Q286" t="s">
        <v>8307</v>
      </c>
      <c r="R286" t="s">
        <v>8312</v>
      </c>
      <c r="S286" s="12">
        <f t="shared" si="22"/>
        <v>40904.529861111107</v>
      </c>
      <c r="T286" s="12">
        <f t="shared" si="23"/>
        <v>40929.529861111107</v>
      </c>
      <c r="U286">
        <f t="shared" si="24"/>
        <v>2011</v>
      </c>
      <c r="V286">
        <f t="shared" si="24"/>
        <v>2012</v>
      </c>
    </row>
    <row r="287" spans="1:22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0"/>
        <v>228.82507142857142</v>
      </c>
      <c r="P287" s="5">
        <f t="shared" si="21"/>
        <v>56.901438721136763</v>
      </c>
      <c r="Q287" t="s">
        <v>8307</v>
      </c>
      <c r="R287" t="s">
        <v>8312</v>
      </c>
      <c r="S287" s="12">
        <f t="shared" si="22"/>
        <v>41506.547777777778</v>
      </c>
      <c r="T287" s="12">
        <f t="shared" si="23"/>
        <v>41536.547777777778</v>
      </c>
      <c r="U287">
        <f t="shared" si="24"/>
        <v>2013</v>
      </c>
      <c r="V287">
        <f t="shared" si="24"/>
        <v>2013</v>
      </c>
    </row>
    <row r="288" spans="1:22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0"/>
        <v>109.15333333333332</v>
      </c>
      <c r="P288" s="5">
        <f t="shared" si="21"/>
        <v>121.28148148148148</v>
      </c>
      <c r="Q288" t="s">
        <v>8307</v>
      </c>
      <c r="R288" t="s">
        <v>8312</v>
      </c>
      <c r="S288" s="12">
        <f t="shared" si="22"/>
        <v>41313.607916666668</v>
      </c>
      <c r="T288" s="12">
        <f t="shared" si="23"/>
        <v>41358.566249999996</v>
      </c>
      <c r="U288">
        <f t="shared" si="24"/>
        <v>2013</v>
      </c>
      <c r="V288">
        <f t="shared" si="24"/>
        <v>2013</v>
      </c>
    </row>
    <row r="289" spans="1:22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0"/>
        <v>176.29999999999998</v>
      </c>
      <c r="P289" s="5">
        <f t="shared" si="21"/>
        <v>91.189655172413794</v>
      </c>
      <c r="Q289" t="s">
        <v>8307</v>
      </c>
      <c r="R289" t="s">
        <v>8312</v>
      </c>
      <c r="S289" s="12">
        <f t="shared" si="22"/>
        <v>41184.069652777776</v>
      </c>
      <c r="T289" s="12">
        <f t="shared" si="23"/>
        <v>41214.958333333328</v>
      </c>
      <c r="U289">
        <f t="shared" si="24"/>
        <v>2012</v>
      </c>
      <c r="V289">
        <f t="shared" si="24"/>
        <v>2012</v>
      </c>
    </row>
    <row r="290" spans="1:22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0"/>
        <v>103.21061999999999</v>
      </c>
      <c r="P290" s="5">
        <f t="shared" si="21"/>
        <v>115.44812080536913</v>
      </c>
      <c r="Q290" t="s">
        <v>8307</v>
      </c>
      <c r="R290" t="s">
        <v>8312</v>
      </c>
      <c r="S290" s="12">
        <f t="shared" si="22"/>
        <v>41050.960567129623</v>
      </c>
      <c r="T290" s="12">
        <f t="shared" si="23"/>
        <v>41085.960567129623</v>
      </c>
      <c r="U290">
        <f t="shared" si="24"/>
        <v>2012</v>
      </c>
      <c r="V290">
        <f t="shared" si="24"/>
        <v>2012</v>
      </c>
    </row>
    <row r="291" spans="1:22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0"/>
        <v>104.82000000000001</v>
      </c>
      <c r="P291" s="5">
        <f t="shared" si="21"/>
        <v>67.771551724137936</v>
      </c>
      <c r="Q291" t="s">
        <v>8307</v>
      </c>
      <c r="R291" t="s">
        <v>8312</v>
      </c>
      <c r="S291" s="12">
        <f t="shared" si="22"/>
        <v>41550.248078703698</v>
      </c>
      <c r="T291" s="12">
        <f t="shared" si="23"/>
        <v>41580.248078703698</v>
      </c>
      <c r="U291">
        <f t="shared" si="24"/>
        <v>2013</v>
      </c>
      <c r="V291">
        <f t="shared" si="24"/>
        <v>2013</v>
      </c>
    </row>
    <row r="292" spans="1:22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0"/>
        <v>106.68444444444445</v>
      </c>
      <c r="P292" s="5">
        <f t="shared" si="21"/>
        <v>28.576190476190476</v>
      </c>
      <c r="Q292" t="s">
        <v>8307</v>
      </c>
      <c r="R292" t="s">
        <v>8312</v>
      </c>
      <c r="S292" s="12">
        <f t="shared" si="22"/>
        <v>40526.160844907405</v>
      </c>
      <c r="T292" s="12">
        <f t="shared" si="23"/>
        <v>40576.124305555553</v>
      </c>
      <c r="U292">
        <f t="shared" si="24"/>
        <v>2010</v>
      </c>
      <c r="V292">
        <f t="shared" si="24"/>
        <v>2011</v>
      </c>
    </row>
    <row r="293" spans="1:22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0"/>
        <v>120.02</v>
      </c>
      <c r="P293" s="5">
        <f t="shared" si="21"/>
        <v>46.8828125</v>
      </c>
      <c r="Q293" t="s">
        <v>8307</v>
      </c>
      <c r="R293" t="s">
        <v>8312</v>
      </c>
      <c r="S293" s="12">
        <f t="shared" si="22"/>
        <v>41376.560717592591</v>
      </c>
      <c r="T293" s="12">
        <f t="shared" si="23"/>
        <v>41394.792361111111</v>
      </c>
      <c r="U293">
        <f t="shared" si="24"/>
        <v>2013</v>
      </c>
      <c r="V293">
        <f t="shared" si="24"/>
        <v>2013</v>
      </c>
    </row>
    <row r="294" spans="1:22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0"/>
        <v>101.50693333333334</v>
      </c>
      <c r="P294" s="5">
        <f t="shared" si="21"/>
        <v>154.42231237322514</v>
      </c>
      <c r="Q294" t="s">
        <v>8307</v>
      </c>
      <c r="R294" t="s">
        <v>8312</v>
      </c>
      <c r="S294" s="12">
        <f t="shared" si="22"/>
        <v>40812.594895833332</v>
      </c>
      <c r="T294" s="12">
        <f t="shared" si="23"/>
        <v>40844.957638888889</v>
      </c>
      <c r="U294">
        <f t="shared" si="24"/>
        <v>2011</v>
      </c>
      <c r="V294">
        <f t="shared" si="24"/>
        <v>2011</v>
      </c>
    </row>
    <row r="295" spans="1:22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0"/>
        <v>101.38461538461539</v>
      </c>
      <c r="P295" s="5">
        <f t="shared" si="21"/>
        <v>201.22137404580153</v>
      </c>
      <c r="Q295" t="s">
        <v>8307</v>
      </c>
      <c r="R295" t="s">
        <v>8312</v>
      </c>
      <c r="S295" s="12">
        <f t="shared" si="22"/>
        <v>41719.459652777776</v>
      </c>
      <c r="T295" s="12">
        <f t="shared" si="23"/>
        <v>41749.459652777776</v>
      </c>
      <c r="U295">
        <f t="shared" si="24"/>
        <v>2014</v>
      </c>
      <c r="V295">
        <f t="shared" si="24"/>
        <v>2014</v>
      </c>
    </row>
    <row r="296" spans="1:22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0"/>
        <v>100</v>
      </c>
      <c r="P296" s="5">
        <f t="shared" si="21"/>
        <v>100</v>
      </c>
      <c r="Q296" t="s">
        <v>8307</v>
      </c>
      <c r="R296" t="s">
        <v>8312</v>
      </c>
      <c r="S296" s="12">
        <f t="shared" si="22"/>
        <v>40342.876087962963</v>
      </c>
      <c r="T296" s="12">
        <f t="shared" si="23"/>
        <v>40378.458333333328</v>
      </c>
      <c r="U296">
        <f t="shared" si="24"/>
        <v>2010</v>
      </c>
      <c r="V296">
        <f t="shared" si="24"/>
        <v>2010</v>
      </c>
    </row>
    <row r="297" spans="1:22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0"/>
        <v>133.10911999999999</v>
      </c>
      <c r="P297" s="5">
        <f t="shared" si="21"/>
        <v>100.08204511278196</v>
      </c>
      <c r="Q297" t="s">
        <v>8307</v>
      </c>
      <c r="R297" t="s">
        <v>8312</v>
      </c>
      <c r="S297" s="12">
        <f t="shared" si="22"/>
        <v>41518.796400462961</v>
      </c>
      <c r="T297" s="12">
        <f t="shared" si="23"/>
        <v>41578.791666666664</v>
      </c>
      <c r="U297">
        <f t="shared" si="24"/>
        <v>2013</v>
      </c>
      <c r="V297">
        <f t="shared" si="24"/>
        <v>2013</v>
      </c>
    </row>
    <row r="298" spans="1:22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0"/>
        <v>118.72620000000001</v>
      </c>
      <c r="P298" s="5">
        <f t="shared" si="21"/>
        <v>230.08953488372092</v>
      </c>
      <c r="Q298" t="s">
        <v>8307</v>
      </c>
      <c r="R298" t="s">
        <v>8312</v>
      </c>
      <c r="S298" s="12">
        <f t="shared" si="22"/>
        <v>41134.267164351848</v>
      </c>
      <c r="T298" s="12">
        <f t="shared" si="23"/>
        <v>41159.267164351848</v>
      </c>
      <c r="U298">
        <f t="shared" si="24"/>
        <v>2012</v>
      </c>
      <c r="V298">
        <f t="shared" si="24"/>
        <v>2012</v>
      </c>
    </row>
    <row r="299" spans="1:22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0"/>
        <v>100.64</v>
      </c>
      <c r="P299" s="5">
        <f t="shared" si="21"/>
        <v>141.74647887323943</v>
      </c>
      <c r="Q299" t="s">
        <v>8307</v>
      </c>
      <c r="R299" t="s">
        <v>8312</v>
      </c>
      <c r="S299" s="12">
        <f t="shared" si="22"/>
        <v>42089.519687499997</v>
      </c>
      <c r="T299" s="12">
        <f t="shared" si="23"/>
        <v>42124.957638888889</v>
      </c>
      <c r="U299">
        <f t="shared" si="24"/>
        <v>2015</v>
      </c>
      <c r="V299">
        <f t="shared" si="24"/>
        <v>2015</v>
      </c>
    </row>
    <row r="300" spans="1:22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0"/>
        <v>108.93241269841269</v>
      </c>
      <c r="P300" s="5">
        <f t="shared" si="21"/>
        <v>56.344351395730705</v>
      </c>
      <c r="Q300" t="s">
        <v>8307</v>
      </c>
      <c r="R300" t="s">
        <v>8312</v>
      </c>
      <c r="S300" s="12">
        <f t="shared" si="22"/>
        <v>41709.255185185182</v>
      </c>
      <c r="T300" s="12">
        <f t="shared" si="23"/>
        <v>41768.666666666664</v>
      </c>
      <c r="U300">
        <f t="shared" si="24"/>
        <v>2014</v>
      </c>
      <c r="V300">
        <f t="shared" si="24"/>
        <v>2014</v>
      </c>
    </row>
    <row r="301" spans="1:22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0"/>
        <v>178.95250000000001</v>
      </c>
      <c r="P301" s="5">
        <f t="shared" si="21"/>
        <v>73.341188524590166</v>
      </c>
      <c r="Q301" t="s">
        <v>8307</v>
      </c>
      <c r="R301" t="s">
        <v>8312</v>
      </c>
      <c r="S301" s="12">
        <f t="shared" si="22"/>
        <v>40469.016898148147</v>
      </c>
      <c r="T301" s="12">
        <f t="shared" si="23"/>
        <v>40499.058564814812</v>
      </c>
      <c r="U301">
        <f t="shared" si="24"/>
        <v>2010</v>
      </c>
      <c r="V301">
        <f t="shared" si="24"/>
        <v>2010</v>
      </c>
    </row>
    <row r="302" spans="1:22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0"/>
        <v>101.72264</v>
      </c>
      <c r="P302" s="5">
        <f t="shared" si="21"/>
        <v>85.337785234899329</v>
      </c>
      <c r="Q302" t="s">
        <v>8307</v>
      </c>
      <c r="R302" t="s">
        <v>8312</v>
      </c>
      <c r="S302" s="12">
        <f t="shared" si="22"/>
        <v>40626.751597222217</v>
      </c>
      <c r="T302" s="12">
        <f t="shared" si="23"/>
        <v>40657.751597222217</v>
      </c>
      <c r="U302">
        <f t="shared" si="24"/>
        <v>2011</v>
      </c>
      <c r="V302">
        <f t="shared" si="24"/>
        <v>2011</v>
      </c>
    </row>
    <row r="303" spans="1:22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0"/>
        <v>118.73499999999999</v>
      </c>
      <c r="P303" s="5">
        <f t="shared" si="21"/>
        <v>61.496215139442228</v>
      </c>
      <c r="Q303" t="s">
        <v>8307</v>
      </c>
      <c r="R303" t="s">
        <v>8312</v>
      </c>
      <c r="S303" s="12">
        <f t="shared" si="22"/>
        <v>41312.529340277775</v>
      </c>
      <c r="T303" s="12">
        <f t="shared" si="23"/>
        <v>41352.487673611111</v>
      </c>
      <c r="U303">
        <f t="shared" si="24"/>
        <v>2013</v>
      </c>
      <c r="V303">
        <f t="shared" si="24"/>
        <v>2013</v>
      </c>
    </row>
    <row r="304" spans="1:22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0"/>
        <v>100.46</v>
      </c>
      <c r="P304" s="5">
        <f t="shared" si="21"/>
        <v>93.018518518518519</v>
      </c>
      <c r="Q304" t="s">
        <v>8307</v>
      </c>
      <c r="R304" t="s">
        <v>8312</v>
      </c>
      <c r="S304" s="12">
        <f t="shared" si="22"/>
        <v>40933.648587962962</v>
      </c>
      <c r="T304" s="12">
        <f t="shared" si="23"/>
        <v>40963.648587962962</v>
      </c>
      <c r="U304">
        <f t="shared" si="24"/>
        <v>2012</v>
      </c>
      <c r="V304">
        <f t="shared" si="24"/>
        <v>2012</v>
      </c>
    </row>
    <row r="305" spans="1:22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0"/>
        <v>137.46666666666667</v>
      </c>
      <c r="P305" s="5">
        <f t="shared" si="21"/>
        <v>50.292682926829265</v>
      </c>
      <c r="Q305" t="s">
        <v>8307</v>
      </c>
      <c r="R305" t="s">
        <v>8312</v>
      </c>
      <c r="S305" s="12">
        <f t="shared" si="22"/>
        <v>41031.862800925919</v>
      </c>
      <c r="T305" s="12">
        <f t="shared" si="23"/>
        <v>41061.862800925919</v>
      </c>
      <c r="U305">
        <f t="shared" si="24"/>
        <v>2012</v>
      </c>
      <c r="V305">
        <f t="shared" si="24"/>
        <v>2012</v>
      </c>
    </row>
    <row r="306" spans="1:22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0"/>
        <v>231.64705882352939</v>
      </c>
      <c r="P306" s="5">
        <f t="shared" si="21"/>
        <v>106.43243243243244</v>
      </c>
      <c r="Q306" t="s">
        <v>8307</v>
      </c>
      <c r="R306" t="s">
        <v>8312</v>
      </c>
      <c r="S306" s="12">
        <f t="shared" si="22"/>
        <v>41113.88653935185</v>
      </c>
      <c r="T306" s="12">
        <f t="shared" si="23"/>
        <v>41152.875</v>
      </c>
      <c r="U306">
        <f t="shared" si="24"/>
        <v>2012</v>
      </c>
      <c r="V306">
        <f t="shared" si="24"/>
        <v>2012</v>
      </c>
    </row>
    <row r="307" spans="1:22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0"/>
        <v>130.33333333333331</v>
      </c>
      <c r="P307" s="5">
        <f t="shared" si="21"/>
        <v>51.719576719576722</v>
      </c>
      <c r="Q307" t="s">
        <v>8307</v>
      </c>
      <c r="R307" t="s">
        <v>8312</v>
      </c>
      <c r="S307" s="12">
        <f t="shared" si="22"/>
        <v>40948.421863425923</v>
      </c>
      <c r="T307" s="12">
        <f t="shared" si="23"/>
        <v>40978.421863425923</v>
      </c>
      <c r="U307">
        <f t="shared" si="24"/>
        <v>2012</v>
      </c>
      <c r="V307">
        <f t="shared" si="24"/>
        <v>2012</v>
      </c>
    </row>
    <row r="308" spans="1:22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0"/>
        <v>292.89999999999998</v>
      </c>
      <c r="P308" s="5">
        <f t="shared" si="21"/>
        <v>36.612499999999997</v>
      </c>
      <c r="Q308" t="s">
        <v>8307</v>
      </c>
      <c r="R308" t="s">
        <v>8312</v>
      </c>
      <c r="S308" s="12">
        <f t="shared" si="22"/>
        <v>41333.628854166665</v>
      </c>
      <c r="T308" s="12">
        <f t="shared" si="23"/>
        <v>41353.587187499994</v>
      </c>
      <c r="U308">
        <f t="shared" si="24"/>
        <v>2013</v>
      </c>
      <c r="V308">
        <f t="shared" si="24"/>
        <v>2013</v>
      </c>
    </row>
    <row r="309" spans="1:22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0"/>
        <v>111.31818181818183</v>
      </c>
      <c r="P309" s="5">
        <f t="shared" si="21"/>
        <v>42.517361111111114</v>
      </c>
      <c r="Q309" t="s">
        <v>8307</v>
      </c>
      <c r="R309" t="s">
        <v>8312</v>
      </c>
      <c r="S309" s="12">
        <f t="shared" si="22"/>
        <v>41282.736122685186</v>
      </c>
      <c r="T309" s="12">
        <f t="shared" si="23"/>
        <v>41312.736122685186</v>
      </c>
      <c r="U309">
        <f t="shared" si="24"/>
        <v>2013</v>
      </c>
      <c r="V309">
        <f t="shared" si="24"/>
        <v>2013</v>
      </c>
    </row>
    <row r="310" spans="1:22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0"/>
        <v>105.56666666666668</v>
      </c>
      <c r="P310" s="5">
        <f t="shared" si="21"/>
        <v>62.712871287128714</v>
      </c>
      <c r="Q310" t="s">
        <v>8307</v>
      </c>
      <c r="R310" t="s">
        <v>8312</v>
      </c>
      <c r="S310" s="12">
        <f t="shared" si="22"/>
        <v>40567.486226851848</v>
      </c>
      <c r="T310" s="12">
        <f t="shared" si="23"/>
        <v>40612.486226851848</v>
      </c>
      <c r="U310">
        <f t="shared" si="24"/>
        <v>2011</v>
      </c>
      <c r="V310">
        <f t="shared" si="24"/>
        <v>2011</v>
      </c>
    </row>
    <row r="311" spans="1:22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0"/>
        <v>118.94444444444446</v>
      </c>
      <c r="P311" s="5">
        <f t="shared" si="21"/>
        <v>89.957983193277315</v>
      </c>
      <c r="Q311" t="s">
        <v>8307</v>
      </c>
      <c r="R311" t="s">
        <v>8312</v>
      </c>
      <c r="S311" s="12">
        <f t="shared" si="22"/>
        <v>41134.543217592589</v>
      </c>
      <c r="T311" s="12">
        <f t="shared" si="23"/>
        <v>41155.543217592589</v>
      </c>
      <c r="U311">
        <f t="shared" si="24"/>
        <v>2012</v>
      </c>
      <c r="V311">
        <f t="shared" si="24"/>
        <v>2012</v>
      </c>
    </row>
    <row r="312" spans="1:22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0"/>
        <v>104.129</v>
      </c>
      <c r="P312" s="5">
        <f t="shared" si="21"/>
        <v>28.924722222222222</v>
      </c>
      <c r="Q312" t="s">
        <v>8307</v>
      </c>
      <c r="R312" t="s">
        <v>8312</v>
      </c>
      <c r="S312" s="12">
        <f t="shared" si="22"/>
        <v>40820.974803240737</v>
      </c>
      <c r="T312" s="12">
        <f t="shared" si="23"/>
        <v>40835.875</v>
      </c>
      <c r="U312">
        <f t="shared" si="24"/>
        <v>2011</v>
      </c>
      <c r="V312">
        <f t="shared" si="24"/>
        <v>2011</v>
      </c>
    </row>
    <row r="313" spans="1:22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0"/>
        <v>104.10165000000001</v>
      </c>
      <c r="P313" s="5">
        <f t="shared" si="21"/>
        <v>138.8022</v>
      </c>
      <c r="Q313" t="s">
        <v>8307</v>
      </c>
      <c r="R313" t="s">
        <v>8312</v>
      </c>
      <c r="S313" s="12">
        <f t="shared" si="22"/>
        <v>40868.011481481481</v>
      </c>
      <c r="T313" s="12">
        <f t="shared" si="23"/>
        <v>40909.124305555553</v>
      </c>
      <c r="U313">
        <f t="shared" si="24"/>
        <v>2011</v>
      </c>
      <c r="V313">
        <f t="shared" si="24"/>
        <v>2012</v>
      </c>
    </row>
    <row r="314" spans="1:22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0"/>
        <v>111.87499999999999</v>
      </c>
      <c r="P314" s="5">
        <f t="shared" si="21"/>
        <v>61.301369863013697</v>
      </c>
      <c r="Q314" t="s">
        <v>8307</v>
      </c>
      <c r="R314" t="s">
        <v>8312</v>
      </c>
      <c r="S314" s="12">
        <f t="shared" si="22"/>
        <v>41348.669351851851</v>
      </c>
      <c r="T314" s="12">
        <f t="shared" si="23"/>
        <v>41378.669351851851</v>
      </c>
      <c r="U314">
        <f t="shared" si="24"/>
        <v>2013</v>
      </c>
      <c r="V314">
        <f t="shared" si="24"/>
        <v>2013</v>
      </c>
    </row>
    <row r="315" spans="1:22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0"/>
        <v>104.73529411764706</v>
      </c>
      <c r="P315" s="5">
        <f t="shared" si="21"/>
        <v>80.202702702702709</v>
      </c>
      <c r="Q315" t="s">
        <v>8307</v>
      </c>
      <c r="R315" t="s">
        <v>8312</v>
      </c>
      <c r="S315" s="12">
        <f t="shared" si="22"/>
        <v>40357.019606481481</v>
      </c>
      <c r="T315" s="12">
        <f t="shared" si="23"/>
        <v>40401.457638888889</v>
      </c>
      <c r="U315">
        <f t="shared" si="24"/>
        <v>2010</v>
      </c>
      <c r="V315">
        <f t="shared" si="24"/>
        <v>2010</v>
      </c>
    </row>
    <row r="316" spans="1:22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0"/>
        <v>385.15000000000003</v>
      </c>
      <c r="P316" s="5">
        <f t="shared" si="21"/>
        <v>32.095833333333331</v>
      </c>
      <c r="Q316" t="s">
        <v>8307</v>
      </c>
      <c r="R316" t="s">
        <v>8312</v>
      </c>
      <c r="S316" s="12">
        <f t="shared" si="22"/>
        <v>41304.624861111108</v>
      </c>
      <c r="T316" s="12">
        <f t="shared" si="23"/>
        <v>41334.624861111108</v>
      </c>
      <c r="U316">
        <f t="shared" si="24"/>
        <v>2013</v>
      </c>
      <c r="V316">
        <f t="shared" si="24"/>
        <v>2013</v>
      </c>
    </row>
    <row r="317" spans="1:22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0"/>
        <v>101.248</v>
      </c>
      <c r="P317" s="5">
        <f t="shared" si="21"/>
        <v>200.88888888888889</v>
      </c>
      <c r="Q317" t="s">
        <v>8307</v>
      </c>
      <c r="R317" t="s">
        <v>8312</v>
      </c>
      <c r="S317" s="12">
        <f t="shared" si="22"/>
        <v>41113.564050925925</v>
      </c>
      <c r="T317" s="12">
        <f t="shared" si="23"/>
        <v>41143.564050925925</v>
      </c>
      <c r="U317">
        <f t="shared" si="24"/>
        <v>2012</v>
      </c>
      <c r="V317">
        <f t="shared" si="24"/>
        <v>2012</v>
      </c>
    </row>
    <row r="318" spans="1:22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0"/>
        <v>113.77333333333333</v>
      </c>
      <c r="P318" s="5">
        <f t="shared" si="21"/>
        <v>108.01265822784811</v>
      </c>
      <c r="Q318" t="s">
        <v>8307</v>
      </c>
      <c r="R318" t="s">
        <v>8312</v>
      </c>
      <c r="S318" s="12">
        <f t="shared" si="22"/>
        <v>41950.715243055551</v>
      </c>
      <c r="T318" s="12">
        <f t="shared" si="23"/>
        <v>41983.999305555553</v>
      </c>
      <c r="U318">
        <f t="shared" si="24"/>
        <v>2014</v>
      </c>
      <c r="V318">
        <f t="shared" si="24"/>
        <v>2014</v>
      </c>
    </row>
    <row r="319" spans="1:22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0"/>
        <v>100.80333333333333</v>
      </c>
      <c r="P319" s="5">
        <f t="shared" si="21"/>
        <v>95.699367088607602</v>
      </c>
      <c r="Q319" t="s">
        <v>8307</v>
      </c>
      <c r="R319" t="s">
        <v>8312</v>
      </c>
      <c r="S319" s="12">
        <f t="shared" si="22"/>
        <v>41589.468553240738</v>
      </c>
      <c r="T319" s="12">
        <f t="shared" si="23"/>
        <v>41619.468553240738</v>
      </c>
      <c r="U319">
        <f t="shared" si="24"/>
        <v>2013</v>
      </c>
      <c r="V319">
        <f t="shared" si="24"/>
        <v>2013</v>
      </c>
    </row>
    <row r="320" spans="1:22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0"/>
        <v>283.32</v>
      </c>
      <c r="P320" s="5">
        <f t="shared" si="21"/>
        <v>49.880281690140848</v>
      </c>
      <c r="Q320" t="s">
        <v>8307</v>
      </c>
      <c r="R320" t="s">
        <v>8312</v>
      </c>
      <c r="S320" s="12">
        <f t="shared" si="22"/>
        <v>41329.830451388887</v>
      </c>
      <c r="T320" s="12">
        <f t="shared" si="23"/>
        <v>41359.788784722223</v>
      </c>
      <c r="U320">
        <f t="shared" si="24"/>
        <v>2013</v>
      </c>
      <c r="V320">
        <f t="shared" si="24"/>
        <v>2013</v>
      </c>
    </row>
    <row r="321" spans="1:22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0"/>
        <v>112.68</v>
      </c>
      <c r="P321" s="5">
        <f t="shared" si="21"/>
        <v>110.47058823529412</v>
      </c>
      <c r="Q321" t="s">
        <v>8307</v>
      </c>
      <c r="R321" t="s">
        <v>8312</v>
      </c>
      <c r="S321" s="12">
        <f t="shared" si="22"/>
        <v>40123.629965277774</v>
      </c>
      <c r="T321" s="12">
        <f t="shared" si="23"/>
        <v>40211.124305555553</v>
      </c>
      <c r="U321">
        <f t="shared" si="24"/>
        <v>2009</v>
      </c>
      <c r="V321">
        <f t="shared" si="24"/>
        <v>2010</v>
      </c>
    </row>
    <row r="322" spans="1:22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0"/>
        <v>106.58000000000001</v>
      </c>
      <c r="P322" s="5">
        <f t="shared" si="21"/>
        <v>134.91139240506328</v>
      </c>
      <c r="Q322" t="s">
        <v>8307</v>
      </c>
      <c r="R322" t="s">
        <v>8312</v>
      </c>
      <c r="S322" s="12">
        <f t="shared" si="22"/>
        <v>42331.34297453703</v>
      </c>
      <c r="T322" s="12">
        <f t="shared" si="23"/>
        <v>42360.749999999993</v>
      </c>
      <c r="U322">
        <f t="shared" si="24"/>
        <v>2015</v>
      </c>
      <c r="V322">
        <f t="shared" si="24"/>
        <v>2015</v>
      </c>
    </row>
    <row r="323" spans="1:22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5">(E323/D323)*100</f>
        <v>102.66285714285715</v>
      </c>
      <c r="P323" s="5">
        <f t="shared" ref="P323:P386" si="26">IF(E323&gt;0, E323/L323, 0)</f>
        <v>106.62314540059347</v>
      </c>
      <c r="Q323" t="s">
        <v>8307</v>
      </c>
      <c r="R323" t="s">
        <v>8312</v>
      </c>
      <c r="S323" s="12">
        <f t="shared" ref="S323:S386" si="27">(J323/86400)+25569-(5/24)</f>
        <v>42647.238263888888</v>
      </c>
      <c r="T323" s="12">
        <f t="shared" ref="T323:T386" si="28">(I323/86400)+25569-5/24</f>
        <v>42682.279930555553</v>
      </c>
      <c r="U323">
        <f t="shared" ref="U323:V386" si="29">YEAR(S323)</f>
        <v>2016</v>
      </c>
      <c r="V323">
        <f t="shared" si="29"/>
        <v>2016</v>
      </c>
    </row>
    <row r="324" spans="1:22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5"/>
        <v>107.91200000000001</v>
      </c>
      <c r="P324" s="5">
        <f t="shared" si="26"/>
        <v>145.04301075268816</v>
      </c>
      <c r="Q324" t="s">
        <v>8307</v>
      </c>
      <c r="R324" t="s">
        <v>8312</v>
      </c>
      <c r="S324" s="12">
        <f t="shared" si="27"/>
        <v>42473.361666666664</v>
      </c>
      <c r="T324" s="12">
        <f t="shared" si="28"/>
        <v>42503.361666666664</v>
      </c>
      <c r="U324">
        <f t="shared" si="29"/>
        <v>2016</v>
      </c>
      <c r="V324">
        <f t="shared" si="29"/>
        <v>2016</v>
      </c>
    </row>
    <row r="325" spans="1:22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5"/>
        <v>123.07407407407408</v>
      </c>
      <c r="P325" s="5">
        <f t="shared" si="26"/>
        <v>114.58620689655173</v>
      </c>
      <c r="Q325" t="s">
        <v>8307</v>
      </c>
      <c r="R325" t="s">
        <v>8312</v>
      </c>
      <c r="S325" s="12">
        <f t="shared" si="27"/>
        <v>42697.113032407404</v>
      </c>
      <c r="T325" s="12">
        <f t="shared" si="28"/>
        <v>42725.124305555553</v>
      </c>
      <c r="U325">
        <f t="shared" si="29"/>
        <v>2016</v>
      </c>
      <c r="V325">
        <f t="shared" si="29"/>
        <v>2016</v>
      </c>
    </row>
    <row r="326" spans="1:22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5"/>
        <v>101.6</v>
      </c>
      <c r="P326" s="5">
        <f t="shared" si="26"/>
        <v>105.3170731707317</v>
      </c>
      <c r="Q326" t="s">
        <v>8307</v>
      </c>
      <c r="R326" t="s">
        <v>8312</v>
      </c>
      <c r="S326" s="12">
        <f t="shared" si="27"/>
        <v>42184.417916666665</v>
      </c>
      <c r="T326" s="12">
        <f t="shared" si="28"/>
        <v>42217.417916666665</v>
      </c>
      <c r="U326">
        <f t="shared" si="29"/>
        <v>2015</v>
      </c>
      <c r="V326">
        <f t="shared" si="29"/>
        <v>2015</v>
      </c>
    </row>
    <row r="327" spans="1:22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5"/>
        <v>104.396</v>
      </c>
      <c r="P327" s="5">
        <f t="shared" si="26"/>
        <v>70.921195652173907</v>
      </c>
      <c r="Q327" t="s">
        <v>8307</v>
      </c>
      <c r="R327" t="s">
        <v>8312</v>
      </c>
      <c r="S327" s="12">
        <f t="shared" si="27"/>
        <v>42688.979548611103</v>
      </c>
      <c r="T327" s="12">
        <f t="shared" si="28"/>
        <v>42723.979548611103</v>
      </c>
      <c r="U327">
        <f t="shared" si="29"/>
        <v>2016</v>
      </c>
      <c r="V327">
        <f t="shared" si="29"/>
        <v>2016</v>
      </c>
    </row>
    <row r="328" spans="1:22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5"/>
        <v>112.92973333333333</v>
      </c>
      <c r="P328" s="5">
        <f t="shared" si="26"/>
        <v>147.17167680278018</v>
      </c>
      <c r="Q328" t="s">
        <v>8307</v>
      </c>
      <c r="R328" t="s">
        <v>8312</v>
      </c>
      <c r="S328" s="12">
        <f t="shared" si="27"/>
        <v>42775.106550925928</v>
      </c>
      <c r="T328" s="12">
        <f t="shared" si="28"/>
        <v>42808.747916666667</v>
      </c>
      <c r="U328">
        <f t="shared" si="29"/>
        <v>2017</v>
      </c>
      <c r="V328">
        <f t="shared" si="29"/>
        <v>2017</v>
      </c>
    </row>
    <row r="329" spans="1:22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5"/>
        <v>136.4</v>
      </c>
      <c r="P329" s="5">
        <f t="shared" si="26"/>
        <v>160.47058823529412</v>
      </c>
      <c r="Q329" t="s">
        <v>8307</v>
      </c>
      <c r="R329" t="s">
        <v>8312</v>
      </c>
      <c r="S329" s="12">
        <f t="shared" si="27"/>
        <v>42058.026956018519</v>
      </c>
      <c r="T329" s="12">
        <f t="shared" si="28"/>
        <v>42085.124999999993</v>
      </c>
      <c r="U329">
        <f t="shared" si="29"/>
        <v>2015</v>
      </c>
      <c r="V329">
        <f t="shared" si="29"/>
        <v>2015</v>
      </c>
    </row>
    <row r="330" spans="1:22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5"/>
        <v>103.61439999999999</v>
      </c>
      <c r="P330" s="5">
        <f t="shared" si="26"/>
        <v>156.04578313253012</v>
      </c>
      <c r="Q330" t="s">
        <v>8307</v>
      </c>
      <c r="R330" t="s">
        <v>8312</v>
      </c>
      <c r="S330" s="12">
        <f t="shared" si="27"/>
        <v>42278.738287037035</v>
      </c>
      <c r="T330" s="12">
        <f t="shared" si="28"/>
        <v>42308.958333333336</v>
      </c>
      <c r="U330">
        <f t="shared" si="29"/>
        <v>2015</v>
      </c>
      <c r="V330">
        <f t="shared" si="29"/>
        <v>2015</v>
      </c>
    </row>
    <row r="331" spans="1:22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5"/>
        <v>105.5</v>
      </c>
      <c r="P331" s="5">
        <f t="shared" si="26"/>
        <v>63.17365269461078</v>
      </c>
      <c r="Q331" t="s">
        <v>8307</v>
      </c>
      <c r="R331" t="s">
        <v>8312</v>
      </c>
      <c r="S331" s="12">
        <f t="shared" si="27"/>
        <v>42291.258414351854</v>
      </c>
      <c r="T331" s="12">
        <f t="shared" si="28"/>
        <v>42314.958333333336</v>
      </c>
      <c r="U331">
        <f t="shared" si="29"/>
        <v>2015</v>
      </c>
      <c r="V331">
        <f t="shared" si="29"/>
        <v>2015</v>
      </c>
    </row>
    <row r="332" spans="1:22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5"/>
        <v>101.82857142857142</v>
      </c>
      <c r="P332" s="5">
        <f t="shared" si="26"/>
        <v>104.82352941176471</v>
      </c>
      <c r="Q332" t="s">
        <v>8307</v>
      </c>
      <c r="R332" t="s">
        <v>8312</v>
      </c>
      <c r="S332" s="12">
        <f t="shared" si="27"/>
        <v>41379.307442129626</v>
      </c>
      <c r="T332" s="12">
        <f t="shared" si="28"/>
        <v>41410.957638888889</v>
      </c>
      <c r="U332">
        <f t="shared" si="29"/>
        <v>2013</v>
      </c>
      <c r="V332">
        <f t="shared" si="29"/>
        <v>2013</v>
      </c>
    </row>
    <row r="333" spans="1:22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5"/>
        <v>106.60499999999999</v>
      </c>
      <c r="P333" s="5">
        <f t="shared" si="26"/>
        <v>97.356164383561648</v>
      </c>
      <c r="Q333" t="s">
        <v>8307</v>
      </c>
      <c r="R333" t="s">
        <v>8312</v>
      </c>
      <c r="S333" s="12">
        <f t="shared" si="27"/>
        <v>42507.373078703698</v>
      </c>
      <c r="T333" s="12">
        <f t="shared" si="28"/>
        <v>42538.373078703698</v>
      </c>
      <c r="U333">
        <f t="shared" si="29"/>
        <v>2016</v>
      </c>
      <c r="V333">
        <f t="shared" si="29"/>
        <v>2016</v>
      </c>
    </row>
    <row r="334" spans="1:22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5"/>
        <v>113.015</v>
      </c>
      <c r="P334" s="5">
        <f t="shared" si="26"/>
        <v>203.63063063063063</v>
      </c>
      <c r="Q334" t="s">
        <v>8307</v>
      </c>
      <c r="R334" t="s">
        <v>8312</v>
      </c>
      <c r="S334" s="12">
        <f t="shared" si="27"/>
        <v>42263.471956018511</v>
      </c>
      <c r="T334" s="12">
        <f t="shared" si="28"/>
        <v>42305.124999999993</v>
      </c>
      <c r="U334">
        <f t="shared" si="29"/>
        <v>2015</v>
      </c>
      <c r="V334">
        <f t="shared" si="29"/>
        <v>2015</v>
      </c>
    </row>
    <row r="335" spans="1:22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5"/>
        <v>125.22750000000001</v>
      </c>
      <c r="P335" s="5">
        <f t="shared" si="26"/>
        <v>188.31203007518798</v>
      </c>
      <c r="Q335" t="s">
        <v>8307</v>
      </c>
      <c r="R335" t="s">
        <v>8312</v>
      </c>
      <c r="S335" s="12">
        <f t="shared" si="27"/>
        <v>42437.428136574068</v>
      </c>
      <c r="T335" s="12">
        <f t="shared" si="28"/>
        <v>42467.386469907404</v>
      </c>
      <c r="U335">
        <f t="shared" si="29"/>
        <v>2016</v>
      </c>
      <c r="V335">
        <f t="shared" si="29"/>
        <v>2016</v>
      </c>
    </row>
    <row r="336" spans="1:22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5"/>
        <v>101.19</v>
      </c>
      <c r="P336" s="5">
        <f t="shared" si="26"/>
        <v>146.65217391304347</v>
      </c>
      <c r="Q336" t="s">
        <v>8307</v>
      </c>
      <c r="R336" t="s">
        <v>8312</v>
      </c>
      <c r="S336" s="12">
        <f t="shared" si="27"/>
        <v>42101.474039351851</v>
      </c>
      <c r="T336" s="12">
        <f t="shared" si="28"/>
        <v>42139.583333333336</v>
      </c>
      <c r="U336">
        <f t="shared" si="29"/>
        <v>2015</v>
      </c>
      <c r="V336">
        <f t="shared" si="29"/>
        <v>2015</v>
      </c>
    </row>
    <row r="337" spans="1:22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5"/>
        <v>102.76470588235294</v>
      </c>
      <c r="P337" s="5">
        <f t="shared" si="26"/>
        <v>109.1875</v>
      </c>
      <c r="Q337" t="s">
        <v>8307</v>
      </c>
      <c r="R337" t="s">
        <v>8312</v>
      </c>
      <c r="S337" s="12">
        <f t="shared" si="27"/>
        <v>42101.529108796291</v>
      </c>
      <c r="T337" s="12">
        <f t="shared" si="28"/>
        <v>42132.708333333336</v>
      </c>
      <c r="U337">
        <f t="shared" si="29"/>
        <v>2015</v>
      </c>
      <c r="V337">
        <f t="shared" si="29"/>
        <v>2015</v>
      </c>
    </row>
    <row r="338" spans="1:22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5"/>
        <v>116.83911999999998</v>
      </c>
      <c r="P338" s="5">
        <f t="shared" si="26"/>
        <v>59.249046653144013</v>
      </c>
      <c r="Q338" t="s">
        <v>8307</v>
      </c>
      <c r="R338" t="s">
        <v>8312</v>
      </c>
      <c r="S338" s="12">
        <f t="shared" si="27"/>
        <v>42291.387939814813</v>
      </c>
      <c r="T338" s="12">
        <f t="shared" si="28"/>
        <v>42321.429606481477</v>
      </c>
      <c r="U338">
        <f t="shared" si="29"/>
        <v>2015</v>
      </c>
      <c r="V338">
        <f t="shared" si="29"/>
        <v>2015</v>
      </c>
    </row>
    <row r="339" spans="1:22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5"/>
        <v>101.16833333333335</v>
      </c>
      <c r="P339" s="5">
        <f t="shared" si="26"/>
        <v>97.904838709677421</v>
      </c>
      <c r="Q339" t="s">
        <v>8307</v>
      </c>
      <c r="R339" t="s">
        <v>8312</v>
      </c>
      <c r="S339" s="12">
        <f t="shared" si="27"/>
        <v>42046.920231481483</v>
      </c>
      <c r="T339" s="12">
        <f t="shared" si="28"/>
        <v>42076.878564814811</v>
      </c>
      <c r="U339">
        <f t="shared" si="29"/>
        <v>2015</v>
      </c>
      <c r="V339">
        <f t="shared" si="29"/>
        <v>2015</v>
      </c>
    </row>
    <row r="340" spans="1:22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5"/>
        <v>110.13360000000002</v>
      </c>
      <c r="P340" s="5">
        <f t="shared" si="26"/>
        <v>70.000169491525426</v>
      </c>
      <c r="Q340" t="s">
        <v>8307</v>
      </c>
      <c r="R340" t="s">
        <v>8312</v>
      </c>
      <c r="S340" s="12">
        <f t="shared" si="27"/>
        <v>42559.547337962962</v>
      </c>
      <c r="T340" s="12">
        <f t="shared" si="28"/>
        <v>42615.833333333336</v>
      </c>
      <c r="U340">
        <f t="shared" si="29"/>
        <v>2016</v>
      </c>
      <c r="V340">
        <f t="shared" si="29"/>
        <v>2016</v>
      </c>
    </row>
    <row r="341" spans="1:22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5"/>
        <v>108.08333333333333</v>
      </c>
      <c r="P341" s="5">
        <f t="shared" si="26"/>
        <v>72.865168539325836</v>
      </c>
      <c r="Q341" t="s">
        <v>8307</v>
      </c>
      <c r="R341" t="s">
        <v>8312</v>
      </c>
      <c r="S341" s="12">
        <f t="shared" si="27"/>
        <v>42093.551712962959</v>
      </c>
      <c r="T341" s="12">
        <f t="shared" si="28"/>
        <v>42123.551712962959</v>
      </c>
      <c r="U341">
        <f t="shared" si="29"/>
        <v>2015</v>
      </c>
      <c r="V341">
        <f t="shared" si="29"/>
        <v>2015</v>
      </c>
    </row>
    <row r="342" spans="1:22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5"/>
        <v>125.02285714285715</v>
      </c>
      <c r="P342" s="5">
        <f t="shared" si="26"/>
        <v>146.34782608695653</v>
      </c>
      <c r="Q342" t="s">
        <v>8307</v>
      </c>
      <c r="R342" t="s">
        <v>8312</v>
      </c>
      <c r="S342" s="12">
        <f t="shared" si="27"/>
        <v>42772.460729166669</v>
      </c>
      <c r="T342" s="12">
        <f t="shared" si="28"/>
        <v>42802.666666666664</v>
      </c>
      <c r="U342">
        <f t="shared" si="29"/>
        <v>2017</v>
      </c>
      <c r="V342">
        <f t="shared" si="29"/>
        <v>2017</v>
      </c>
    </row>
    <row r="343" spans="1:22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5"/>
        <v>106.71428571428572</v>
      </c>
      <c r="P343" s="5">
        <f t="shared" si="26"/>
        <v>67.909090909090907</v>
      </c>
      <c r="Q343" t="s">
        <v>8307</v>
      </c>
      <c r="R343" t="s">
        <v>8312</v>
      </c>
      <c r="S343" s="12">
        <f t="shared" si="27"/>
        <v>41894.671273148146</v>
      </c>
      <c r="T343" s="12">
        <f t="shared" si="28"/>
        <v>41912.957638888889</v>
      </c>
      <c r="U343">
        <f t="shared" si="29"/>
        <v>2014</v>
      </c>
      <c r="V343">
        <f t="shared" si="29"/>
        <v>2014</v>
      </c>
    </row>
    <row r="344" spans="1:22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5"/>
        <v>100.36639999999998</v>
      </c>
      <c r="P344" s="5">
        <f t="shared" si="26"/>
        <v>169.85083076923075</v>
      </c>
      <c r="Q344" t="s">
        <v>8307</v>
      </c>
      <c r="R344" t="s">
        <v>8312</v>
      </c>
      <c r="S344" s="12">
        <f t="shared" si="27"/>
        <v>42459.572511574072</v>
      </c>
      <c r="T344" s="12">
        <f t="shared" si="28"/>
        <v>42489.572511574072</v>
      </c>
      <c r="U344">
        <f t="shared" si="29"/>
        <v>2016</v>
      </c>
      <c r="V344">
        <f t="shared" si="29"/>
        <v>2016</v>
      </c>
    </row>
    <row r="345" spans="1:22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5"/>
        <v>102.02863333333335</v>
      </c>
      <c r="P345" s="5">
        <f t="shared" si="26"/>
        <v>58.413339694656486</v>
      </c>
      <c r="Q345" t="s">
        <v>8307</v>
      </c>
      <c r="R345" t="s">
        <v>8312</v>
      </c>
      <c r="S345" s="12">
        <f t="shared" si="27"/>
        <v>41926.529456018514</v>
      </c>
      <c r="T345" s="12">
        <f t="shared" si="28"/>
        <v>41956.916666666664</v>
      </c>
      <c r="U345">
        <f t="shared" si="29"/>
        <v>2014</v>
      </c>
      <c r="V345">
        <f t="shared" si="29"/>
        <v>2014</v>
      </c>
    </row>
    <row r="346" spans="1:22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5"/>
        <v>102.08358208955224</v>
      </c>
      <c r="P346" s="5">
        <f t="shared" si="26"/>
        <v>119.99298245614035</v>
      </c>
      <c r="Q346" t="s">
        <v>8307</v>
      </c>
      <c r="R346" t="s">
        <v>8312</v>
      </c>
      <c r="S346" s="12">
        <f t="shared" si="27"/>
        <v>42111.762662037036</v>
      </c>
      <c r="T346" s="12">
        <f t="shared" si="28"/>
        <v>42155.888888888883</v>
      </c>
      <c r="U346">
        <f t="shared" si="29"/>
        <v>2015</v>
      </c>
      <c r="V346">
        <f t="shared" si="29"/>
        <v>2015</v>
      </c>
    </row>
    <row r="347" spans="1:22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5"/>
        <v>123.27586206896552</v>
      </c>
      <c r="P347" s="5">
        <f t="shared" si="26"/>
        <v>99.860335195530723</v>
      </c>
      <c r="Q347" t="s">
        <v>8307</v>
      </c>
      <c r="R347" t="s">
        <v>8312</v>
      </c>
      <c r="S347" s="12">
        <f t="shared" si="27"/>
        <v>42114.735995370364</v>
      </c>
      <c r="T347" s="12">
        <f t="shared" si="28"/>
        <v>42144.735995370364</v>
      </c>
      <c r="U347">
        <f t="shared" si="29"/>
        <v>2015</v>
      </c>
      <c r="V347">
        <f t="shared" si="29"/>
        <v>2015</v>
      </c>
    </row>
    <row r="348" spans="1:22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5"/>
        <v>170.28880000000001</v>
      </c>
      <c r="P348" s="5">
        <f t="shared" si="26"/>
        <v>90.579148936170213</v>
      </c>
      <c r="Q348" t="s">
        <v>8307</v>
      </c>
      <c r="R348" t="s">
        <v>8312</v>
      </c>
      <c r="S348" s="12">
        <f t="shared" si="27"/>
        <v>42261.291909722218</v>
      </c>
      <c r="T348" s="12">
        <f t="shared" si="28"/>
        <v>42291.291909722218</v>
      </c>
      <c r="U348">
        <f t="shared" si="29"/>
        <v>2015</v>
      </c>
      <c r="V348">
        <f t="shared" si="29"/>
        <v>2015</v>
      </c>
    </row>
    <row r="349" spans="1:22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5"/>
        <v>111.59049999999999</v>
      </c>
      <c r="P349" s="5">
        <f t="shared" si="26"/>
        <v>117.77361477572559</v>
      </c>
      <c r="Q349" t="s">
        <v>8307</v>
      </c>
      <c r="R349" t="s">
        <v>8312</v>
      </c>
      <c r="S349" s="12">
        <f t="shared" si="27"/>
        <v>42292.287141203698</v>
      </c>
      <c r="T349" s="12">
        <f t="shared" si="28"/>
        <v>42322.32880787037</v>
      </c>
      <c r="U349">
        <f t="shared" si="29"/>
        <v>2015</v>
      </c>
      <c r="V349">
        <f t="shared" si="29"/>
        <v>2015</v>
      </c>
    </row>
    <row r="350" spans="1:22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5"/>
        <v>103</v>
      </c>
      <c r="P350" s="5">
        <f t="shared" si="26"/>
        <v>86.554621848739501</v>
      </c>
      <c r="Q350" t="s">
        <v>8307</v>
      </c>
      <c r="R350" t="s">
        <v>8312</v>
      </c>
      <c r="S350" s="12">
        <f t="shared" si="27"/>
        <v>42207.378657407404</v>
      </c>
      <c r="T350" s="12">
        <f t="shared" si="28"/>
        <v>42237.378657407404</v>
      </c>
      <c r="U350">
        <f t="shared" si="29"/>
        <v>2015</v>
      </c>
      <c r="V350">
        <f t="shared" si="29"/>
        <v>2015</v>
      </c>
    </row>
    <row r="351" spans="1:22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5"/>
        <v>106.63570159857905</v>
      </c>
      <c r="P351" s="5">
        <f t="shared" si="26"/>
        <v>71.899281437125751</v>
      </c>
      <c r="Q351" t="s">
        <v>8307</v>
      </c>
      <c r="R351" t="s">
        <v>8312</v>
      </c>
      <c r="S351" s="12">
        <f t="shared" si="27"/>
        <v>42760.290601851848</v>
      </c>
      <c r="T351" s="12">
        <f t="shared" si="28"/>
        <v>42790.290601851848</v>
      </c>
      <c r="U351">
        <f t="shared" si="29"/>
        <v>2017</v>
      </c>
      <c r="V351">
        <f t="shared" si="29"/>
        <v>2017</v>
      </c>
    </row>
    <row r="352" spans="1:22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5"/>
        <v>114.75999999999999</v>
      </c>
      <c r="P352" s="5">
        <f t="shared" si="26"/>
        <v>129.81900452488688</v>
      </c>
      <c r="Q352" t="s">
        <v>8307</v>
      </c>
      <c r="R352" t="s">
        <v>8312</v>
      </c>
      <c r="S352" s="12">
        <f t="shared" si="27"/>
        <v>42585.857743055552</v>
      </c>
      <c r="T352" s="12">
        <f t="shared" si="28"/>
        <v>42623.957638888889</v>
      </c>
      <c r="U352">
        <f t="shared" si="29"/>
        <v>2016</v>
      </c>
      <c r="V352">
        <f t="shared" si="29"/>
        <v>2016</v>
      </c>
    </row>
    <row r="353" spans="1:22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5"/>
        <v>127.34117647058822</v>
      </c>
      <c r="P353" s="5">
        <f t="shared" si="26"/>
        <v>44.912863070539416</v>
      </c>
      <c r="Q353" t="s">
        <v>8307</v>
      </c>
      <c r="R353" t="s">
        <v>8312</v>
      </c>
      <c r="S353" s="12">
        <f t="shared" si="27"/>
        <v>42427.75641203703</v>
      </c>
      <c r="T353" s="12">
        <f t="shared" si="28"/>
        <v>42467.714745370373</v>
      </c>
      <c r="U353">
        <f t="shared" si="29"/>
        <v>2016</v>
      </c>
      <c r="V353">
        <f t="shared" si="29"/>
        <v>2016</v>
      </c>
    </row>
    <row r="354" spans="1:22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5"/>
        <v>116.56</v>
      </c>
      <c r="P354" s="5">
        <f t="shared" si="26"/>
        <v>40.755244755244753</v>
      </c>
      <c r="Q354" t="s">
        <v>8307</v>
      </c>
      <c r="R354" t="s">
        <v>8312</v>
      </c>
      <c r="S354" s="12">
        <f t="shared" si="27"/>
        <v>41889.959120370368</v>
      </c>
      <c r="T354" s="12">
        <f t="shared" si="28"/>
        <v>41919.959120370368</v>
      </c>
      <c r="U354">
        <f t="shared" si="29"/>
        <v>2014</v>
      </c>
      <c r="V354">
        <f t="shared" si="29"/>
        <v>2014</v>
      </c>
    </row>
    <row r="355" spans="1:22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5"/>
        <v>108.61819426615318</v>
      </c>
      <c r="P355" s="5">
        <f t="shared" si="26"/>
        <v>103.52394779771615</v>
      </c>
      <c r="Q355" t="s">
        <v>8307</v>
      </c>
      <c r="R355" t="s">
        <v>8312</v>
      </c>
      <c r="S355" s="12">
        <f t="shared" si="27"/>
        <v>42297.583553240744</v>
      </c>
      <c r="T355" s="12">
        <f t="shared" si="28"/>
        <v>42327.625219907401</v>
      </c>
      <c r="U355">
        <f t="shared" si="29"/>
        <v>2015</v>
      </c>
      <c r="V355">
        <f t="shared" si="29"/>
        <v>2015</v>
      </c>
    </row>
    <row r="356" spans="1:22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5"/>
        <v>103.94285714285714</v>
      </c>
      <c r="P356" s="5">
        <f t="shared" si="26"/>
        <v>125.44827586206897</v>
      </c>
      <c r="Q356" t="s">
        <v>8307</v>
      </c>
      <c r="R356" t="s">
        <v>8312</v>
      </c>
      <c r="S356" s="12">
        <f t="shared" si="27"/>
        <v>42438.619456018518</v>
      </c>
      <c r="T356" s="12">
        <f t="shared" si="28"/>
        <v>42468.577789351846</v>
      </c>
      <c r="U356">
        <f t="shared" si="29"/>
        <v>2016</v>
      </c>
      <c r="V356">
        <f t="shared" si="29"/>
        <v>2016</v>
      </c>
    </row>
    <row r="357" spans="1:22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5"/>
        <v>116.25714285714285</v>
      </c>
      <c r="P357" s="5">
        <f t="shared" si="26"/>
        <v>246.60606060606059</v>
      </c>
      <c r="Q357" t="s">
        <v>8307</v>
      </c>
      <c r="R357" t="s">
        <v>8312</v>
      </c>
      <c r="S357" s="12">
        <f t="shared" si="27"/>
        <v>41943.0855787037</v>
      </c>
      <c r="T357" s="12">
        <f t="shared" si="28"/>
        <v>41974.127245370364</v>
      </c>
      <c r="U357">
        <f t="shared" si="29"/>
        <v>2014</v>
      </c>
      <c r="V357">
        <f t="shared" si="29"/>
        <v>2014</v>
      </c>
    </row>
    <row r="358" spans="1:22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5"/>
        <v>102.69239999999999</v>
      </c>
      <c r="P358" s="5">
        <f t="shared" si="26"/>
        <v>79.401340206185566</v>
      </c>
      <c r="Q358" t="s">
        <v>8307</v>
      </c>
      <c r="R358" t="s">
        <v>8312</v>
      </c>
      <c r="S358" s="12">
        <f t="shared" si="27"/>
        <v>42415.594826388886</v>
      </c>
      <c r="T358" s="12">
        <f t="shared" si="28"/>
        <v>42445.553159722222</v>
      </c>
      <c r="U358">
        <f t="shared" si="29"/>
        <v>2016</v>
      </c>
      <c r="V358">
        <f t="shared" si="29"/>
        <v>2016</v>
      </c>
    </row>
    <row r="359" spans="1:22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5"/>
        <v>174</v>
      </c>
      <c r="P359" s="5">
        <f t="shared" si="26"/>
        <v>86.138613861386133</v>
      </c>
      <c r="Q359" t="s">
        <v>8307</v>
      </c>
      <c r="R359" t="s">
        <v>8312</v>
      </c>
      <c r="S359" s="12">
        <f t="shared" si="27"/>
        <v>42078.01385416666</v>
      </c>
      <c r="T359" s="12">
        <f t="shared" si="28"/>
        <v>42118.01385416666</v>
      </c>
      <c r="U359">
        <f t="shared" si="29"/>
        <v>2015</v>
      </c>
      <c r="V359">
        <f t="shared" si="29"/>
        <v>2015</v>
      </c>
    </row>
    <row r="360" spans="1:22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5"/>
        <v>103.08800000000001</v>
      </c>
      <c r="P360" s="5">
        <f t="shared" si="26"/>
        <v>193.04868913857678</v>
      </c>
      <c r="Q360" t="s">
        <v>8307</v>
      </c>
      <c r="R360" t="s">
        <v>8312</v>
      </c>
      <c r="S360" s="12">
        <f t="shared" si="27"/>
        <v>42507.651863425919</v>
      </c>
      <c r="T360" s="12">
        <f t="shared" si="28"/>
        <v>42536.416666666664</v>
      </c>
      <c r="U360">
        <f t="shared" si="29"/>
        <v>2016</v>
      </c>
      <c r="V360">
        <f t="shared" si="29"/>
        <v>2016</v>
      </c>
    </row>
    <row r="361" spans="1:22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5"/>
        <v>104.85537190082646</v>
      </c>
      <c r="P361" s="5">
        <f t="shared" si="26"/>
        <v>84.023178807947019</v>
      </c>
      <c r="Q361" t="s">
        <v>8307</v>
      </c>
      <c r="R361" t="s">
        <v>8312</v>
      </c>
      <c r="S361" s="12">
        <f t="shared" si="27"/>
        <v>41934.86215277778</v>
      </c>
      <c r="T361" s="12">
        <f t="shared" si="28"/>
        <v>41957.008333333331</v>
      </c>
      <c r="U361">
        <f t="shared" si="29"/>
        <v>2014</v>
      </c>
      <c r="V361">
        <f t="shared" si="29"/>
        <v>2014</v>
      </c>
    </row>
    <row r="362" spans="1:22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5"/>
        <v>101.375</v>
      </c>
      <c r="P362" s="5">
        <f t="shared" si="26"/>
        <v>139.82758620689654</v>
      </c>
      <c r="Q362" t="s">
        <v>8307</v>
      </c>
      <c r="R362" t="s">
        <v>8312</v>
      </c>
      <c r="S362" s="12">
        <f t="shared" si="27"/>
        <v>42163.689583333333</v>
      </c>
      <c r="T362" s="12">
        <f t="shared" si="28"/>
        <v>42207.924305555549</v>
      </c>
      <c r="U362">
        <f t="shared" si="29"/>
        <v>2015</v>
      </c>
      <c r="V362">
        <f t="shared" si="29"/>
        <v>2015</v>
      </c>
    </row>
    <row r="363" spans="1:22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5"/>
        <v>111.07699999999998</v>
      </c>
      <c r="P363" s="5">
        <f t="shared" si="26"/>
        <v>109.82189265536722</v>
      </c>
      <c r="Q363" t="s">
        <v>8307</v>
      </c>
      <c r="R363" t="s">
        <v>8312</v>
      </c>
      <c r="S363" s="12">
        <f t="shared" si="27"/>
        <v>41935.792893518512</v>
      </c>
      <c r="T363" s="12">
        <f t="shared" si="28"/>
        <v>41965.834560185183</v>
      </c>
      <c r="U363">
        <f t="shared" si="29"/>
        <v>2014</v>
      </c>
      <c r="V363">
        <f t="shared" si="29"/>
        <v>2014</v>
      </c>
    </row>
    <row r="364" spans="1:22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5"/>
        <v>124.15933781686496</v>
      </c>
      <c r="P364" s="5">
        <f t="shared" si="26"/>
        <v>139.53488372093022</v>
      </c>
      <c r="Q364" t="s">
        <v>8307</v>
      </c>
      <c r="R364" t="s">
        <v>8312</v>
      </c>
      <c r="S364" s="12">
        <f t="shared" si="27"/>
        <v>41837.002210648148</v>
      </c>
      <c r="T364" s="12">
        <f t="shared" si="28"/>
        <v>41858.791666666664</v>
      </c>
      <c r="U364">
        <f t="shared" si="29"/>
        <v>2014</v>
      </c>
      <c r="V364">
        <f t="shared" si="29"/>
        <v>2014</v>
      </c>
    </row>
    <row r="365" spans="1:22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5"/>
        <v>101.33333333333334</v>
      </c>
      <c r="P365" s="5">
        <f t="shared" si="26"/>
        <v>347.84615384615387</v>
      </c>
      <c r="Q365" t="s">
        <v>8307</v>
      </c>
      <c r="R365" t="s">
        <v>8312</v>
      </c>
      <c r="S365" s="12">
        <f t="shared" si="27"/>
        <v>40255.53629629629</v>
      </c>
      <c r="T365" s="12">
        <f t="shared" si="28"/>
        <v>40300.598611111105</v>
      </c>
      <c r="U365">
        <f t="shared" si="29"/>
        <v>2010</v>
      </c>
      <c r="V365">
        <f t="shared" si="29"/>
        <v>2010</v>
      </c>
    </row>
    <row r="366" spans="1:22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5"/>
        <v>110.16142857142856</v>
      </c>
      <c r="P366" s="5">
        <f t="shared" si="26"/>
        <v>68.24159292035398</v>
      </c>
      <c r="Q366" t="s">
        <v>8307</v>
      </c>
      <c r="R366" t="s">
        <v>8312</v>
      </c>
      <c r="S366" s="12">
        <f t="shared" si="27"/>
        <v>41780.651296296295</v>
      </c>
      <c r="T366" s="12">
        <f t="shared" si="28"/>
        <v>41810.957638888889</v>
      </c>
      <c r="U366">
        <f t="shared" si="29"/>
        <v>2014</v>
      </c>
      <c r="V366">
        <f t="shared" si="29"/>
        <v>2014</v>
      </c>
    </row>
    <row r="367" spans="1:22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5"/>
        <v>103.97333333333334</v>
      </c>
      <c r="P367" s="5">
        <f t="shared" si="26"/>
        <v>239.93846153846152</v>
      </c>
      <c r="Q367" t="s">
        <v>8307</v>
      </c>
      <c r="R367" t="s">
        <v>8312</v>
      </c>
      <c r="S367" s="12">
        <f t="shared" si="27"/>
        <v>41668.398136574069</v>
      </c>
      <c r="T367" s="12">
        <f t="shared" si="28"/>
        <v>41698.398136574069</v>
      </c>
      <c r="U367">
        <f t="shared" si="29"/>
        <v>2014</v>
      </c>
      <c r="V367">
        <f t="shared" si="29"/>
        <v>2014</v>
      </c>
    </row>
    <row r="368" spans="1:22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5"/>
        <v>101.31578947368421</v>
      </c>
      <c r="P368" s="5">
        <f t="shared" si="26"/>
        <v>287.31343283582089</v>
      </c>
      <c r="Q368" t="s">
        <v>8307</v>
      </c>
      <c r="R368" t="s">
        <v>8312</v>
      </c>
      <c r="S368" s="12">
        <f t="shared" si="27"/>
        <v>41019.584699074076</v>
      </c>
      <c r="T368" s="12">
        <f t="shared" si="28"/>
        <v>41049.584699074076</v>
      </c>
      <c r="U368">
        <f t="shared" si="29"/>
        <v>2012</v>
      </c>
      <c r="V368">
        <f t="shared" si="29"/>
        <v>2012</v>
      </c>
    </row>
    <row r="369" spans="1:22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5"/>
        <v>103.3501</v>
      </c>
      <c r="P369" s="5">
        <f t="shared" si="26"/>
        <v>86.84882352941176</v>
      </c>
      <c r="Q369" t="s">
        <v>8307</v>
      </c>
      <c r="R369" t="s">
        <v>8312</v>
      </c>
      <c r="S369" s="12">
        <f t="shared" si="27"/>
        <v>41355.368958333333</v>
      </c>
      <c r="T369" s="12">
        <f t="shared" si="28"/>
        <v>41394.999305555553</v>
      </c>
      <c r="U369">
        <f t="shared" si="29"/>
        <v>2013</v>
      </c>
      <c r="V369">
        <f t="shared" si="29"/>
        <v>2013</v>
      </c>
    </row>
    <row r="370" spans="1:22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5"/>
        <v>104.11200000000001</v>
      </c>
      <c r="P370" s="5">
        <f t="shared" si="26"/>
        <v>81.84905660377359</v>
      </c>
      <c r="Q370" t="s">
        <v>8307</v>
      </c>
      <c r="R370" t="s">
        <v>8312</v>
      </c>
      <c r="S370" s="12">
        <f t="shared" si="27"/>
        <v>42043.397245370368</v>
      </c>
      <c r="T370" s="12">
        <f t="shared" si="28"/>
        <v>42078.355578703697</v>
      </c>
      <c r="U370">
        <f t="shared" si="29"/>
        <v>2015</v>
      </c>
      <c r="V370">
        <f t="shared" si="29"/>
        <v>2015</v>
      </c>
    </row>
    <row r="371" spans="1:22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5"/>
        <v>110.15569230769231</v>
      </c>
      <c r="P371" s="5">
        <f t="shared" si="26"/>
        <v>42.874970059880241</v>
      </c>
      <c r="Q371" t="s">
        <v>8307</v>
      </c>
      <c r="R371" t="s">
        <v>8312</v>
      </c>
      <c r="S371" s="12">
        <f t="shared" si="27"/>
        <v>40893.3433912037</v>
      </c>
      <c r="T371" s="12">
        <f t="shared" si="28"/>
        <v>40923.3433912037</v>
      </c>
      <c r="U371">
        <f t="shared" si="29"/>
        <v>2011</v>
      </c>
      <c r="V371">
        <f t="shared" si="29"/>
        <v>2012</v>
      </c>
    </row>
    <row r="372" spans="1:22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5"/>
        <v>122.02</v>
      </c>
      <c r="P372" s="5">
        <f t="shared" si="26"/>
        <v>709.41860465116281</v>
      </c>
      <c r="Q372" t="s">
        <v>8307</v>
      </c>
      <c r="R372" t="s">
        <v>8312</v>
      </c>
      <c r="S372" s="12">
        <f t="shared" si="27"/>
        <v>42711.586805555555</v>
      </c>
      <c r="T372" s="12">
        <f t="shared" si="28"/>
        <v>42741.586805555555</v>
      </c>
      <c r="U372">
        <f t="shared" si="29"/>
        <v>2016</v>
      </c>
      <c r="V372">
        <f t="shared" si="29"/>
        <v>2017</v>
      </c>
    </row>
    <row r="373" spans="1:22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5"/>
        <v>114.16866666666667</v>
      </c>
      <c r="P373" s="5">
        <f t="shared" si="26"/>
        <v>161.25517890772127</v>
      </c>
      <c r="Q373" t="s">
        <v>8307</v>
      </c>
      <c r="R373" t="s">
        <v>8312</v>
      </c>
      <c r="S373" s="12">
        <f t="shared" si="27"/>
        <v>41261.559479166666</v>
      </c>
      <c r="T373" s="12">
        <f t="shared" si="28"/>
        <v>41306.559479166666</v>
      </c>
      <c r="U373">
        <f t="shared" si="29"/>
        <v>2012</v>
      </c>
      <c r="V373">
        <f t="shared" si="29"/>
        <v>2013</v>
      </c>
    </row>
    <row r="374" spans="1:22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5"/>
        <v>125.33333333333334</v>
      </c>
      <c r="P374" s="5">
        <f t="shared" si="26"/>
        <v>41.777777777777779</v>
      </c>
      <c r="Q374" t="s">
        <v>8307</v>
      </c>
      <c r="R374" t="s">
        <v>8312</v>
      </c>
      <c r="S374" s="12">
        <f t="shared" si="27"/>
        <v>42425.368564814817</v>
      </c>
      <c r="T374" s="12">
        <f t="shared" si="28"/>
        <v>42465.458333333336</v>
      </c>
      <c r="U374">
        <f t="shared" si="29"/>
        <v>2016</v>
      </c>
      <c r="V374">
        <f t="shared" si="29"/>
        <v>2016</v>
      </c>
    </row>
    <row r="375" spans="1:22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5"/>
        <v>106.66666666666667</v>
      </c>
      <c r="P375" s="5">
        <f t="shared" si="26"/>
        <v>89.887640449438209</v>
      </c>
      <c r="Q375" t="s">
        <v>8307</v>
      </c>
      <c r="R375" t="s">
        <v>8312</v>
      </c>
      <c r="S375" s="12">
        <f t="shared" si="27"/>
        <v>41078.703680555554</v>
      </c>
      <c r="T375" s="12">
        <f t="shared" si="28"/>
        <v>41108.703680555554</v>
      </c>
      <c r="U375">
        <f t="shared" si="29"/>
        <v>2012</v>
      </c>
      <c r="V375">
        <f t="shared" si="29"/>
        <v>2012</v>
      </c>
    </row>
    <row r="376" spans="1:22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5"/>
        <v>130.65</v>
      </c>
      <c r="P376" s="5">
        <f t="shared" si="26"/>
        <v>45.051724137931032</v>
      </c>
      <c r="Q376" t="s">
        <v>8307</v>
      </c>
      <c r="R376" t="s">
        <v>8312</v>
      </c>
      <c r="S376" s="12">
        <f t="shared" si="27"/>
        <v>40757.680914351848</v>
      </c>
      <c r="T376" s="12">
        <f t="shared" si="28"/>
        <v>40802.680914351848</v>
      </c>
      <c r="U376">
        <f t="shared" si="29"/>
        <v>2011</v>
      </c>
      <c r="V376">
        <f t="shared" si="29"/>
        <v>2011</v>
      </c>
    </row>
    <row r="377" spans="1:22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5"/>
        <v>120</v>
      </c>
      <c r="P377" s="5">
        <f t="shared" si="26"/>
        <v>42.857142857142854</v>
      </c>
      <c r="Q377" t="s">
        <v>8307</v>
      </c>
      <c r="R377" t="s">
        <v>8312</v>
      </c>
      <c r="S377" s="12">
        <f t="shared" si="27"/>
        <v>41657.77674768518</v>
      </c>
      <c r="T377" s="12">
        <f t="shared" si="28"/>
        <v>41699.512499999997</v>
      </c>
      <c r="U377">
        <f t="shared" si="29"/>
        <v>2014</v>
      </c>
      <c r="V377">
        <f t="shared" si="29"/>
        <v>2014</v>
      </c>
    </row>
    <row r="378" spans="1:22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5"/>
        <v>105.9591836734694</v>
      </c>
      <c r="P378" s="5">
        <f t="shared" si="26"/>
        <v>54.083333333333336</v>
      </c>
      <c r="Q378" t="s">
        <v>8307</v>
      </c>
      <c r="R378" t="s">
        <v>8312</v>
      </c>
      <c r="S378" s="12">
        <f t="shared" si="27"/>
        <v>42576.244398148141</v>
      </c>
      <c r="T378" s="12">
        <f t="shared" si="28"/>
        <v>42607.244398148141</v>
      </c>
      <c r="U378">
        <f t="shared" si="29"/>
        <v>2016</v>
      </c>
      <c r="V378">
        <f t="shared" si="29"/>
        <v>2016</v>
      </c>
    </row>
    <row r="379" spans="1:22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5"/>
        <v>114.39999999999999</v>
      </c>
      <c r="P379" s="5">
        <f t="shared" si="26"/>
        <v>103.21804511278195</v>
      </c>
      <c r="Q379" t="s">
        <v>8307</v>
      </c>
      <c r="R379" t="s">
        <v>8312</v>
      </c>
      <c r="S379" s="12">
        <f t="shared" si="27"/>
        <v>42292.042453703696</v>
      </c>
      <c r="T379" s="12">
        <f t="shared" si="28"/>
        <v>42322.084027777775</v>
      </c>
      <c r="U379">
        <f t="shared" si="29"/>
        <v>2015</v>
      </c>
      <c r="V379">
        <f t="shared" si="29"/>
        <v>2015</v>
      </c>
    </row>
    <row r="380" spans="1:22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5"/>
        <v>111.76666666666665</v>
      </c>
      <c r="P380" s="5">
        <f t="shared" si="26"/>
        <v>40.397590361445786</v>
      </c>
      <c r="Q380" t="s">
        <v>8307</v>
      </c>
      <c r="R380" t="s">
        <v>8312</v>
      </c>
      <c r="S380" s="12">
        <f t="shared" si="27"/>
        <v>42370.363518518519</v>
      </c>
      <c r="T380" s="12">
        <f t="shared" si="28"/>
        <v>42394.786111111105</v>
      </c>
      <c r="U380">
        <f t="shared" si="29"/>
        <v>2016</v>
      </c>
      <c r="V380">
        <f t="shared" si="29"/>
        <v>2016</v>
      </c>
    </row>
    <row r="381" spans="1:22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5"/>
        <v>116.08000000000001</v>
      </c>
      <c r="P381" s="5">
        <f t="shared" si="26"/>
        <v>116.85906040268456</v>
      </c>
      <c r="Q381" t="s">
        <v>8307</v>
      </c>
      <c r="R381" t="s">
        <v>8312</v>
      </c>
      <c r="S381" s="12">
        <f t="shared" si="27"/>
        <v>40987.479999999996</v>
      </c>
      <c r="T381" s="12">
        <f t="shared" si="28"/>
        <v>41032.479999999996</v>
      </c>
      <c r="U381">
        <f t="shared" si="29"/>
        <v>2012</v>
      </c>
      <c r="V381">
        <f t="shared" si="29"/>
        <v>2012</v>
      </c>
    </row>
    <row r="382" spans="1:22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5"/>
        <v>141.5</v>
      </c>
      <c r="P382" s="5">
        <f t="shared" si="26"/>
        <v>115.51020408163265</v>
      </c>
      <c r="Q382" t="s">
        <v>8307</v>
      </c>
      <c r="R382" t="s">
        <v>8312</v>
      </c>
      <c r="S382" s="12">
        <f t="shared" si="27"/>
        <v>42367.511481481481</v>
      </c>
      <c r="T382" s="12">
        <f t="shared" si="28"/>
        <v>42392.511481481481</v>
      </c>
      <c r="U382">
        <f t="shared" si="29"/>
        <v>2015</v>
      </c>
      <c r="V382">
        <f t="shared" si="29"/>
        <v>2016</v>
      </c>
    </row>
    <row r="383" spans="1:22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5"/>
        <v>104.72999999999999</v>
      </c>
      <c r="P383" s="5">
        <f t="shared" si="26"/>
        <v>104.31274900398407</v>
      </c>
      <c r="Q383" t="s">
        <v>8307</v>
      </c>
      <c r="R383" t="s">
        <v>8312</v>
      </c>
      <c r="S383" s="12">
        <f t="shared" si="27"/>
        <v>41085.48978009259</v>
      </c>
      <c r="T383" s="12">
        <f t="shared" si="28"/>
        <v>41120</v>
      </c>
      <c r="U383">
        <f t="shared" si="29"/>
        <v>2012</v>
      </c>
      <c r="V383">
        <f t="shared" si="29"/>
        <v>2012</v>
      </c>
    </row>
    <row r="384" spans="1:22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5"/>
        <v>255.83333333333331</v>
      </c>
      <c r="P384" s="5">
        <f t="shared" si="26"/>
        <v>69.772727272727266</v>
      </c>
      <c r="Q384" t="s">
        <v>8307</v>
      </c>
      <c r="R384" t="s">
        <v>8312</v>
      </c>
      <c r="S384" s="12">
        <f t="shared" si="27"/>
        <v>41144.501157407409</v>
      </c>
      <c r="T384" s="12">
        <f t="shared" si="28"/>
        <v>41158.501157407409</v>
      </c>
      <c r="U384">
        <f t="shared" si="29"/>
        <v>2012</v>
      </c>
      <c r="V384">
        <f t="shared" si="29"/>
        <v>2012</v>
      </c>
    </row>
    <row r="385" spans="1:22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5"/>
        <v>206.70670670670671</v>
      </c>
      <c r="P385" s="5">
        <f t="shared" si="26"/>
        <v>43.020833333333336</v>
      </c>
      <c r="Q385" t="s">
        <v>8307</v>
      </c>
      <c r="R385" t="s">
        <v>8312</v>
      </c>
      <c r="S385" s="12">
        <f t="shared" si="27"/>
        <v>41754.90924768518</v>
      </c>
      <c r="T385" s="12">
        <f t="shared" si="28"/>
        <v>41777.90924768518</v>
      </c>
      <c r="U385">
        <f t="shared" si="29"/>
        <v>2014</v>
      </c>
      <c r="V385">
        <f t="shared" si="29"/>
        <v>2014</v>
      </c>
    </row>
    <row r="386" spans="1:22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5"/>
        <v>112.105</v>
      </c>
      <c r="P386" s="5">
        <f t="shared" si="26"/>
        <v>58.540469973890339</v>
      </c>
      <c r="Q386" t="s">
        <v>8307</v>
      </c>
      <c r="R386" t="s">
        <v>8312</v>
      </c>
      <c r="S386" s="12">
        <f t="shared" si="27"/>
        <v>41980.573460648149</v>
      </c>
      <c r="T386" s="12">
        <f t="shared" si="28"/>
        <v>42010.573460648149</v>
      </c>
      <c r="U386">
        <f t="shared" si="29"/>
        <v>2014</v>
      </c>
      <c r="V386">
        <f t="shared" si="29"/>
        <v>2015</v>
      </c>
    </row>
    <row r="387" spans="1:22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0">(E387/D387)*100</f>
        <v>105.982</v>
      </c>
      <c r="P387" s="5">
        <f t="shared" ref="P387:P450" si="31">IF(E387&gt;0, E387/L387, 0)</f>
        <v>111.79535864978902</v>
      </c>
      <c r="Q387" t="s">
        <v>8307</v>
      </c>
      <c r="R387" t="s">
        <v>8312</v>
      </c>
      <c r="S387" s="12">
        <f t="shared" ref="S387:S450" si="32">(J387/86400)+25569-(5/24)</f>
        <v>41934.376168981478</v>
      </c>
      <c r="T387" s="12">
        <f t="shared" ref="T387:T450" si="33">(I387/86400)+25569-5/24</f>
        <v>41964.41783564815</v>
      </c>
      <c r="U387">
        <f t="shared" ref="U387:V450" si="34">YEAR(S387)</f>
        <v>2014</v>
      </c>
      <c r="V387">
        <f t="shared" si="34"/>
        <v>2014</v>
      </c>
    </row>
    <row r="388" spans="1:22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0"/>
        <v>100.16666666666667</v>
      </c>
      <c r="P388" s="5">
        <f t="shared" si="31"/>
        <v>46.230769230769234</v>
      </c>
      <c r="Q388" t="s">
        <v>8307</v>
      </c>
      <c r="R388" t="s">
        <v>8312</v>
      </c>
      <c r="S388" s="12">
        <f t="shared" si="32"/>
        <v>42211.742951388886</v>
      </c>
      <c r="T388" s="12">
        <f t="shared" si="33"/>
        <v>42226.742951388886</v>
      </c>
      <c r="U388">
        <f t="shared" si="34"/>
        <v>2015</v>
      </c>
      <c r="V388">
        <f t="shared" si="34"/>
        <v>2015</v>
      </c>
    </row>
    <row r="389" spans="1:22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0"/>
        <v>213.98947368421051</v>
      </c>
      <c r="P389" s="5">
        <f t="shared" si="31"/>
        <v>144.69039145907473</v>
      </c>
      <c r="Q389" t="s">
        <v>8307</v>
      </c>
      <c r="R389" t="s">
        <v>8312</v>
      </c>
      <c r="S389" s="12">
        <f t="shared" si="32"/>
        <v>42200.468263888884</v>
      </c>
      <c r="T389" s="12">
        <f t="shared" si="33"/>
        <v>42231.041666666664</v>
      </c>
      <c r="U389">
        <f t="shared" si="34"/>
        <v>2015</v>
      </c>
      <c r="V389">
        <f t="shared" si="34"/>
        <v>2015</v>
      </c>
    </row>
    <row r="390" spans="1:22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0"/>
        <v>126.16000000000001</v>
      </c>
      <c r="P390" s="5">
        <f t="shared" si="31"/>
        <v>88.845070422535215</v>
      </c>
      <c r="Q390" t="s">
        <v>8307</v>
      </c>
      <c r="R390" t="s">
        <v>8312</v>
      </c>
      <c r="S390" s="12">
        <f t="shared" si="32"/>
        <v>42548.86782407407</v>
      </c>
      <c r="T390" s="12">
        <f t="shared" si="33"/>
        <v>42578.86782407407</v>
      </c>
      <c r="U390">
        <f t="shared" si="34"/>
        <v>2016</v>
      </c>
      <c r="V390">
        <f t="shared" si="34"/>
        <v>2016</v>
      </c>
    </row>
    <row r="391" spans="1:22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0"/>
        <v>181.53547058823528</v>
      </c>
      <c r="P391" s="5">
        <f t="shared" si="31"/>
        <v>81.75107284768211</v>
      </c>
      <c r="Q391" t="s">
        <v>8307</v>
      </c>
      <c r="R391" t="s">
        <v>8312</v>
      </c>
      <c r="S391" s="12">
        <f t="shared" si="32"/>
        <v>41673.854745370372</v>
      </c>
      <c r="T391" s="12">
        <f t="shared" si="33"/>
        <v>41705.749305555553</v>
      </c>
      <c r="U391">
        <f t="shared" si="34"/>
        <v>2014</v>
      </c>
      <c r="V391">
        <f t="shared" si="34"/>
        <v>2014</v>
      </c>
    </row>
    <row r="392" spans="1:22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0"/>
        <v>100</v>
      </c>
      <c r="P392" s="5">
        <f t="shared" si="31"/>
        <v>71.428571428571431</v>
      </c>
      <c r="Q392" t="s">
        <v>8307</v>
      </c>
      <c r="R392" t="s">
        <v>8312</v>
      </c>
      <c r="S392" s="12">
        <f t="shared" si="32"/>
        <v>42111.828379629624</v>
      </c>
      <c r="T392" s="12">
        <f t="shared" si="33"/>
        <v>42131.828379629624</v>
      </c>
      <c r="U392">
        <f t="shared" si="34"/>
        <v>2015</v>
      </c>
      <c r="V392">
        <f t="shared" si="34"/>
        <v>2015</v>
      </c>
    </row>
    <row r="393" spans="1:22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0"/>
        <v>100.61</v>
      </c>
      <c r="P393" s="5">
        <f t="shared" si="31"/>
        <v>104.25906735751295</v>
      </c>
      <c r="Q393" t="s">
        <v>8307</v>
      </c>
      <c r="R393" t="s">
        <v>8312</v>
      </c>
      <c r="S393" s="12">
        <f t="shared" si="32"/>
        <v>40864.833923611106</v>
      </c>
      <c r="T393" s="12">
        <f t="shared" si="33"/>
        <v>40894.832638888889</v>
      </c>
      <c r="U393">
        <f t="shared" si="34"/>
        <v>2011</v>
      </c>
      <c r="V393">
        <f t="shared" si="34"/>
        <v>2011</v>
      </c>
    </row>
    <row r="394" spans="1:22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0"/>
        <v>100.9027027027027</v>
      </c>
      <c r="P394" s="5">
        <f t="shared" si="31"/>
        <v>90.616504854368927</v>
      </c>
      <c r="Q394" t="s">
        <v>8307</v>
      </c>
      <c r="R394" t="s">
        <v>8312</v>
      </c>
      <c r="S394" s="12">
        <f t="shared" si="32"/>
        <v>40763.508923611109</v>
      </c>
      <c r="T394" s="12">
        <f t="shared" si="33"/>
        <v>40793.916666666664</v>
      </c>
      <c r="U394">
        <f t="shared" si="34"/>
        <v>2011</v>
      </c>
      <c r="V394">
        <f t="shared" si="34"/>
        <v>2011</v>
      </c>
    </row>
    <row r="395" spans="1:22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0"/>
        <v>110.446</v>
      </c>
      <c r="P395" s="5">
        <f t="shared" si="31"/>
        <v>157.33048433048432</v>
      </c>
      <c r="Q395" t="s">
        <v>8307</v>
      </c>
      <c r="R395" t="s">
        <v>8312</v>
      </c>
      <c r="S395" s="12">
        <f t="shared" si="32"/>
        <v>41526.500601851847</v>
      </c>
      <c r="T395" s="12">
        <f t="shared" si="33"/>
        <v>41557.500601851847</v>
      </c>
      <c r="U395">
        <f t="shared" si="34"/>
        <v>2013</v>
      </c>
      <c r="V395">
        <f t="shared" si="34"/>
        <v>2013</v>
      </c>
    </row>
    <row r="396" spans="1:22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0"/>
        <v>111.8936170212766</v>
      </c>
      <c r="P396" s="5">
        <f t="shared" si="31"/>
        <v>105.18</v>
      </c>
      <c r="Q396" t="s">
        <v>8307</v>
      </c>
      <c r="R396" t="s">
        <v>8312</v>
      </c>
      <c r="S396" s="12">
        <f t="shared" si="32"/>
        <v>42417.60974537037</v>
      </c>
      <c r="T396" s="12">
        <f t="shared" si="33"/>
        <v>42477.568078703705</v>
      </c>
      <c r="U396">
        <f t="shared" si="34"/>
        <v>2016</v>
      </c>
      <c r="V396">
        <f t="shared" si="34"/>
        <v>2016</v>
      </c>
    </row>
    <row r="397" spans="1:22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0"/>
        <v>108.04450000000001</v>
      </c>
      <c r="P397" s="5">
        <f t="shared" si="31"/>
        <v>58.719836956521746</v>
      </c>
      <c r="Q397" t="s">
        <v>8307</v>
      </c>
      <c r="R397" t="s">
        <v>8312</v>
      </c>
      <c r="S397" s="12">
        <f t="shared" si="32"/>
        <v>40990.700925925921</v>
      </c>
      <c r="T397" s="12">
        <f t="shared" si="33"/>
        <v>41026.688888888886</v>
      </c>
      <c r="U397">
        <f t="shared" si="34"/>
        <v>2012</v>
      </c>
      <c r="V397">
        <f t="shared" si="34"/>
        <v>2012</v>
      </c>
    </row>
    <row r="398" spans="1:22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0"/>
        <v>106.66666666666667</v>
      </c>
      <c r="P398" s="5">
        <f t="shared" si="31"/>
        <v>81.632653061224488</v>
      </c>
      <c r="Q398" t="s">
        <v>8307</v>
      </c>
      <c r="R398" t="s">
        <v>8312</v>
      </c>
      <c r="S398" s="12">
        <f t="shared" si="32"/>
        <v>41082.356550925928</v>
      </c>
      <c r="T398" s="12">
        <f t="shared" si="33"/>
        <v>41097.356550925928</v>
      </c>
      <c r="U398">
        <f t="shared" si="34"/>
        <v>2012</v>
      </c>
      <c r="V398">
        <f t="shared" si="34"/>
        <v>2012</v>
      </c>
    </row>
    <row r="399" spans="1:22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0"/>
        <v>103.90027322404372</v>
      </c>
      <c r="P399" s="5">
        <f t="shared" si="31"/>
        <v>56.460043668122275</v>
      </c>
      <c r="Q399" t="s">
        <v>8307</v>
      </c>
      <c r="R399" t="s">
        <v>8312</v>
      </c>
      <c r="S399" s="12">
        <f t="shared" si="32"/>
        <v>40379.568101851852</v>
      </c>
      <c r="T399" s="12">
        <f t="shared" si="33"/>
        <v>40421.947222222218</v>
      </c>
      <c r="U399">
        <f t="shared" si="34"/>
        <v>2010</v>
      </c>
      <c r="V399">
        <f t="shared" si="34"/>
        <v>2010</v>
      </c>
    </row>
    <row r="400" spans="1:22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0"/>
        <v>125.16000000000001</v>
      </c>
      <c r="P400" s="5">
        <f t="shared" si="31"/>
        <v>140.1044776119403</v>
      </c>
      <c r="Q400" t="s">
        <v>8307</v>
      </c>
      <c r="R400" t="s">
        <v>8312</v>
      </c>
      <c r="S400" s="12">
        <f t="shared" si="32"/>
        <v>42078.584791666661</v>
      </c>
      <c r="T400" s="12">
        <f t="shared" si="33"/>
        <v>42123.584791666661</v>
      </c>
      <c r="U400">
        <f t="shared" si="34"/>
        <v>2015</v>
      </c>
      <c r="V400">
        <f t="shared" si="34"/>
        <v>2015</v>
      </c>
    </row>
    <row r="401" spans="1:22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0"/>
        <v>106.80499999999999</v>
      </c>
      <c r="P401" s="5">
        <f t="shared" si="31"/>
        <v>224.85263157894738</v>
      </c>
      <c r="Q401" t="s">
        <v>8307</v>
      </c>
      <c r="R401" t="s">
        <v>8312</v>
      </c>
      <c r="S401" s="12">
        <f t="shared" si="32"/>
        <v>42687.667442129627</v>
      </c>
      <c r="T401" s="12">
        <f t="shared" si="33"/>
        <v>42718.291666666664</v>
      </c>
      <c r="U401">
        <f t="shared" si="34"/>
        <v>2016</v>
      </c>
      <c r="V401">
        <f t="shared" si="34"/>
        <v>2016</v>
      </c>
    </row>
    <row r="402" spans="1:22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0"/>
        <v>112.30249999999999</v>
      </c>
      <c r="P402" s="5">
        <f t="shared" si="31"/>
        <v>181.13306451612902</v>
      </c>
      <c r="Q402" t="s">
        <v>8307</v>
      </c>
      <c r="R402" t="s">
        <v>8312</v>
      </c>
      <c r="S402" s="12">
        <f t="shared" si="32"/>
        <v>41745.427627314813</v>
      </c>
      <c r="T402" s="12">
        <f t="shared" si="33"/>
        <v>41775.9375</v>
      </c>
      <c r="U402">
        <f t="shared" si="34"/>
        <v>2014</v>
      </c>
      <c r="V402">
        <f t="shared" si="34"/>
        <v>2014</v>
      </c>
    </row>
    <row r="403" spans="1:22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0"/>
        <v>103.812</v>
      </c>
      <c r="P403" s="5">
        <f t="shared" si="31"/>
        <v>711.04109589041093</v>
      </c>
      <c r="Q403" t="s">
        <v>8307</v>
      </c>
      <c r="R403" t="s">
        <v>8312</v>
      </c>
      <c r="S403" s="12">
        <f t="shared" si="32"/>
        <v>40732.633912037032</v>
      </c>
      <c r="T403" s="12">
        <f t="shared" si="33"/>
        <v>40762.633912037032</v>
      </c>
      <c r="U403">
        <f t="shared" si="34"/>
        <v>2011</v>
      </c>
      <c r="V403">
        <f t="shared" si="34"/>
        <v>2011</v>
      </c>
    </row>
    <row r="404" spans="1:22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0"/>
        <v>141.65</v>
      </c>
      <c r="P404" s="5">
        <f t="shared" si="31"/>
        <v>65.883720930232556</v>
      </c>
      <c r="Q404" t="s">
        <v>8307</v>
      </c>
      <c r="R404" t="s">
        <v>8312</v>
      </c>
      <c r="S404" s="12">
        <f t="shared" si="32"/>
        <v>42292.331215277773</v>
      </c>
      <c r="T404" s="12">
        <f t="shared" si="33"/>
        <v>42313.372881944444</v>
      </c>
      <c r="U404">
        <f t="shared" si="34"/>
        <v>2015</v>
      </c>
      <c r="V404">
        <f t="shared" si="34"/>
        <v>2015</v>
      </c>
    </row>
    <row r="405" spans="1:22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0"/>
        <v>105.25999999999999</v>
      </c>
      <c r="P405" s="5">
        <f t="shared" si="31"/>
        <v>75.185714285714283</v>
      </c>
      <c r="Q405" t="s">
        <v>8307</v>
      </c>
      <c r="R405" t="s">
        <v>8312</v>
      </c>
      <c r="S405" s="12">
        <f t="shared" si="32"/>
        <v>40718.102326388886</v>
      </c>
      <c r="T405" s="12">
        <f t="shared" si="33"/>
        <v>40765.088888888888</v>
      </c>
      <c r="U405">
        <f t="shared" si="34"/>
        <v>2011</v>
      </c>
      <c r="V405">
        <f t="shared" si="34"/>
        <v>2011</v>
      </c>
    </row>
    <row r="406" spans="1:22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0"/>
        <v>103.09142857142857</v>
      </c>
      <c r="P406" s="5">
        <f t="shared" si="31"/>
        <v>133.14391143911439</v>
      </c>
      <c r="Q406" t="s">
        <v>8307</v>
      </c>
      <c r="R406" t="s">
        <v>8312</v>
      </c>
      <c r="S406" s="12">
        <f t="shared" si="32"/>
        <v>41646.419699074067</v>
      </c>
      <c r="T406" s="12">
        <f t="shared" si="33"/>
        <v>41675.75277777778</v>
      </c>
      <c r="U406">
        <f t="shared" si="34"/>
        <v>2014</v>
      </c>
      <c r="V406">
        <f t="shared" si="34"/>
        <v>2014</v>
      </c>
    </row>
    <row r="407" spans="1:22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0"/>
        <v>107.65957446808511</v>
      </c>
      <c r="P407" s="5">
        <f t="shared" si="31"/>
        <v>55.2</v>
      </c>
      <c r="Q407" t="s">
        <v>8307</v>
      </c>
      <c r="R407" t="s">
        <v>8312</v>
      </c>
      <c r="S407" s="12">
        <f t="shared" si="32"/>
        <v>41673.876608796294</v>
      </c>
      <c r="T407" s="12">
        <f t="shared" si="33"/>
        <v>41703.876608796294</v>
      </c>
      <c r="U407">
        <f t="shared" si="34"/>
        <v>2014</v>
      </c>
      <c r="V407">
        <f t="shared" si="34"/>
        <v>2014</v>
      </c>
    </row>
    <row r="408" spans="1:22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0"/>
        <v>107.70464285714286</v>
      </c>
      <c r="P408" s="5">
        <f t="shared" si="31"/>
        <v>86.163714285714292</v>
      </c>
      <c r="Q408" t="s">
        <v>8307</v>
      </c>
      <c r="R408" t="s">
        <v>8312</v>
      </c>
      <c r="S408" s="12">
        <f t="shared" si="32"/>
        <v>40637.95413194444</v>
      </c>
      <c r="T408" s="12">
        <f t="shared" si="33"/>
        <v>40672.040972222218</v>
      </c>
      <c r="U408">
        <f t="shared" si="34"/>
        <v>2011</v>
      </c>
      <c r="V408">
        <f t="shared" si="34"/>
        <v>2011</v>
      </c>
    </row>
    <row r="409" spans="1:22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0"/>
        <v>101.55000000000001</v>
      </c>
      <c r="P409" s="5">
        <f t="shared" si="31"/>
        <v>92.318181818181813</v>
      </c>
      <c r="Q409" t="s">
        <v>8307</v>
      </c>
      <c r="R409" t="s">
        <v>8312</v>
      </c>
      <c r="S409" s="12">
        <f t="shared" si="32"/>
        <v>40806.662615740737</v>
      </c>
      <c r="T409" s="12">
        <f t="shared" si="33"/>
        <v>40866.704282407409</v>
      </c>
      <c r="U409">
        <f t="shared" si="34"/>
        <v>2011</v>
      </c>
      <c r="V409">
        <f t="shared" si="34"/>
        <v>2011</v>
      </c>
    </row>
    <row r="410" spans="1:22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0"/>
        <v>101.43766666666667</v>
      </c>
      <c r="P410" s="5">
        <f t="shared" si="31"/>
        <v>160.16473684210527</v>
      </c>
      <c r="Q410" t="s">
        <v>8307</v>
      </c>
      <c r="R410" t="s">
        <v>8312</v>
      </c>
      <c r="S410" s="12">
        <f t="shared" si="32"/>
        <v>41543.527662037035</v>
      </c>
      <c r="T410" s="12">
        <f t="shared" si="33"/>
        <v>41583.569328703699</v>
      </c>
      <c r="U410">
        <f t="shared" si="34"/>
        <v>2013</v>
      </c>
      <c r="V410">
        <f t="shared" si="34"/>
        <v>2013</v>
      </c>
    </row>
    <row r="411" spans="1:22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0"/>
        <v>136.80000000000001</v>
      </c>
      <c r="P411" s="5">
        <f t="shared" si="31"/>
        <v>45.6</v>
      </c>
      <c r="Q411" t="s">
        <v>8307</v>
      </c>
      <c r="R411" t="s">
        <v>8312</v>
      </c>
      <c r="S411" s="12">
        <f t="shared" si="32"/>
        <v>42543.654444444437</v>
      </c>
      <c r="T411" s="12">
        <f t="shared" si="33"/>
        <v>42573.654444444437</v>
      </c>
      <c r="U411">
        <f t="shared" si="34"/>
        <v>2016</v>
      </c>
      <c r="V411">
        <f t="shared" si="34"/>
        <v>2016</v>
      </c>
    </row>
    <row r="412" spans="1:22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0"/>
        <v>128.29999999999998</v>
      </c>
      <c r="P412" s="5">
        <f t="shared" si="31"/>
        <v>183.28571428571428</v>
      </c>
      <c r="Q412" t="s">
        <v>8307</v>
      </c>
      <c r="R412" t="s">
        <v>8312</v>
      </c>
      <c r="S412" s="12">
        <f t="shared" si="32"/>
        <v>42113.773113425923</v>
      </c>
      <c r="T412" s="12">
        <f t="shared" si="33"/>
        <v>42173.773113425923</v>
      </c>
      <c r="U412">
        <f t="shared" si="34"/>
        <v>2015</v>
      </c>
      <c r="V412">
        <f t="shared" si="34"/>
        <v>2015</v>
      </c>
    </row>
    <row r="413" spans="1:22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0"/>
        <v>101.05</v>
      </c>
      <c r="P413" s="5">
        <f t="shared" si="31"/>
        <v>125.78838174273859</v>
      </c>
      <c r="Q413" t="s">
        <v>8307</v>
      </c>
      <c r="R413" t="s">
        <v>8312</v>
      </c>
      <c r="S413" s="12">
        <f t="shared" si="32"/>
        <v>41597.967638888884</v>
      </c>
      <c r="T413" s="12">
        <f t="shared" si="33"/>
        <v>41630</v>
      </c>
      <c r="U413">
        <f t="shared" si="34"/>
        <v>2013</v>
      </c>
      <c r="V413">
        <f t="shared" si="34"/>
        <v>2013</v>
      </c>
    </row>
    <row r="414" spans="1:22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0"/>
        <v>126.84</v>
      </c>
      <c r="P414" s="5">
        <f t="shared" si="31"/>
        <v>57.654545454545456</v>
      </c>
      <c r="Q414" t="s">
        <v>8307</v>
      </c>
      <c r="R414" t="s">
        <v>8312</v>
      </c>
      <c r="S414" s="12">
        <f t="shared" si="32"/>
        <v>41099.534467592588</v>
      </c>
      <c r="T414" s="12">
        <f t="shared" si="33"/>
        <v>41115.534467592588</v>
      </c>
      <c r="U414">
        <f t="shared" si="34"/>
        <v>2012</v>
      </c>
      <c r="V414">
        <f t="shared" si="34"/>
        <v>2012</v>
      </c>
    </row>
    <row r="415" spans="1:22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0"/>
        <v>105.0859375</v>
      </c>
      <c r="P415" s="5">
        <f t="shared" si="31"/>
        <v>78.660818713450297</v>
      </c>
      <c r="Q415" t="s">
        <v>8307</v>
      </c>
      <c r="R415" t="s">
        <v>8312</v>
      </c>
      <c r="S415" s="12">
        <f t="shared" si="32"/>
        <v>41079.66910879629</v>
      </c>
      <c r="T415" s="12">
        <f t="shared" si="33"/>
        <v>41109.66910879629</v>
      </c>
      <c r="U415">
        <f t="shared" si="34"/>
        <v>2012</v>
      </c>
      <c r="V415">
        <f t="shared" si="34"/>
        <v>2012</v>
      </c>
    </row>
    <row r="416" spans="1:22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0"/>
        <v>102.85405405405406</v>
      </c>
      <c r="P416" s="5">
        <f t="shared" si="31"/>
        <v>91.480769230769226</v>
      </c>
      <c r="Q416" t="s">
        <v>8307</v>
      </c>
      <c r="R416" t="s">
        <v>8312</v>
      </c>
      <c r="S416" s="12">
        <f t="shared" si="32"/>
        <v>41528.85491898148</v>
      </c>
      <c r="T416" s="12">
        <f t="shared" si="33"/>
        <v>41558.85491898148</v>
      </c>
      <c r="U416">
        <f t="shared" si="34"/>
        <v>2013</v>
      </c>
      <c r="V416">
        <f t="shared" si="34"/>
        <v>2013</v>
      </c>
    </row>
    <row r="417" spans="1:22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0"/>
        <v>102.14714285714285</v>
      </c>
      <c r="P417" s="5">
        <f t="shared" si="31"/>
        <v>68.09809523809524</v>
      </c>
      <c r="Q417" t="s">
        <v>8307</v>
      </c>
      <c r="R417" t="s">
        <v>8312</v>
      </c>
      <c r="S417" s="12">
        <f t="shared" si="32"/>
        <v>41904.643541666665</v>
      </c>
      <c r="T417" s="12">
        <f t="shared" si="33"/>
        <v>41929.291666666664</v>
      </c>
      <c r="U417">
        <f t="shared" si="34"/>
        <v>2014</v>
      </c>
      <c r="V417">
        <f t="shared" si="34"/>
        <v>2014</v>
      </c>
    </row>
    <row r="418" spans="1:22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0"/>
        <v>120.21700000000001</v>
      </c>
      <c r="P418" s="5">
        <f t="shared" si="31"/>
        <v>48.086800000000004</v>
      </c>
      <c r="Q418" t="s">
        <v>8307</v>
      </c>
      <c r="R418" t="s">
        <v>8312</v>
      </c>
      <c r="S418" s="12">
        <f t="shared" si="32"/>
        <v>41648.187858796293</v>
      </c>
      <c r="T418" s="12">
        <f t="shared" si="33"/>
        <v>41678.187858796293</v>
      </c>
      <c r="U418">
        <f t="shared" si="34"/>
        <v>2014</v>
      </c>
      <c r="V418">
        <f t="shared" si="34"/>
        <v>2014</v>
      </c>
    </row>
    <row r="419" spans="1:22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0"/>
        <v>100.24761904761905</v>
      </c>
      <c r="P419" s="5">
        <f t="shared" si="31"/>
        <v>202.42307692307693</v>
      </c>
      <c r="Q419" t="s">
        <v>8307</v>
      </c>
      <c r="R419" t="s">
        <v>8312</v>
      </c>
      <c r="S419" s="12">
        <f t="shared" si="32"/>
        <v>41360.762268518512</v>
      </c>
      <c r="T419" s="12">
        <f t="shared" si="33"/>
        <v>41371.981249999997</v>
      </c>
      <c r="U419">
        <f t="shared" si="34"/>
        <v>2013</v>
      </c>
      <c r="V419">
        <f t="shared" si="34"/>
        <v>2013</v>
      </c>
    </row>
    <row r="420" spans="1:22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0"/>
        <v>100.63392857142857</v>
      </c>
      <c r="P420" s="5">
        <f t="shared" si="31"/>
        <v>216.75</v>
      </c>
      <c r="Q420" t="s">
        <v>8307</v>
      </c>
      <c r="R420" t="s">
        <v>8312</v>
      </c>
      <c r="S420" s="12">
        <f t="shared" si="32"/>
        <v>42178.07403935185</v>
      </c>
      <c r="T420" s="12">
        <f t="shared" si="33"/>
        <v>42208.07403935185</v>
      </c>
      <c r="U420">
        <f t="shared" si="34"/>
        <v>2015</v>
      </c>
      <c r="V420">
        <f t="shared" si="34"/>
        <v>2015</v>
      </c>
    </row>
    <row r="421" spans="1:22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0"/>
        <v>100.4375</v>
      </c>
      <c r="P421" s="5">
        <f t="shared" si="31"/>
        <v>110.06849315068493</v>
      </c>
      <c r="Q421" t="s">
        <v>8307</v>
      </c>
      <c r="R421" t="s">
        <v>8312</v>
      </c>
      <c r="S421" s="12">
        <f t="shared" si="32"/>
        <v>41394.634108796294</v>
      </c>
      <c r="T421" s="12">
        <f t="shared" si="33"/>
        <v>41454.634108796294</v>
      </c>
      <c r="U421">
        <f t="shared" si="34"/>
        <v>2013</v>
      </c>
      <c r="V421">
        <f t="shared" si="34"/>
        <v>2013</v>
      </c>
    </row>
    <row r="422" spans="1:22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0"/>
        <v>0.43939393939393934</v>
      </c>
      <c r="P422" s="5">
        <f t="shared" si="31"/>
        <v>4.833333333333333</v>
      </c>
      <c r="Q422" t="s">
        <v>8307</v>
      </c>
      <c r="R422" t="s">
        <v>8313</v>
      </c>
      <c r="S422" s="12">
        <f t="shared" si="32"/>
        <v>41682.028136574074</v>
      </c>
      <c r="T422" s="12">
        <f t="shared" si="33"/>
        <v>41711.986469907402</v>
      </c>
      <c r="U422">
        <f t="shared" si="34"/>
        <v>2014</v>
      </c>
      <c r="V422">
        <f t="shared" si="34"/>
        <v>2014</v>
      </c>
    </row>
    <row r="423" spans="1:22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0"/>
        <v>2.0066666666666668</v>
      </c>
      <c r="P423" s="5">
        <f t="shared" si="31"/>
        <v>50.166666666666664</v>
      </c>
      <c r="Q423" t="s">
        <v>8307</v>
      </c>
      <c r="R423" t="s">
        <v>8313</v>
      </c>
      <c r="S423" s="12">
        <f t="shared" si="32"/>
        <v>42177.283055555548</v>
      </c>
      <c r="T423" s="12">
        <f t="shared" si="33"/>
        <v>42237.283055555548</v>
      </c>
      <c r="U423">
        <f t="shared" si="34"/>
        <v>2015</v>
      </c>
      <c r="V423">
        <f t="shared" si="34"/>
        <v>2015</v>
      </c>
    </row>
    <row r="424" spans="1:22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0"/>
        <v>1.075</v>
      </c>
      <c r="P424" s="5">
        <f t="shared" si="31"/>
        <v>35.833333333333336</v>
      </c>
      <c r="Q424" t="s">
        <v>8307</v>
      </c>
      <c r="R424" t="s">
        <v>8313</v>
      </c>
      <c r="S424" s="12">
        <f t="shared" si="32"/>
        <v>41863.052048611113</v>
      </c>
      <c r="T424" s="12">
        <f t="shared" si="33"/>
        <v>41893.052048611113</v>
      </c>
      <c r="U424">
        <f t="shared" si="34"/>
        <v>2014</v>
      </c>
      <c r="V424">
        <f t="shared" si="34"/>
        <v>2014</v>
      </c>
    </row>
    <row r="425" spans="1:22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0"/>
        <v>0.76500000000000001</v>
      </c>
      <c r="P425" s="5">
        <f t="shared" si="31"/>
        <v>11.76923076923077</v>
      </c>
      <c r="Q425" t="s">
        <v>8307</v>
      </c>
      <c r="R425" t="s">
        <v>8313</v>
      </c>
      <c r="S425" s="12">
        <f t="shared" si="32"/>
        <v>41400.717939814815</v>
      </c>
      <c r="T425" s="12">
        <f t="shared" si="33"/>
        <v>41430.717939814815</v>
      </c>
      <c r="U425">
        <f t="shared" si="34"/>
        <v>2013</v>
      </c>
      <c r="V425">
        <f t="shared" si="34"/>
        <v>2013</v>
      </c>
    </row>
    <row r="426" spans="1:22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0"/>
        <v>6.7966666666666677</v>
      </c>
      <c r="P426" s="5">
        <f t="shared" si="31"/>
        <v>40.78</v>
      </c>
      <c r="Q426" t="s">
        <v>8307</v>
      </c>
      <c r="R426" t="s">
        <v>8313</v>
      </c>
      <c r="S426" s="12">
        <f t="shared" si="32"/>
        <v>40934.167812499996</v>
      </c>
      <c r="T426" s="12">
        <f t="shared" si="33"/>
        <v>40994.126145833332</v>
      </c>
      <c r="U426">
        <f t="shared" si="34"/>
        <v>2012</v>
      </c>
      <c r="V426">
        <f t="shared" si="34"/>
        <v>2012</v>
      </c>
    </row>
    <row r="427" spans="1:22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0"/>
        <v>1.2E-2</v>
      </c>
      <c r="P427" s="5">
        <f t="shared" si="31"/>
        <v>3</v>
      </c>
      <c r="Q427" t="s">
        <v>8307</v>
      </c>
      <c r="R427" t="s">
        <v>8313</v>
      </c>
      <c r="S427" s="12">
        <f t="shared" si="32"/>
        <v>42275.652824074066</v>
      </c>
      <c r="T427" s="12">
        <f t="shared" si="33"/>
        <v>42335.694490740738</v>
      </c>
      <c r="U427">
        <f t="shared" si="34"/>
        <v>2015</v>
      </c>
      <c r="V427">
        <f t="shared" si="34"/>
        <v>2015</v>
      </c>
    </row>
    <row r="428" spans="1:22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0"/>
        <v>1.3299999999999998</v>
      </c>
      <c r="P428" s="5">
        <f t="shared" si="31"/>
        <v>16.625</v>
      </c>
      <c r="Q428" t="s">
        <v>8307</v>
      </c>
      <c r="R428" t="s">
        <v>8313</v>
      </c>
      <c r="S428" s="12">
        <f t="shared" si="32"/>
        <v>42400.503634259258</v>
      </c>
      <c r="T428" s="12">
        <f t="shared" si="33"/>
        <v>42430.503634259258</v>
      </c>
      <c r="U428">
        <f t="shared" si="34"/>
        <v>2016</v>
      </c>
      <c r="V428">
        <f t="shared" si="34"/>
        <v>2016</v>
      </c>
    </row>
    <row r="429" spans="1:22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0"/>
        <v>0</v>
      </c>
      <c r="P429" s="5">
        <f t="shared" si="31"/>
        <v>0</v>
      </c>
      <c r="Q429" t="s">
        <v>8307</v>
      </c>
      <c r="R429" t="s">
        <v>8313</v>
      </c>
      <c r="S429" s="12">
        <f t="shared" si="32"/>
        <v>42285.700694444444</v>
      </c>
      <c r="T429" s="12">
        <f t="shared" si="33"/>
        <v>42299.582638888889</v>
      </c>
      <c r="U429">
        <f t="shared" si="34"/>
        <v>2015</v>
      </c>
      <c r="V429">
        <f t="shared" si="34"/>
        <v>2015</v>
      </c>
    </row>
    <row r="430" spans="1:22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0"/>
        <v>5.6333333333333329</v>
      </c>
      <c r="P430" s="5">
        <f t="shared" si="31"/>
        <v>52</v>
      </c>
      <c r="Q430" t="s">
        <v>8307</v>
      </c>
      <c r="R430" t="s">
        <v>8313</v>
      </c>
      <c r="S430" s="12">
        <f t="shared" si="32"/>
        <v>41778.558391203704</v>
      </c>
      <c r="T430" s="12">
        <f t="shared" si="33"/>
        <v>41806.708333333328</v>
      </c>
      <c r="U430">
        <f t="shared" si="34"/>
        <v>2014</v>
      </c>
      <c r="V430">
        <f t="shared" si="34"/>
        <v>2014</v>
      </c>
    </row>
    <row r="431" spans="1:22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0"/>
        <v>0</v>
      </c>
      <c r="P431" s="5">
        <f t="shared" si="31"/>
        <v>0</v>
      </c>
      <c r="Q431" t="s">
        <v>8307</v>
      </c>
      <c r="R431" t="s">
        <v>8313</v>
      </c>
      <c r="S431" s="12">
        <f t="shared" si="32"/>
        <v>40070.693078703705</v>
      </c>
      <c r="T431" s="12">
        <f t="shared" si="33"/>
        <v>40143.999305555553</v>
      </c>
      <c r="U431">
        <f t="shared" si="34"/>
        <v>2009</v>
      </c>
      <c r="V431">
        <f t="shared" si="34"/>
        <v>2009</v>
      </c>
    </row>
    <row r="432" spans="1:22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0"/>
        <v>2.4</v>
      </c>
      <c r="P432" s="5">
        <f t="shared" si="31"/>
        <v>4.8</v>
      </c>
      <c r="Q432" t="s">
        <v>8307</v>
      </c>
      <c r="R432" t="s">
        <v>8313</v>
      </c>
      <c r="S432" s="12">
        <f t="shared" si="32"/>
        <v>41512.898923611108</v>
      </c>
      <c r="T432" s="12">
        <f t="shared" si="33"/>
        <v>41527.898923611108</v>
      </c>
      <c r="U432">
        <f t="shared" si="34"/>
        <v>2013</v>
      </c>
      <c r="V432">
        <f t="shared" si="34"/>
        <v>2013</v>
      </c>
    </row>
    <row r="433" spans="1:22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0"/>
        <v>13.833333333333334</v>
      </c>
      <c r="P433" s="5">
        <f t="shared" si="31"/>
        <v>51.875</v>
      </c>
      <c r="Q433" t="s">
        <v>8307</v>
      </c>
      <c r="R433" t="s">
        <v>8313</v>
      </c>
      <c r="S433" s="12">
        <f t="shared" si="32"/>
        <v>42526.662997685184</v>
      </c>
      <c r="T433" s="12">
        <f t="shared" si="33"/>
        <v>42556.662997685184</v>
      </c>
      <c r="U433">
        <f t="shared" si="34"/>
        <v>2016</v>
      </c>
      <c r="V433">
        <f t="shared" si="34"/>
        <v>2016</v>
      </c>
    </row>
    <row r="434" spans="1:22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0"/>
        <v>9.5</v>
      </c>
      <c r="P434" s="5">
        <f t="shared" si="31"/>
        <v>71.25</v>
      </c>
      <c r="Q434" t="s">
        <v>8307</v>
      </c>
      <c r="R434" t="s">
        <v>8313</v>
      </c>
      <c r="S434" s="12">
        <f t="shared" si="32"/>
        <v>42238.51829861111</v>
      </c>
      <c r="T434" s="12">
        <f t="shared" si="33"/>
        <v>42298.51829861111</v>
      </c>
      <c r="U434">
        <f t="shared" si="34"/>
        <v>2015</v>
      </c>
      <c r="V434">
        <f t="shared" si="34"/>
        <v>2015</v>
      </c>
    </row>
    <row r="435" spans="1:22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0"/>
        <v>0</v>
      </c>
      <c r="P435" s="5">
        <f t="shared" si="31"/>
        <v>0</v>
      </c>
      <c r="Q435" t="s">
        <v>8307</v>
      </c>
      <c r="R435" t="s">
        <v>8313</v>
      </c>
      <c r="S435" s="12">
        <f t="shared" si="32"/>
        <v>42228.421550925923</v>
      </c>
      <c r="T435" s="12">
        <f t="shared" si="33"/>
        <v>42288.421550925923</v>
      </c>
      <c r="U435">
        <f t="shared" si="34"/>
        <v>2015</v>
      </c>
      <c r="V435">
        <f t="shared" si="34"/>
        <v>2015</v>
      </c>
    </row>
    <row r="436" spans="1:22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0"/>
        <v>5</v>
      </c>
      <c r="P436" s="5">
        <f t="shared" si="31"/>
        <v>62.5</v>
      </c>
      <c r="Q436" t="s">
        <v>8307</v>
      </c>
      <c r="R436" t="s">
        <v>8313</v>
      </c>
      <c r="S436" s="12">
        <f t="shared" si="32"/>
        <v>41576.626180555555</v>
      </c>
      <c r="T436" s="12">
        <f t="shared" si="33"/>
        <v>41609.667847222219</v>
      </c>
      <c r="U436">
        <f t="shared" si="34"/>
        <v>2013</v>
      </c>
      <c r="V436">
        <f t="shared" si="34"/>
        <v>2013</v>
      </c>
    </row>
    <row r="437" spans="1:22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0"/>
        <v>2.7272727272727275E-3</v>
      </c>
      <c r="P437" s="5">
        <f t="shared" si="31"/>
        <v>1</v>
      </c>
      <c r="Q437" t="s">
        <v>8307</v>
      </c>
      <c r="R437" t="s">
        <v>8313</v>
      </c>
      <c r="S437" s="12">
        <f t="shared" si="32"/>
        <v>41500.539120370369</v>
      </c>
      <c r="T437" s="12">
        <f t="shared" si="33"/>
        <v>41530.539120370369</v>
      </c>
      <c r="U437">
        <f t="shared" si="34"/>
        <v>2013</v>
      </c>
      <c r="V437">
        <f t="shared" si="34"/>
        <v>2013</v>
      </c>
    </row>
    <row r="438" spans="1:22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0"/>
        <v>0</v>
      </c>
      <c r="P438" s="5">
        <f t="shared" si="31"/>
        <v>0</v>
      </c>
      <c r="Q438" t="s">
        <v>8307</v>
      </c>
      <c r="R438" t="s">
        <v>8313</v>
      </c>
      <c r="S438" s="12">
        <f t="shared" si="32"/>
        <v>41456.154085648144</v>
      </c>
      <c r="T438" s="12">
        <f t="shared" si="33"/>
        <v>41486.154085648144</v>
      </c>
      <c r="U438">
        <f t="shared" si="34"/>
        <v>2013</v>
      </c>
      <c r="V438">
        <f t="shared" si="34"/>
        <v>2013</v>
      </c>
    </row>
    <row r="439" spans="1:22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0"/>
        <v>0</v>
      </c>
      <c r="P439" s="5">
        <f t="shared" si="31"/>
        <v>0</v>
      </c>
      <c r="Q439" t="s">
        <v>8307</v>
      </c>
      <c r="R439" t="s">
        <v>8313</v>
      </c>
      <c r="S439" s="12">
        <f t="shared" si="32"/>
        <v>42591.110254629624</v>
      </c>
      <c r="T439" s="12">
        <f t="shared" si="33"/>
        <v>42651.110254629624</v>
      </c>
      <c r="U439">
        <f t="shared" si="34"/>
        <v>2016</v>
      </c>
      <c r="V439">
        <f t="shared" si="34"/>
        <v>2016</v>
      </c>
    </row>
    <row r="440" spans="1:22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0"/>
        <v>9.379999999999999</v>
      </c>
      <c r="P440" s="5">
        <f t="shared" si="31"/>
        <v>170.54545454545453</v>
      </c>
      <c r="Q440" t="s">
        <v>8307</v>
      </c>
      <c r="R440" t="s">
        <v>8313</v>
      </c>
      <c r="S440" s="12">
        <f t="shared" si="32"/>
        <v>42296.052754629629</v>
      </c>
      <c r="T440" s="12">
        <f t="shared" si="33"/>
        <v>42326.094421296293</v>
      </c>
      <c r="U440">
        <f t="shared" si="34"/>
        <v>2015</v>
      </c>
      <c r="V440">
        <f t="shared" si="34"/>
        <v>2015</v>
      </c>
    </row>
    <row r="441" spans="1:22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0"/>
        <v>0</v>
      </c>
      <c r="P441" s="5">
        <f t="shared" si="31"/>
        <v>0</v>
      </c>
      <c r="Q441" t="s">
        <v>8307</v>
      </c>
      <c r="R441" t="s">
        <v>8313</v>
      </c>
      <c r="S441" s="12">
        <f t="shared" si="32"/>
        <v>41919.553449074076</v>
      </c>
      <c r="T441" s="12">
        <f t="shared" si="33"/>
        <v>41929.553449074076</v>
      </c>
      <c r="U441">
        <f t="shared" si="34"/>
        <v>2014</v>
      </c>
      <c r="V441">
        <f t="shared" si="34"/>
        <v>2014</v>
      </c>
    </row>
    <row r="442" spans="1:22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0"/>
        <v>0.1</v>
      </c>
      <c r="P442" s="5">
        <f t="shared" si="31"/>
        <v>5</v>
      </c>
      <c r="Q442" t="s">
        <v>8307</v>
      </c>
      <c r="R442" t="s">
        <v>8313</v>
      </c>
      <c r="S442" s="12">
        <f t="shared" si="32"/>
        <v>42423.777233796289</v>
      </c>
      <c r="T442" s="12">
        <f t="shared" si="33"/>
        <v>42453.735567129632</v>
      </c>
      <c r="U442">
        <f t="shared" si="34"/>
        <v>2016</v>
      </c>
      <c r="V442">
        <f t="shared" si="34"/>
        <v>2016</v>
      </c>
    </row>
    <row r="443" spans="1:22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0"/>
        <v>0</v>
      </c>
      <c r="P443" s="5">
        <f t="shared" si="31"/>
        <v>0</v>
      </c>
      <c r="Q443" t="s">
        <v>8307</v>
      </c>
      <c r="R443" t="s">
        <v>8313</v>
      </c>
      <c r="S443" s="12">
        <f t="shared" si="32"/>
        <v>41550.585601851846</v>
      </c>
      <c r="T443" s="12">
        <f t="shared" si="33"/>
        <v>41580.585601851846</v>
      </c>
      <c r="U443">
        <f t="shared" si="34"/>
        <v>2013</v>
      </c>
      <c r="V443">
        <f t="shared" si="34"/>
        <v>2013</v>
      </c>
    </row>
    <row r="444" spans="1:22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0"/>
        <v>39.358823529411765</v>
      </c>
      <c r="P444" s="5">
        <f t="shared" si="31"/>
        <v>393.58823529411762</v>
      </c>
      <c r="Q444" t="s">
        <v>8307</v>
      </c>
      <c r="R444" t="s">
        <v>8313</v>
      </c>
      <c r="S444" s="12">
        <f t="shared" si="32"/>
        <v>42024.680358796293</v>
      </c>
      <c r="T444" s="12">
        <f t="shared" si="33"/>
        <v>42054.680358796293</v>
      </c>
      <c r="U444">
        <f t="shared" si="34"/>
        <v>2015</v>
      </c>
      <c r="V444">
        <f t="shared" si="34"/>
        <v>2015</v>
      </c>
    </row>
    <row r="445" spans="1:22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0"/>
        <v>0.1</v>
      </c>
      <c r="P445" s="5">
        <f t="shared" si="31"/>
        <v>5</v>
      </c>
      <c r="Q445" t="s">
        <v>8307</v>
      </c>
      <c r="R445" t="s">
        <v>8313</v>
      </c>
      <c r="S445" s="12">
        <f t="shared" si="32"/>
        <v>41649.806724537033</v>
      </c>
      <c r="T445" s="12">
        <f t="shared" si="33"/>
        <v>41679.806724537033</v>
      </c>
      <c r="U445">
        <f t="shared" si="34"/>
        <v>2014</v>
      </c>
      <c r="V445">
        <f t="shared" si="34"/>
        <v>2014</v>
      </c>
    </row>
    <row r="446" spans="1:22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0"/>
        <v>5</v>
      </c>
      <c r="P446" s="5">
        <f t="shared" si="31"/>
        <v>50</v>
      </c>
      <c r="Q446" t="s">
        <v>8307</v>
      </c>
      <c r="R446" t="s">
        <v>8313</v>
      </c>
      <c r="S446" s="12">
        <f t="shared" si="32"/>
        <v>40894.69862268518</v>
      </c>
      <c r="T446" s="12">
        <f t="shared" si="33"/>
        <v>40954.69862268518</v>
      </c>
      <c r="U446">
        <f t="shared" si="34"/>
        <v>2011</v>
      </c>
      <c r="V446">
        <f t="shared" si="34"/>
        <v>2012</v>
      </c>
    </row>
    <row r="447" spans="1:22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0"/>
        <v>3.3333333333333335E-3</v>
      </c>
      <c r="P447" s="5">
        <f t="shared" si="31"/>
        <v>1</v>
      </c>
      <c r="Q447" t="s">
        <v>8307</v>
      </c>
      <c r="R447" t="s">
        <v>8313</v>
      </c>
      <c r="S447" s="12">
        <f t="shared" si="32"/>
        <v>42130.127025462956</v>
      </c>
      <c r="T447" s="12">
        <f t="shared" si="33"/>
        <v>42145.127025462956</v>
      </c>
      <c r="U447">
        <f t="shared" si="34"/>
        <v>2015</v>
      </c>
      <c r="V447">
        <f t="shared" si="34"/>
        <v>2015</v>
      </c>
    </row>
    <row r="448" spans="1:22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0"/>
        <v>7.2952380952380951</v>
      </c>
      <c r="P448" s="5">
        <f t="shared" si="31"/>
        <v>47.875</v>
      </c>
      <c r="Q448" t="s">
        <v>8307</v>
      </c>
      <c r="R448" t="s">
        <v>8313</v>
      </c>
      <c r="S448" s="12">
        <f t="shared" si="32"/>
        <v>42036.875231481477</v>
      </c>
      <c r="T448" s="12">
        <f t="shared" si="33"/>
        <v>42066.875231481477</v>
      </c>
      <c r="U448">
        <f t="shared" si="34"/>
        <v>2015</v>
      </c>
      <c r="V448">
        <f t="shared" si="34"/>
        <v>2015</v>
      </c>
    </row>
    <row r="449" spans="1:22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0"/>
        <v>1.6666666666666666E-2</v>
      </c>
      <c r="P449" s="5">
        <f t="shared" si="31"/>
        <v>5</v>
      </c>
      <c r="Q449" t="s">
        <v>8307</v>
      </c>
      <c r="R449" t="s">
        <v>8313</v>
      </c>
      <c r="S449" s="12">
        <f t="shared" si="32"/>
        <v>41331.34679398148</v>
      </c>
      <c r="T449" s="12">
        <f t="shared" si="33"/>
        <v>41356.305127314808</v>
      </c>
      <c r="U449">
        <f t="shared" si="34"/>
        <v>2013</v>
      </c>
      <c r="V449">
        <f t="shared" si="34"/>
        <v>2013</v>
      </c>
    </row>
    <row r="450" spans="1:22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0"/>
        <v>3.2804000000000002</v>
      </c>
      <c r="P450" s="5">
        <f t="shared" si="31"/>
        <v>20.502500000000001</v>
      </c>
      <c r="Q450" t="s">
        <v>8307</v>
      </c>
      <c r="R450" t="s">
        <v>8313</v>
      </c>
      <c r="S450" s="12">
        <f t="shared" si="32"/>
        <v>41753.549710648142</v>
      </c>
      <c r="T450" s="12">
        <f t="shared" si="33"/>
        <v>41773.549710648142</v>
      </c>
      <c r="U450">
        <f t="shared" si="34"/>
        <v>2014</v>
      </c>
      <c r="V450">
        <f t="shared" si="34"/>
        <v>2014</v>
      </c>
    </row>
    <row r="451" spans="1:22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35">(E451/D451)*100</f>
        <v>2.25</v>
      </c>
      <c r="P451" s="5">
        <f t="shared" ref="P451:P514" si="36">IF(E451&gt;0, E451/L451, 0)</f>
        <v>9</v>
      </c>
      <c r="Q451" t="s">
        <v>8307</v>
      </c>
      <c r="R451" t="s">
        <v>8313</v>
      </c>
      <c r="S451" s="12">
        <f t="shared" ref="S451:S514" si="37">(J451/86400)+25569-(5/24)</f>
        <v>41534.359780092593</v>
      </c>
      <c r="T451" s="12">
        <f t="shared" ref="T451:T514" si="38">(I451/86400)+25569-5/24</f>
        <v>41564.359780092593</v>
      </c>
      <c r="U451">
        <f t="shared" ref="U451:V514" si="39">YEAR(S451)</f>
        <v>2013</v>
      </c>
      <c r="V451">
        <f t="shared" si="39"/>
        <v>2013</v>
      </c>
    </row>
    <row r="452" spans="1:22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35"/>
        <v>0.79200000000000004</v>
      </c>
      <c r="P452" s="5">
        <f t="shared" si="36"/>
        <v>56.571428571428569</v>
      </c>
      <c r="Q452" t="s">
        <v>8307</v>
      </c>
      <c r="R452" t="s">
        <v>8313</v>
      </c>
      <c r="S452" s="12">
        <f t="shared" si="37"/>
        <v>41654.73842592592</v>
      </c>
      <c r="T452" s="12">
        <f t="shared" si="38"/>
        <v>41684.73842592592</v>
      </c>
      <c r="U452">
        <f t="shared" si="39"/>
        <v>2014</v>
      </c>
      <c r="V452">
        <f t="shared" si="39"/>
        <v>2014</v>
      </c>
    </row>
    <row r="453" spans="1:22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35"/>
        <v>0</v>
      </c>
      <c r="P453" s="5">
        <f t="shared" si="36"/>
        <v>0</v>
      </c>
      <c r="Q453" t="s">
        <v>8307</v>
      </c>
      <c r="R453" t="s">
        <v>8313</v>
      </c>
      <c r="S453" s="12">
        <f t="shared" si="37"/>
        <v>41634.506840277776</v>
      </c>
      <c r="T453" s="12">
        <f t="shared" si="38"/>
        <v>41664.506840277776</v>
      </c>
      <c r="U453">
        <f t="shared" si="39"/>
        <v>2013</v>
      </c>
      <c r="V453">
        <f t="shared" si="39"/>
        <v>2014</v>
      </c>
    </row>
    <row r="454" spans="1:22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35"/>
        <v>64</v>
      </c>
      <c r="P454" s="5">
        <f t="shared" si="36"/>
        <v>40</v>
      </c>
      <c r="Q454" t="s">
        <v>8307</v>
      </c>
      <c r="R454" t="s">
        <v>8313</v>
      </c>
      <c r="S454" s="12">
        <f t="shared" si="37"/>
        <v>42107.49554398148</v>
      </c>
      <c r="T454" s="12">
        <f t="shared" si="38"/>
        <v>42137.49554398148</v>
      </c>
      <c r="U454">
        <f t="shared" si="39"/>
        <v>2015</v>
      </c>
      <c r="V454">
        <f t="shared" si="39"/>
        <v>2015</v>
      </c>
    </row>
    <row r="455" spans="1:22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35"/>
        <v>2.7404479578392621E-2</v>
      </c>
      <c r="P455" s="5">
        <f t="shared" si="36"/>
        <v>13</v>
      </c>
      <c r="Q455" t="s">
        <v>8307</v>
      </c>
      <c r="R455" t="s">
        <v>8313</v>
      </c>
      <c r="S455" s="12">
        <f t="shared" si="37"/>
        <v>42038.616655092592</v>
      </c>
      <c r="T455" s="12">
        <f t="shared" si="38"/>
        <v>42054.616655092592</v>
      </c>
      <c r="U455">
        <f t="shared" si="39"/>
        <v>2015</v>
      </c>
      <c r="V455">
        <f t="shared" si="39"/>
        <v>2015</v>
      </c>
    </row>
    <row r="456" spans="1:22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35"/>
        <v>0.82000000000000006</v>
      </c>
      <c r="P456" s="5">
        <f t="shared" si="36"/>
        <v>16.399999999999999</v>
      </c>
      <c r="Q456" t="s">
        <v>8307</v>
      </c>
      <c r="R456" t="s">
        <v>8313</v>
      </c>
      <c r="S456" s="12">
        <f t="shared" si="37"/>
        <v>41938.508923611109</v>
      </c>
      <c r="T456" s="12">
        <f t="shared" si="38"/>
        <v>41969.343055555553</v>
      </c>
      <c r="U456">
        <f t="shared" si="39"/>
        <v>2014</v>
      </c>
      <c r="V456">
        <f t="shared" si="39"/>
        <v>2014</v>
      </c>
    </row>
    <row r="457" spans="1:22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35"/>
        <v>6.9230769230769221E-2</v>
      </c>
      <c r="P457" s="5">
        <f t="shared" si="36"/>
        <v>22.5</v>
      </c>
      <c r="Q457" t="s">
        <v>8307</v>
      </c>
      <c r="R457" t="s">
        <v>8313</v>
      </c>
      <c r="S457" s="12">
        <f t="shared" si="37"/>
        <v>40970.794236111113</v>
      </c>
      <c r="T457" s="12">
        <f t="shared" si="38"/>
        <v>41015.813194444439</v>
      </c>
      <c r="U457">
        <f t="shared" si="39"/>
        <v>2012</v>
      </c>
      <c r="V457">
        <f t="shared" si="39"/>
        <v>2012</v>
      </c>
    </row>
    <row r="458" spans="1:22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35"/>
        <v>0.68631863186318631</v>
      </c>
      <c r="P458" s="5">
        <f t="shared" si="36"/>
        <v>20.333333333333332</v>
      </c>
      <c r="Q458" t="s">
        <v>8307</v>
      </c>
      <c r="R458" t="s">
        <v>8313</v>
      </c>
      <c r="S458" s="12">
        <f t="shared" si="37"/>
        <v>41547.486122685186</v>
      </c>
      <c r="T458" s="12">
        <f t="shared" si="38"/>
        <v>41568.957638888889</v>
      </c>
      <c r="U458">
        <f t="shared" si="39"/>
        <v>2013</v>
      </c>
      <c r="V458">
        <f t="shared" si="39"/>
        <v>2013</v>
      </c>
    </row>
    <row r="459" spans="1:22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35"/>
        <v>0</v>
      </c>
      <c r="P459" s="5">
        <f t="shared" si="36"/>
        <v>0</v>
      </c>
      <c r="Q459" t="s">
        <v>8307</v>
      </c>
      <c r="R459" t="s">
        <v>8313</v>
      </c>
      <c r="S459" s="12">
        <f t="shared" si="37"/>
        <v>41837.559166666666</v>
      </c>
      <c r="T459" s="12">
        <f t="shared" si="38"/>
        <v>41867.559166666666</v>
      </c>
      <c r="U459">
        <f t="shared" si="39"/>
        <v>2014</v>
      </c>
      <c r="V459">
        <f t="shared" si="39"/>
        <v>2014</v>
      </c>
    </row>
    <row r="460" spans="1:22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35"/>
        <v>8.2100000000000009</v>
      </c>
      <c r="P460" s="5">
        <f t="shared" si="36"/>
        <v>16.755102040816325</v>
      </c>
      <c r="Q460" t="s">
        <v>8307</v>
      </c>
      <c r="R460" t="s">
        <v>8313</v>
      </c>
      <c r="S460" s="12">
        <f t="shared" si="37"/>
        <v>41378.491435185184</v>
      </c>
      <c r="T460" s="12">
        <f t="shared" si="38"/>
        <v>41408.491435185184</v>
      </c>
      <c r="U460">
        <f t="shared" si="39"/>
        <v>2013</v>
      </c>
      <c r="V460">
        <f t="shared" si="39"/>
        <v>2013</v>
      </c>
    </row>
    <row r="461" spans="1:22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35"/>
        <v>6.4102564102564097E-2</v>
      </c>
      <c r="P461" s="5">
        <f t="shared" si="36"/>
        <v>25</v>
      </c>
      <c r="Q461" t="s">
        <v>8307</v>
      </c>
      <c r="R461" t="s">
        <v>8313</v>
      </c>
      <c r="S461" s="12">
        <f t="shared" si="37"/>
        <v>40800.432025462964</v>
      </c>
      <c r="T461" s="12">
        <f t="shared" si="38"/>
        <v>40860.473692129628</v>
      </c>
      <c r="U461">
        <f t="shared" si="39"/>
        <v>2011</v>
      </c>
      <c r="V461">
        <f t="shared" si="39"/>
        <v>2011</v>
      </c>
    </row>
    <row r="462" spans="1:22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35"/>
        <v>0.29411764705882354</v>
      </c>
      <c r="P462" s="5">
        <f t="shared" si="36"/>
        <v>12.5</v>
      </c>
      <c r="Q462" t="s">
        <v>8307</v>
      </c>
      <c r="R462" t="s">
        <v>8313</v>
      </c>
      <c r="S462" s="12">
        <f t="shared" si="37"/>
        <v>41759.334201388883</v>
      </c>
      <c r="T462" s="12">
        <f t="shared" si="38"/>
        <v>41790.958333333328</v>
      </c>
      <c r="U462">
        <f t="shared" si="39"/>
        <v>2014</v>
      </c>
      <c r="V462">
        <f t="shared" si="39"/>
        <v>2014</v>
      </c>
    </row>
    <row r="463" spans="1:22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35"/>
        <v>0</v>
      </c>
      <c r="P463" s="5">
        <f t="shared" si="36"/>
        <v>0</v>
      </c>
      <c r="Q463" t="s">
        <v>8307</v>
      </c>
      <c r="R463" t="s">
        <v>8313</v>
      </c>
      <c r="S463" s="12">
        <f t="shared" si="37"/>
        <v>41407.638506944444</v>
      </c>
      <c r="T463" s="12">
        <f t="shared" si="38"/>
        <v>41427.638506944444</v>
      </c>
      <c r="U463">
        <f t="shared" si="39"/>
        <v>2013</v>
      </c>
      <c r="V463">
        <f t="shared" si="39"/>
        <v>2013</v>
      </c>
    </row>
    <row r="464" spans="1:22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35"/>
        <v>0</v>
      </c>
      <c r="P464" s="5">
        <f t="shared" si="36"/>
        <v>0</v>
      </c>
      <c r="Q464" t="s">
        <v>8307</v>
      </c>
      <c r="R464" t="s">
        <v>8313</v>
      </c>
      <c r="S464" s="12">
        <f t="shared" si="37"/>
        <v>40704.918298611105</v>
      </c>
      <c r="T464" s="12">
        <f t="shared" si="38"/>
        <v>40764.918298611105</v>
      </c>
      <c r="U464">
        <f t="shared" si="39"/>
        <v>2011</v>
      </c>
      <c r="V464">
        <f t="shared" si="39"/>
        <v>2011</v>
      </c>
    </row>
    <row r="465" spans="1:22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35"/>
        <v>2.2727272727272729</v>
      </c>
      <c r="P465" s="5">
        <f t="shared" si="36"/>
        <v>113.63636363636364</v>
      </c>
      <c r="Q465" t="s">
        <v>8307</v>
      </c>
      <c r="R465" t="s">
        <v>8313</v>
      </c>
      <c r="S465" s="12">
        <f t="shared" si="37"/>
        <v>40750.501770833333</v>
      </c>
      <c r="T465" s="12">
        <f t="shared" si="38"/>
        <v>40810.501770833333</v>
      </c>
      <c r="U465">
        <f t="shared" si="39"/>
        <v>2011</v>
      </c>
      <c r="V465">
        <f t="shared" si="39"/>
        <v>2011</v>
      </c>
    </row>
    <row r="466" spans="1:22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35"/>
        <v>9.9009900990099015E-2</v>
      </c>
      <c r="P466" s="5">
        <f t="shared" si="36"/>
        <v>1</v>
      </c>
      <c r="Q466" t="s">
        <v>8307</v>
      </c>
      <c r="R466" t="s">
        <v>8313</v>
      </c>
      <c r="S466" s="12">
        <f t="shared" si="37"/>
        <v>42488.640451388885</v>
      </c>
      <c r="T466" s="12">
        <f t="shared" si="38"/>
        <v>42508.640451388885</v>
      </c>
      <c r="U466">
        <f t="shared" si="39"/>
        <v>2016</v>
      </c>
      <c r="V466">
        <f t="shared" si="39"/>
        <v>2016</v>
      </c>
    </row>
    <row r="467" spans="1:22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35"/>
        <v>26.953125</v>
      </c>
      <c r="P467" s="5">
        <f t="shared" si="36"/>
        <v>17.25</v>
      </c>
      <c r="Q467" t="s">
        <v>8307</v>
      </c>
      <c r="R467" t="s">
        <v>8313</v>
      </c>
      <c r="S467" s="12">
        <f t="shared" si="37"/>
        <v>41800.911736111106</v>
      </c>
      <c r="T467" s="12">
        <f t="shared" si="38"/>
        <v>41816.911736111106</v>
      </c>
      <c r="U467">
        <f t="shared" si="39"/>
        <v>2014</v>
      </c>
      <c r="V467">
        <f t="shared" si="39"/>
        <v>2014</v>
      </c>
    </row>
    <row r="468" spans="1:22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35"/>
        <v>0.76</v>
      </c>
      <c r="P468" s="5">
        <f t="shared" si="36"/>
        <v>15.2</v>
      </c>
      <c r="Q468" t="s">
        <v>8307</v>
      </c>
      <c r="R468" t="s">
        <v>8313</v>
      </c>
      <c r="S468" s="12">
        <f t="shared" si="37"/>
        <v>41129.734537037039</v>
      </c>
      <c r="T468" s="12">
        <f t="shared" si="38"/>
        <v>41159.734537037039</v>
      </c>
      <c r="U468">
        <f t="shared" si="39"/>
        <v>2012</v>
      </c>
      <c r="V468">
        <f t="shared" si="39"/>
        <v>2012</v>
      </c>
    </row>
    <row r="469" spans="1:22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35"/>
        <v>21.574999999999999</v>
      </c>
      <c r="P469" s="5">
        <f t="shared" si="36"/>
        <v>110.64102564102564</v>
      </c>
      <c r="Q469" t="s">
        <v>8307</v>
      </c>
      <c r="R469" t="s">
        <v>8313</v>
      </c>
      <c r="S469" s="12">
        <f t="shared" si="37"/>
        <v>41135.471458333333</v>
      </c>
      <c r="T469" s="12">
        <f t="shared" si="38"/>
        <v>41180.471458333333</v>
      </c>
      <c r="U469">
        <f t="shared" si="39"/>
        <v>2012</v>
      </c>
      <c r="V469">
        <f t="shared" si="39"/>
        <v>2012</v>
      </c>
    </row>
    <row r="470" spans="1:22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35"/>
        <v>0</v>
      </c>
      <c r="P470" s="5">
        <f t="shared" si="36"/>
        <v>0</v>
      </c>
      <c r="Q470" t="s">
        <v>8307</v>
      </c>
      <c r="R470" t="s">
        <v>8313</v>
      </c>
      <c r="S470" s="12">
        <f t="shared" si="37"/>
        <v>41040.959293981483</v>
      </c>
      <c r="T470" s="12">
        <f t="shared" si="38"/>
        <v>41100.952141203699</v>
      </c>
      <c r="U470">
        <f t="shared" si="39"/>
        <v>2012</v>
      </c>
      <c r="V470">
        <f t="shared" si="39"/>
        <v>2012</v>
      </c>
    </row>
    <row r="471" spans="1:22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35"/>
        <v>0</v>
      </c>
      <c r="P471" s="5">
        <f t="shared" si="36"/>
        <v>0</v>
      </c>
      <c r="Q471" t="s">
        <v>8307</v>
      </c>
      <c r="R471" t="s">
        <v>8313</v>
      </c>
      <c r="S471" s="12">
        <f t="shared" si="37"/>
        <v>41827.781527777777</v>
      </c>
      <c r="T471" s="12">
        <f t="shared" si="38"/>
        <v>41887.781527777777</v>
      </c>
      <c r="U471">
        <f t="shared" si="39"/>
        <v>2014</v>
      </c>
      <c r="V471">
        <f t="shared" si="39"/>
        <v>2014</v>
      </c>
    </row>
    <row r="472" spans="1:22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35"/>
        <v>1.02</v>
      </c>
      <c r="P472" s="5">
        <f t="shared" si="36"/>
        <v>25.5</v>
      </c>
      <c r="Q472" t="s">
        <v>8307</v>
      </c>
      <c r="R472" t="s">
        <v>8313</v>
      </c>
      <c r="S472" s="12">
        <f t="shared" si="37"/>
        <v>41604.959363425922</v>
      </c>
      <c r="T472" s="12">
        <f t="shared" si="38"/>
        <v>41654.958333333328</v>
      </c>
      <c r="U472">
        <f t="shared" si="39"/>
        <v>2013</v>
      </c>
      <c r="V472">
        <f t="shared" si="39"/>
        <v>2014</v>
      </c>
    </row>
    <row r="473" spans="1:22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35"/>
        <v>11.892727272727273</v>
      </c>
      <c r="P473" s="5">
        <f t="shared" si="36"/>
        <v>38.476470588235294</v>
      </c>
      <c r="Q473" t="s">
        <v>8307</v>
      </c>
      <c r="R473" t="s">
        <v>8313</v>
      </c>
      <c r="S473" s="12">
        <f t="shared" si="37"/>
        <v>41703.513645833329</v>
      </c>
      <c r="T473" s="12">
        <f t="shared" si="38"/>
        <v>41748.471979166665</v>
      </c>
      <c r="U473">
        <f t="shared" si="39"/>
        <v>2014</v>
      </c>
      <c r="V473">
        <f t="shared" si="39"/>
        <v>2014</v>
      </c>
    </row>
    <row r="474" spans="1:22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35"/>
        <v>17.625</v>
      </c>
      <c r="P474" s="5">
        <f t="shared" si="36"/>
        <v>28.2</v>
      </c>
      <c r="Q474" t="s">
        <v>8307</v>
      </c>
      <c r="R474" t="s">
        <v>8313</v>
      </c>
      <c r="S474" s="12">
        <f t="shared" si="37"/>
        <v>41844.714328703703</v>
      </c>
      <c r="T474" s="12">
        <f t="shared" si="38"/>
        <v>41874.714328703703</v>
      </c>
      <c r="U474">
        <f t="shared" si="39"/>
        <v>2014</v>
      </c>
      <c r="V474">
        <f t="shared" si="39"/>
        <v>2014</v>
      </c>
    </row>
    <row r="475" spans="1:22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35"/>
        <v>2.87</v>
      </c>
      <c r="P475" s="5">
        <f t="shared" si="36"/>
        <v>61.5</v>
      </c>
      <c r="Q475" t="s">
        <v>8307</v>
      </c>
      <c r="R475" t="s">
        <v>8313</v>
      </c>
      <c r="S475" s="12">
        <f t="shared" si="37"/>
        <v>41869.489803240736</v>
      </c>
      <c r="T475" s="12">
        <f t="shared" si="38"/>
        <v>41899.489803240736</v>
      </c>
      <c r="U475">
        <f t="shared" si="39"/>
        <v>2014</v>
      </c>
      <c r="V475">
        <f t="shared" si="39"/>
        <v>2014</v>
      </c>
    </row>
    <row r="476" spans="1:22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35"/>
        <v>3.0303030303030304E-2</v>
      </c>
      <c r="P476" s="5">
        <f t="shared" si="36"/>
        <v>1</v>
      </c>
      <c r="Q476" t="s">
        <v>8307</v>
      </c>
      <c r="R476" t="s">
        <v>8313</v>
      </c>
      <c r="S476" s="12">
        <f t="shared" si="37"/>
        <v>42753.120706018519</v>
      </c>
      <c r="T476" s="12">
        <f t="shared" si="38"/>
        <v>42783.120706018519</v>
      </c>
      <c r="U476">
        <f t="shared" si="39"/>
        <v>2017</v>
      </c>
      <c r="V476">
        <f t="shared" si="39"/>
        <v>2017</v>
      </c>
    </row>
    <row r="477" spans="1:22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35"/>
        <v>0</v>
      </c>
      <c r="P477" s="5">
        <f t="shared" si="36"/>
        <v>0</v>
      </c>
      <c r="Q477" t="s">
        <v>8307</v>
      </c>
      <c r="R477" t="s">
        <v>8313</v>
      </c>
      <c r="S477" s="12">
        <f t="shared" si="37"/>
        <v>42099.877812500003</v>
      </c>
      <c r="T477" s="12">
        <f t="shared" si="38"/>
        <v>42129.877812500003</v>
      </c>
      <c r="U477">
        <f t="shared" si="39"/>
        <v>2015</v>
      </c>
      <c r="V477">
        <f t="shared" si="39"/>
        <v>2015</v>
      </c>
    </row>
    <row r="478" spans="1:22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35"/>
        <v>2.230268181818182</v>
      </c>
      <c r="P478" s="5">
        <f t="shared" si="36"/>
        <v>39.569274193548388</v>
      </c>
      <c r="Q478" t="s">
        <v>8307</v>
      </c>
      <c r="R478" t="s">
        <v>8313</v>
      </c>
      <c r="S478" s="12">
        <f t="shared" si="37"/>
        <v>41757.76667824074</v>
      </c>
      <c r="T478" s="12">
        <f t="shared" si="38"/>
        <v>41792.957638888889</v>
      </c>
      <c r="U478">
        <f t="shared" si="39"/>
        <v>2014</v>
      </c>
      <c r="V478">
        <f t="shared" si="39"/>
        <v>2014</v>
      </c>
    </row>
    <row r="479" spans="1:22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35"/>
        <v>0</v>
      </c>
      <c r="P479" s="5">
        <f t="shared" si="36"/>
        <v>0</v>
      </c>
      <c r="Q479" t="s">
        <v>8307</v>
      </c>
      <c r="R479" t="s">
        <v>8313</v>
      </c>
      <c r="S479" s="12">
        <f t="shared" si="37"/>
        <v>40987.626550925925</v>
      </c>
      <c r="T479" s="12">
        <f t="shared" si="38"/>
        <v>41047.626550925925</v>
      </c>
      <c r="U479">
        <f t="shared" si="39"/>
        <v>2012</v>
      </c>
      <c r="V479">
        <f t="shared" si="39"/>
        <v>2012</v>
      </c>
    </row>
    <row r="480" spans="1:22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35"/>
        <v>0</v>
      </c>
      <c r="P480" s="5">
        <f t="shared" si="36"/>
        <v>0</v>
      </c>
      <c r="Q480" t="s">
        <v>8307</v>
      </c>
      <c r="R480" t="s">
        <v>8313</v>
      </c>
      <c r="S480" s="12">
        <f t="shared" si="37"/>
        <v>42065.702650462961</v>
      </c>
      <c r="T480" s="12">
        <f t="shared" si="38"/>
        <v>42095.660983796297</v>
      </c>
      <c r="U480">
        <f t="shared" si="39"/>
        <v>2015</v>
      </c>
      <c r="V480">
        <f t="shared" si="39"/>
        <v>2015</v>
      </c>
    </row>
    <row r="481" spans="1:22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35"/>
        <v>32.56</v>
      </c>
      <c r="P481" s="5">
        <f t="shared" si="36"/>
        <v>88.8</v>
      </c>
      <c r="Q481" t="s">
        <v>8307</v>
      </c>
      <c r="R481" t="s">
        <v>8313</v>
      </c>
      <c r="S481" s="12">
        <f t="shared" si="37"/>
        <v>41904.199479166666</v>
      </c>
      <c r="T481" s="12">
        <f t="shared" si="38"/>
        <v>41964.24114583333</v>
      </c>
      <c r="U481">
        <f t="shared" si="39"/>
        <v>2014</v>
      </c>
      <c r="V481">
        <f t="shared" si="39"/>
        <v>2014</v>
      </c>
    </row>
    <row r="482" spans="1:22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35"/>
        <v>19.41</v>
      </c>
      <c r="P482" s="5">
        <f t="shared" si="36"/>
        <v>55.457142857142856</v>
      </c>
      <c r="Q482" t="s">
        <v>8307</v>
      </c>
      <c r="R482" t="s">
        <v>8313</v>
      </c>
      <c r="S482" s="12">
        <f t="shared" si="37"/>
        <v>41465.29184027778</v>
      </c>
      <c r="T482" s="12">
        <f t="shared" si="38"/>
        <v>41495.29184027778</v>
      </c>
      <c r="U482">
        <f t="shared" si="39"/>
        <v>2013</v>
      </c>
      <c r="V482">
        <f t="shared" si="39"/>
        <v>2013</v>
      </c>
    </row>
    <row r="483" spans="1:22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35"/>
        <v>6.1</v>
      </c>
      <c r="P483" s="5">
        <f t="shared" si="36"/>
        <v>87.142857142857139</v>
      </c>
      <c r="Q483" t="s">
        <v>8307</v>
      </c>
      <c r="R483" t="s">
        <v>8313</v>
      </c>
      <c r="S483" s="12">
        <f t="shared" si="37"/>
        <v>41162.46399305555</v>
      </c>
      <c r="T483" s="12">
        <f t="shared" si="38"/>
        <v>41192.46399305555</v>
      </c>
      <c r="U483">
        <f t="shared" si="39"/>
        <v>2012</v>
      </c>
      <c r="V483">
        <f t="shared" si="39"/>
        <v>2012</v>
      </c>
    </row>
    <row r="484" spans="1:22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35"/>
        <v>0.1</v>
      </c>
      <c r="P484" s="5">
        <f t="shared" si="36"/>
        <v>10</v>
      </c>
      <c r="Q484" t="s">
        <v>8307</v>
      </c>
      <c r="R484" t="s">
        <v>8313</v>
      </c>
      <c r="S484" s="12">
        <f t="shared" si="37"/>
        <v>42447.688541666663</v>
      </c>
      <c r="T484" s="12">
        <f t="shared" si="38"/>
        <v>42474.398611111108</v>
      </c>
      <c r="U484">
        <f t="shared" si="39"/>
        <v>2016</v>
      </c>
      <c r="V484">
        <f t="shared" si="39"/>
        <v>2016</v>
      </c>
    </row>
    <row r="485" spans="1:22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35"/>
        <v>50.2</v>
      </c>
      <c r="P485" s="5">
        <f t="shared" si="36"/>
        <v>51.224489795918366</v>
      </c>
      <c r="Q485" t="s">
        <v>8307</v>
      </c>
      <c r="R485" t="s">
        <v>8313</v>
      </c>
      <c r="S485" s="12">
        <f t="shared" si="37"/>
        <v>41242.989259259259</v>
      </c>
      <c r="T485" s="12">
        <f t="shared" si="38"/>
        <v>41302.989259259259</v>
      </c>
      <c r="U485">
        <f t="shared" si="39"/>
        <v>2012</v>
      </c>
      <c r="V485">
        <f t="shared" si="39"/>
        <v>2013</v>
      </c>
    </row>
    <row r="486" spans="1:22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35"/>
        <v>0.18625</v>
      </c>
      <c r="P486" s="5">
        <f t="shared" si="36"/>
        <v>13.545454545454545</v>
      </c>
      <c r="Q486" t="s">
        <v>8307</v>
      </c>
      <c r="R486" t="s">
        <v>8313</v>
      </c>
      <c r="S486" s="12">
        <f t="shared" si="37"/>
        <v>42272.731157407405</v>
      </c>
      <c r="T486" s="12">
        <f t="shared" si="38"/>
        <v>42313.772824074076</v>
      </c>
      <c r="U486">
        <f t="shared" si="39"/>
        <v>2015</v>
      </c>
      <c r="V486">
        <f t="shared" si="39"/>
        <v>2015</v>
      </c>
    </row>
    <row r="487" spans="1:22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35"/>
        <v>21.906971229845084</v>
      </c>
      <c r="P487" s="5">
        <f t="shared" si="36"/>
        <v>66.520080000000007</v>
      </c>
      <c r="Q487" t="s">
        <v>8307</v>
      </c>
      <c r="R487" t="s">
        <v>8313</v>
      </c>
      <c r="S487" s="12">
        <f t="shared" si="37"/>
        <v>41381.297442129631</v>
      </c>
      <c r="T487" s="12">
        <f t="shared" si="38"/>
        <v>41411.297442129631</v>
      </c>
      <c r="U487">
        <f t="shared" si="39"/>
        <v>2013</v>
      </c>
      <c r="V487">
        <f t="shared" si="39"/>
        <v>2013</v>
      </c>
    </row>
    <row r="488" spans="1:22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35"/>
        <v>9.0909090909090905E-3</v>
      </c>
      <c r="P488" s="5">
        <f t="shared" si="36"/>
        <v>50</v>
      </c>
      <c r="Q488" t="s">
        <v>8307</v>
      </c>
      <c r="R488" t="s">
        <v>8313</v>
      </c>
      <c r="S488" s="12">
        <f t="shared" si="37"/>
        <v>41761.734247685185</v>
      </c>
      <c r="T488" s="12">
        <f t="shared" si="38"/>
        <v>41791.734247685185</v>
      </c>
      <c r="U488">
        <f t="shared" si="39"/>
        <v>2014</v>
      </c>
      <c r="V488">
        <f t="shared" si="39"/>
        <v>2014</v>
      </c>
    </row>
    <row r="489" spans="1:22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35"/>
        <v>0</v>
      </c>
      <c r="P489" s="5">
        <f t="shared" si="36"/>
        <v>0</v>
      </c>
      <c r="Q489" t="s">
        <v>8307</v>
      </c>
      <c r="R489" t="s">
        <v>8313</v>
      </c>
      <c r="S489" s="12">
        <f t="shared" si="37"/>
        <v>42669.386504629627</v>
      </c>
      <c r="T489" s="12">
        <f t="shared" si="38"/>
        <v>42729.428171296291</v>
      </c>
      <c r="U489">
        <f t="shared" si="39"/>
        <v>2016</v>
      </c>
      <c r="V489">
        <f t="shared" si="39"/>
        <v>2016</v>
      </c>
    </row>
    <row r="490" spans="1:22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35"/>
        <v>0</v>
      </c>
      <c r="P490" s="5">
        <f t="shared" si="36"/>
        <v>0</v>
      </c>
      <c r="Q490" t="s">
        <v>8307</v>
      </c>
      <c r="R490" t="s">
        <v>8313</v>
      </c>
      <c r="S490" s="12">
        <f t="shared" si="37"/>
        <v>42713.84606481481</v>
      </c>
      <c r="T490" s="12">
        <f t="shared" si="38"/>
        <v>42743.84606481481</v>
      </c>
      <c r="U490">
        <f t="shared" si="39"/>
        <v>2016</v>
      </c>
      <c r="V490">
        <f t="shared" si="39"/>
        <v>2017</v>
      </c>
    </row>
    <row r="491" spans="1:22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35"/>
        <v>0.28667813379201834</v>
      </c>
      <c r="P491" s="5">
        <f t="shared" si="36"/>
        <v>71.666666666666671</v>
      </c>
      <c r="Q491" t="s">
        <v>8307</v>
      </c>
      <c r="R491" t="s">
        <v>8313</v>
      </c>
      <c r="S491" s="12">
        <f t="shared" si="37"/>
        <v>40882.273333333331</v>
      </c>
      <c r="T491" s="12">
        <f t="shared" si="38"/>
        <v>40913.272916666661</v>
      </c>
      <c r="U491">
        <f t="shared" si="39"/>
        <v>2011</v>
      </c>
      <c r="V491">
        <f t="shared" si="39"/>
        <v>2012</v>
      </c>
    </row>
    <row r="492" spans="1:22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35"/>
        <v>0</v>
      </c>
      <c r="P492" s="5">
        <f t="shared" si="36"/>
        <v>0</v>
      </c>
      <c r="Q492" t="s">
        <v>8307</v>
      </c>
      <c r="R492" t="s">
        <v>8313</v>
      </c>
      <c r="S492" s="12">
        <f t="shared" si="37"/>
        <v>41113.760243055549</v>
      </c>
      <c r="T492" s="12">
        <f t="shared" si="38"/>
        <v>41143.760243055549</v>
      </c>
      <c r="U492">
        <f t="shared" si="39"/>
        <v>2012</v>
      </c>
      <c r="V492">
        <f t="shared" si="39"/>
        <v>2012</v>
      </c>
    </row>
    <row r="493" spans="1:22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35"/>
        <v>0</v>
      </c>
      <c r="P493" s="5">
        <f t="shared" si="36"/>
        <v>0</v>
      </c>
      <c r="Q493" t="s">
        <v>8307</v>
      </c>
      <c r="R493" t="s">
        <v>8313</v>
      </c>
      <c r="S493" s="12">
        <f t="shared" si="37"/>
        <v>42366.774293981478</v>
      </c>
      <c r="T493" s="12">
        <f t="shared" si="38"/>
        <v>42396.774293981478</v>
      </c>
      <c r="U493">
        <f t="shared" si="39"/>
        <v>2015</v>
      </c>
      <c r="V493">
        <f t="shared" si="39"/>
        <v>2016</v>
      </c>
    </row>
    <row r="494" spans="1:22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35"/>
        <v>0</v>
      </c>
      <c r="P494" s="5">
        <f t="shared" si="36"/>
        <v>0</v>
      </c>
      <c r="Q494" t="s">
        <v>8307</v>
      </c>
      <c r="R494" t="s">
        <v>8313</v>
      </c>
      <c r="S494" s="12">
        <f t="shared" si="37"/>
        <v>42595.826736111114</v>
      </c>
      <c r="T494" s="12">
        <f t="shared" si="38"/>
        <v>42655.826736111114</v>
      </c>
      <c r="U494">
        <f t="shared" si="39"/>
        <v>2016</v>
      </c>
      <c r="V494">
        <f t="shared" si="39"/>
        <v>2016</v>
      </c>
    </row>
    <row r="495" spans="1:22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35"/>
        <v>0</v>
      </c>
      <c r="P495" s="5">
        <f t="shared" si="36"/>
        <v>0</v>
      </c>
      <c r="Q495" t="s">
        <v>8307</v>
      </c>
      <c r="R495" t="s">
        <v>8313</v>
      </c>
      <c r="S495" s="12">
        <f t="shared" si="37"/>
        <v>42114.517800925925</v>
      </c>
      <c r="T495" s="12">
        <f t="shared" si="38"/>
        <v>42144.517800925925</v>
      </c>
      <c r="U495">
        <f t="shared" si="39"/>
        <v>2015</v>
      </c>
      <c r="V495">
        <f t="shared" si="39"/>
        <v>2015</v>
      </c>
    </row>
    <row r="496" spans="1:22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35"/>
        <v>0.155</v>
      </c>
      <c r="P496" s="5">
        <f t="shared" si="36"/>
        <v>10.333333333333334</v>
      </c>
      <c r="Q496" t="s">
        <v>8307</v>
      </c>
      <c r="R496" t="s">
        <v>8313</v>
      </c>
      <c r="S496" s="12">
        <f t="shared" si="37"/>
        <v>41799.62228009259</v>
      </c>
      <c r="T496" s="12">
        <f t="shared" si="38"/>
        <v>41822.916666666664</v>
      </c>
      <c r="U496">
        <f t="shared" si="39"/>
        <v>2014</v>
      </c>
      <c r="V496">
        <f t="shared" si="39"/>
        <v>2014</v>
      </c>
    </row>
    <row r="497" spans="1:22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35"/>
        <v>0</v>
      </c>
      <c r="P497" s="5">
        <f t="shared" si="36"/>
        <v>0</v>
      </c>
      <c r="Q497" t="s">
        <v>8307</v>
      </c>
      <c r="R497" t="s">
        <v>8313</v>
      </c>
      <c r="S497" s="12">
        <f t="shared" si="37"/>
        <v>42171.619270833333</v>
      </c>
      <c r="T497" s="12">
        <f t="shared" si="38"/>
        <v>42201.619270833333</v>
      </c>
      <c r="U497">
        <f t="shared" si="39"/>
        <v>2015</v>
      </c>
      <c r="V497">
        <f t="shared" si="39"/>
        <v>2015</v>
      </c>
    </row>
    <row r="498" spans="1:22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35"/>
        <v>1.6666666666666668E-3</v>
      </c>
      <c r="P498" s="5">
        <f t="shared" si="36"/>
        <v>1</v>
      </c>
      <c r="Q498" t="s">
        <v>8307</v>
      </c>
      <c r="R498" t="s">
        <v>8313</v>
      </c>
      <c r="S498" s="12">
        <f t="shared" si="37"/>
        <v>41620.723078703704</v>
      </c>
      <c r="T498" s="12">
        <f t="shared" si="38"/>
        <v>41680.723078703704</v>
      </c>
      <c r="U498">
        <f t="shared" si="39"/>
        <v>2013</v>
      </c>
      <c r="V498">
        <f t="shared" si="39"/>
        <v>2014</v>
      </c>
    </row>
    <row r="499" spans="1:22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35"/>
        <v>0.6696428571428571</v>
      </c>
      <c r="P499" s="5">
        <f t="shared" si="36"/>
        <v>10</v>
      </c>
      <c r="Q499" t="s">
        <v>8307</v>
      </c>
      <c r="R499" t="s">
        <v>8313</v>
      </c>
      <c r="S499" s="12">
        <f t="shared" si="37"/>
        <v>41944.829456018517</v>
      </c>
      <c r="T499" s="12">
        <f t="shared" si="38"/>
        <v>41997.999999999993</v>
      </c>
      <c r="U499">
        <f t="shared" si="39"/>
        <v>2014</v>
      </c>
      <c r="V499">
        <f t="shared" si="39"/>
        <v>2014</v>
      </c>
    </row>
    <row r="500" spans="1:22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35"/>
        <v>4.5985132395404564</v>
      </c>
      <c r="P500" s="5">
        <f t="shared" si="36"/>
        <v>136.09090909090909</v>
      </c>
      <c r="Q500" t="s">
        <v>8307</v>
      </c>
      <c r="R500" t="s">
        <v>8313</v>
      </c>
      <c r="S500" s="12">
        <f t="shared" si="37"/>
        <v>40858.553807870368</v>
      </c>
      <c r="T500" s="12">
        <f t="shared" si="38"/>
        <v>40900.553807870368</v>
      </c>
      <c r="U500">
        <f t="shared" si="39"/>
        <v>2011</v>
      </c>
      <c r="V500">
        <f t="shared" si="39"/>
        <v>2011</v>
      </c>
    </row>
    <row r="501" spans="1:22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35"/>
        <v>9.5500000000000007</v>
      </c>
      <c r="P501" s="5">
        <f t="shared" si="36"/>
        <v>73.461538461538467</v>
      </c>
      <c r="Q501" t="s">
        <v>8307</v>
      </c>
      <c r="R501" t="s">
        <v>8313</v>
      </c>
      <c r="S501" s="12">
        <f t="shared" si="37"/>
        <v>40043.687129629623</v>
      </c>
      <c r="T501" s="12">
        <f t="shared" si="38"/>
        <v>40098.665972222218</v>
      </c>
      <c r="U501">
        <f t="shared" si="39"/>
        <v>2009</v>
      </c>
      <c r="V501">
        <f t="shared" si="39"/>
        <v>2009</v>
      </c>
    </row>
    <row r="502" spans="1:22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35"/>
        <v>3.3076923076923079</v>
      </c>
      <c r="P502" s="5">
        <f t="shared" si="36"/>
        <v>53.75</v>
      </c>
      <c r="Q502" t="s">
        <v>8307</v>
      </c>
      <c r="R502" t="s">
        <v>8313</v>
      </c>
      <c r="S502" s="12">
        <f t="shared" si="37"/>
        <v>40247.677673611106</v>
      </c>
      <c r="T502" s="12">
        <f t="shared" si="38"/>
        <v>40306.719444444439</v>
      </c>
      <c r="U502">
        <f t="shared" si="39"/>
        <v>2010</v>
      </c>
      <c r="V502">
        <f t="shared" si="39"/>
        <v>2010</v>
      </c>
    </row>
    <row r="503" spans="1:22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35"/>
        <v>0</v>
      </c>
      <c r="P503" s="5">
        <f t="shared" si="36"/>
        <v>0</v>
      </c>
      <c r="Q503" t="s">
        <v>8307</v>
      </c>
      <c r="R503" t="s">
        <v>8313</v>
      </c>
      <c r="S503" s="12">
        <f t="shared" si="37"/>
        <v>40703.026053240741</v>
      </c>
      <c r="T503" s="12">
        <f t="shared" si="38"/>
        <v>40733.026053240741</v>
      </c>
      <c r="U503">
        <f t="shared" si="39"/>
        <v>2011</v>
      </c>
      <c r="V503">
        <f t="shared" si="39"/>
        <v>2011</v>
      </c>
    </row>
    <row r="504" spans="1:22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35"/>
        <v>1.1499999999999999</v>
      </c>
      <c r="P504" s="5">
        <f t="shared" si="36"/>
        <v>57.5</v>
      </c>
      <c r="Q504" t="s">
        <v>8307</v>
      </c>
      <c r="R504" t="s">
        <v>8313</v>
      </c>
      <c r="S504" s="12">
        <f t="shared" si="37"/>
        <v>40956.345196759255</v>
      </c>
      <c r="T504" s="12">
        <f t="shared" si="38"/>
        <v>40986.303530092591</v>
      </c>
      <c r="U504">
        <f t="shared" si="39"/>
        <v>2012</v>
      </c>
      <c r="V504">
        <f t="shared" si="39"/>
        <v>2012</v>
      </c>
    </row>
    <row r="505" spans="1:22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35"/>
        <v>1.7538461538461538</v>
      </c>
      <c r="P505" s="5">
        <f t="shared" si="36"/>
        <v>12.666666666666666</v>
      </c>
      <c r="Q505" t="s">
        <v>8307</v>
      </c>
      <c r="R505" t="s">
        <v>8313</v>
      </c>
      <c r="S505" s="12">
        <f t="shared" si="37"/>
        <v>41991.318321759252</v>
      </c>
      <c r="T505" s="12">
        <f t="shared" si="38"/>
        <v>42021.318321759252</v>
      </c>
      <c r="U505">
        <f t="shared" si="39"/>
        <v>2014</v>
      </c>
      <c r="V505">
        <f t="shared" si="39"/>
        <v>2015</v>
      </c>
    </row>
    <row r="506" spans="1:22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35"/>
        <v>1.3673469387755102</v>
      </c>
      <c r="P506" s="5">
        <f t="shared" si="36"/>
        <v>67</v>
      </c>
      <c r="Q506" t="s">
        <v>8307</v>
      </c>
      <c r="R506" t="s">
        <v>8313</v>
      </c>
      <c r="S506" s="12">
        <f t="shared" si="37"/>
        <v>40949.775312499994</v>
      </c>
      <c r="T506" s="12">
        <f t="shared" si="38"/>
        <v>41009.73364583333</v>
      </c>
      <c r="U506">
        <f t="shared" si="39"/>
        <v>2012</v>
      </c>
      <c r="V506">
        <f t="shared" si="39"/>
        <v>2012</v>
      </c>
    </row>
    <row r="507" spans="1:22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35"/>
        <v>0.43333333333333329</v>
      </c>
      <c r="P507" s="5">
        <f t="shared" si="36"/>
        <v>3.7142857142857144</v>
      </c>
      <c r="Q507" t="s">
        <v>8307</v>
      </c>
      <c r="R507" t="s">
        <v>8313</v>
      </c>
      <c r="S507" s="12">
        <f t="shared" si="37"/>
        <v>42317.889884259253</v>
      </c>
      <c r="T507" s="12">
        <f t="shared" si="38"/>
        <v>42362.889884259253</v>
      </c>
      <c r="U507">
        <f t="shared" si="39"/>
        <v>2015</v>
      </c>
      <c r="V507">
        <f t="shared" si="39"/>
        <v>2015</v>
      </c>
    </row>
    <row r="508" spans="1:22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35"/>
        <v>0.125</v>
      </c>
      <c r="P508" s="5">
        <f t="shared" si="36"/>
        <v>250</v>
      </c>
      <c r="Q508" t="s">
        <v>8307</v>
      </c>
      <c r="R508" t="s">
        <v>8313</v>
      </c>
      <c r="S508" s="12">
        <f t="shared" si="37"/>
        <v>41466.343981481477</v>
      </c>
      <c r="T508" s="12">
        <f t="shared" si="38"/>
        <v>41496.343981481477</v>
      </c>
      <c r="U508">
        <f t="shared" si="39"/>
        <v>2013</v>
      </c>
      <c r="V508">
        <f t="shared" si="39"/>
        <v>2013</v>
      </c>
    </row>
    <row r="509" spans="1:22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35"/>
        <v>3.2</v>
      </c>
      <c r="P509" s="5">
        <f t="shared" si="36"/>
        <v>64</v>
      </c>
      <c r="Q509" t="s">
        <v>8307</v>
      </c>
      <c r="R509" t="s">
        <v>8313</v>
      </c>
      <c r="S509" s="12">
        <f t="shared" si="37"/>
        <v>41156.750659722216</v>
      </c>
      <c r="T509" s="12">
        <f t="shared" si="38"/>
        <v>41201.750659722216</v>
      </c>
      <c r="U509">
        <f t="shared" si="39"/>
        <v>2012</v>
      </c>
      <c r="V509">
        <f t="shared" si="39"/>
        <v>2012</v>
      </c>
    </row>
    <row r="510" spans="1:22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35"/>
        <v>0.8</v>
      </c>
      <c r="P510" s="5">
        <f t="shared" si="36"/>
        <v>133.33333333333334</v>
      </c>
      <c r="Q510" t="s">
        <v>8307</v>
      </c>
      <c r="R510" t="s">
        <v>8313</v>
      </c>
      <c r="S510" s="12">
        <f t="shared" si="37"/>
        <v>40994.815983796296</v>
      </c>
      <c r="T510" s="12">
        <f t="shared" si="38"/>
        <v>41054.384722222218</v>
      </c>
      <c r="U510">
        <f t="shared" si="39"/>
        <v>2012</v>
      </c>
      <c r="V510">
        <f t="shared" si="39"/>
        <v>2012</v>
      </c>
    </row>
    <row r="511" spans="1:22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35"/>
        <v>0.2</v>
      </c>
      <c r="P511" s="5">
        <f t="shared" si="36"/>
        <v>10</v>
      </c>
      <c r="Q511" t="s">
        <v>8307</v>
      </c>
      <c r="R511" t="s">
        <v>8313</v>
      </c>
      <c r="S511" s="12">
        <f t="shared" si="37"/>
        <v>42153.423263888886</v>
      </c>
      <c r="T511" s="12">
        <f t="shared" si="38"/>
        <v>42183.423263888886</v>
      </c>
      <c r="U511">
        <f t="shared" si="39"/>
        <v>2015</v>
      </c>
      <c r="V511">
        <f t="shared" si="39"/>
        <v>2015</v>
      </c>
    </row>
    <row r="512" spans="1:22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35"/>
        <v>0</v>
      </c>
      <c r="P512" s="5">
        <f t="shared" si="36"/>
        <v>0</v>
      </c>
      <c r="Q512" t="s">
        <v>8307</v>
      </c>
      <c r="R512" t="s">
        <v>8313</v>
      </c>
      <c r="S512" s="12">
        <f t="shared" si="37"/>
        <v>42399.968043981477</v>
      </c>
      <c r="T512" s="12">
        <f t="shared" si="38"/>
        <v>42429.968043981477</v>
      </c>
      <c r="U512">
        <f t="shared" si="39"/>
        <v>2016</v>
      </c>
      <c r="V512">
        <f t="shared" si="39"/>
        <v>2016</v>
      </c>
    </row>
    <row r="513" spans="1:22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35"/>
        <v>3</v>
      </c>
      <c r="P513" s="5">
        <f t="shared" si="36"/>
        <v>30</v>
      </c>
      <c r="Q513" t="s">
        <v>8307</v>
      </c>
      <c r="R513" t="s">
        <v>8313</v>
      </c>
      <c r="S513" s="12">
        <f t="shared" si="37"/>
        <v>41340.09469907407</v>
      </c>
      <c r="T513" s="12">
        <f t="shared" si="38"/>
        <v>41370.053032407406</v>
      </c>
      <c r="U513">
        <f t="shared" si="39"/>
        <v>2013</v>
      </c>
      <c r="V513">
        <f t="shared" si="39"/>
        <v>2013</v>
      </c>
    </row>
    <row r="514" spans="1:22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35"/>
        <v>0.13749999999999998</v>
      </c>
      <c r="P514" s="5">
        <f t="shared" si="36"/>
        <v>5.5</v>
      </c>
      <c r="Q514" t="s">
        <v>8307</v>
      </c>
      <c r="R514" t="s">
        <v>8313</v>
      </c>
      <c r="S514" s="12">
        <f t="shared" si="37"/>
        <v>42649.533877314818</v>
      </c>
      <c r="T514" s="12">
        <f t="shared" si="38"/>
        <v>42694.575543981475</v>
      </c>
      <c r="U514">
        <f t="shared" si="39"/>
        <v>2016</v>
      </c>
      <c r="V514">
        <f t="shared" si="39"/>
        <v>2016</v>
      </c>
    </row>
    <row r="515" spans="1:22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0">(E515/D515)*100</f>
        <v>13.923999999999999</v>
      </c>
      <c r="P515" s="5">
        <f t="shared" ref="P515:P578" si="41">IF(E515&gt;0, E515/L515, 0)</f>
        <v>102.38235294117646</v>
      </c>
      <c r="Q515" t="s">
        <v>8307</v>
      </c>
      <c r="R515" t="s">
        <v>8313</v>
      </c>
      <c r="S515" s="12">
        <f t="shared" ref="S515:S578" si="42">(J515/86400)+25569-(5/24)</f>
        <v>42552.445659722223</v>
      </c>
      <c r="T515" s="12">
        <f t="shared" ref="T515:T578" si="43">(I515/86400)+25569-5/24</f>
        <v>42597.083333333336</v>
      </c>
      <c r="U515">
        <f t="shared" ref="U515:V578" si="44">YEAR(S515)</f>
        <v>2016</v>
      </c>
      <c r="V515">
        <f t="shared" si="44"/>
        <v>2016</v>
      </c>
    </row>
    <row r="516" spans="1:22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0"/>
        <v>3.3333333333333335</v>
      </c>
      <c r="P516" s="5">
        <f t="shared" si="41"/>
        <v>16.666666666666668</v>
      </c>
      <c r="Q516" t="s">
        <v>8307</v>
      </c>
      <c r="R516" t="s">
        <v>8313</v>
      </c>
      <c r="S516" s="12">
        <f t="shared" si="42"/>
        <v>41830.405636574069</v>
      </c>
      <c r="T516" s="12">
        <f t="shared" si="43"/>
        <v>41860.405636574069</v>
      </c>
      <c r="U516">
        <f t="shared" si="44"/>
        <v>2014</v>
      </c>
      <c r="V516">
        <f t="shared" si="44"/>
        <v>2014</v>
      </c>
    </row>
    <row r="517" spans="1:22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0"/>
        <v>25.41340206185567</v>
      </c>
      <c r="P517" s="5">
        <f t="shared" si="41"/>
        <v>725.02941176470586</v>
      </c>
      <c r="Q517" t="s">
        <v>8307</v>
      </c>
      <c r="R517" t="s">
        <v>8313</v>
      </c>
      <c r="S517" s="12">
        <f t="shared" si="42"/>
        <v>42327.282418981478</v>
      </c>
      <c r="T517" s="12">
        <f t="shared" si="43"/>
        <v>42367.282418981478</v>
      </c>
      <c r="U517">
        <f t="shared" si="44"/>
        <v>2015</v>
      </c>
      <c r="V517">
        <f t="shared" si="44"/>
        <v>2015</v>
      </c>
    </row>
    <row r="518" spans="1:22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0"/>
        <v>0</v>
      </c>
      <c r="P518" s="5">
        <f t="shared" si="41"/>
        <v>0</v>
      </c>
      <c r="Q518" t="s">
        <v>8307</v>
      </c>
      <c r="R518" t="s">
        <v>8313</v>
      </c>
      <c r="S518" s="12">
        <f t="shared" si="42"/>
        <v>42091.570370370369</v>
      </c>
      <c r="T518" s="12">
        <f t="shared" si="43"/>
        <v>42151.570370370369</v>
      </c>
      <c r="U518">
        <f t="shared" si="44"/>
        <v>2015</v>
      </c>
      <c r="V518">
        <f t="shared" si="44"/>
        <v>2015</v>
      </c>
    </row>
    <row r="519" spans="1:22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0"/>
        <v>1.3666666666666667</v>
      </c>
      <c r="P519" s="5">
        <f t="shared" si="41"/>
        <v>68.333333333333329</v>
      </c>
      <c r="Q519" t="s">
        <v>8307</v>
      </c>
      <c r="R519" t="s">
        <v>8313</v>
      </c>
      <c r="S519" s="12">
        <f t="shared" si="42"/>
        <v>42738.406956018516</v>
      </c>
      <c r="T519" s="12">
        <f t="shared" si="43"/>
        <v>42768.406956018516</v>
      </c>
      <c r="U519">
        <f t="shared" si="44"/>
        <v>2017</v>
      </c>
      <c r="V519">
        <f t="shared" si="44"/>
        <v>2017</v>
      </c>
    </row>
    <row r="520" spans="1:22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0"/>
        <v>0</v>
      </c>
      <c r="P520" s="5">
        <f t="shared" si="41"/>
        <v>0</v>
      </c>
      <c r="Q520" t="s">
        <v>8307</v>
      </c>
      <c r="R520" t="s">
        <v>8313</v>
      </c>
      <c r="S520" s="12">
        <f t="shared" si="42"/>
        <v>42223.407685185179</v>
      </c>
      <c r="T520" s="12">
        <f t="shared" si="43"/>
        <v>42253.406944444439</v>
      </c>
      <c r="U520">
        <f t="shared" si="44"/>
        <v>2015</v>
      </c>
      <c r="V520">
        <f t="shared" si="44"/>
        <v>2015</v>
      </c>
    </row>
    <row r="521" spans="1:22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0"/>
        <v>22.881426547787683</v>
      </c>
      <c r="P521" s="5">
        <f t="shared" si="41"/>
        <v>39.228571428571428</v>
      </c>
      <c r="Q521" t="s">
        <v>8307</v>
      </c>
      <c r="R521" t="s">
        <v>8313</v>
      </c>
      <c r="S521" s="12">
        <f t="shared" si="42"/>
        <v>41218.183113425919</v>
      </c>
      <c r="T521" s="12">
        <f t="shared" si="43"/>
        <v>41248.183113425919</v>
      </c>
      <c r="U521">
        <f t="shared" si="44"/>
        <v>2012</v>
      </c>
      <c r="V521">
        <f t="shared" si="44"/>
        <v>2012</v>
      </c>
    </row>
    <row r="522" spans="1:22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0"/>
        <v>102.1</v>
      </c>
      <c r="P522" s="5">
        <f t="shared" si="41"/>
        <v>150.14705882352942</v>
      </c>
      <c r="Q522" t="s">
        <v>8314</v>
      </c>
      <c r="R522" t="s">
        <v>8315</v>
      </c>
      <c r="S522" s="12">
        <f t="shared" si="42"/>
        <v>42318.493761574071</v>
      </c>
      <c r="T522" s="12">
        <f t="shared" si="43"/>
        <v>42348.493761574071</v>
      </c>
      <c r="U522">
        <f t="shared" si="44"/>
        <v>2015</v>
      </c>
      <c r="V522">
        <f t="shared" si="44"/>
        <v>2015</v>
      </c>
    </row>
    <row r="523" spans="1:22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0"/>
        <v>104.64</v>
      </c>
      <c r="P523" s="5">
        <f t="shared" si="41"/>
        <v>93.428571428571431</v>
      </c>
      <c r="Q523" t="s">
        <v>8314</v>
      </c>
      <c r="R523" t="s">
        <v>8315</v>
      </c>
      <c r="S523" s="12">
        <f t="shared" si="42"/>
        <v>42645.884479166663</v>
      </c>
      <c r="T523" s="12">
        <f t="shared" si="43"/>
        <v>42674.999305555553</v>
      </c>
      <c r="U523">
        <f t="shared" si="44"/>
        <v>2016</v>
      </c>
      <c r="V523">
        <f t="shared" si="44"/>
        <v>2016</v>
      </c>
    </row>
    <row r="524" spans="1:22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0"/>
        <v>114.66666666666667</v>
      </c>
      <c r="P524" s="5">
        <f t="shared" si="41"/>
        <v>110.96774193548387</v>
      </c>
      <c r="Q524" t="s">
        <v>8314</v>
      </c>
      <c r="R524" t="s">
        <v>8315</v>
      </c>
      <c r="S524" s="12">
        <f t="shared" si="42"/>
        <v>42429.832465277774</v>
      </c>
      <c r="T524" s="12">
        <f t="shared" si="43"/>
        <v>42449.790798611109</v>
      </c>
      <c r="U524">
        <f t="shared" si="44"/>
        <v>2016</v>
      </c>
      <c r="V524">
        <f t="shared" si="44"/>
        <v>2016</v>
      </c>
    </row>
    <row r="525" spans="1:22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0"/>
        <v>120.6</v>
      </c>
      <c r="P525" s="5">
        <f t="shared" si="41"/>
        <v>71.785714285714292</v>
      </c>
      <c r="Q525" t="s">
        <v>8314</v>
      </c>
      <c r="R525" t="s">
        <v>8315</v>
      </c>
      <c r="S525" s="12">
        <f t="shared" si="42"/>
        <v>42237.924490740734</v>
      </c>
      <c r="T525" s="12">
        <f t="shared" si="43"/>
        <v>42267.924490740734</v>
      </c>
      <c r="U525">
        <f t="shared" si="44"/>
        <v>2015</v>
      </c>
      <c r="V525">
        <f t="shared" si="44"/>
        <v>2015</v>
      </c>
    </row>
    <row r="526" spans="1:22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0"/>
        <v>108.67285714285715</v>
      </c>
      <c r="P526" s="5">
        <f t="shared" si="41"/>
        <v>29.258076923076924</v>
      </c>
      <c r="Q526" t="s">
        <v>8314</v>
      </c>
      <c r="R526" t="s">
        <v>8315</v>
      </c>
      <c r="S526" s="12">
        <f t="shared" si="42"/>
        <v>42492.508900462963</v>
      </c>
      <c r="T526" s="12">
        <f t="shared" si="43"/>
        <v>42522.508900462963</v>
      </c>
      <c r="U526">
        <f t="shared" si="44"/>
        <v>2016</v>
      </c>
      <c r="V526">
        <f t="shared" si="44"/>
        <v>2016</v>
      </c>
    </row>
    <row r="527" spans="1:22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0"/>
        <v>100</v>
      </c>
      <c r="P527" s="5">
        <f t="shared" si="41"/>
        <v>1000</v>
      </c>
      <c r="Q527" t="s">
        <v>8314</v>
      </c>
      <c r="R527" t="s">
        <v>8315</v>
      </c>
      <c r="S527" s="12">
        <f t="shared" si="42"/>
        <v>41850.192604166667</v>
      </c>
      <c r="T527" s="12">
        <f t="shared" si="43"/>
        <v>41895.192604166667</v>
      </c>
      <c r="U527">
        <f t="shared" si="44"/>
        <v>2014</v>
      </c>
      <c r="V527">
        <f t="shared" si="44"/>
        <v>2014</v>
      </c>
    </row>
    <row r="528" spans="1:22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0"/>
        <v>113.99999999999999</v>
      </c>
      <c r="P528" s="5">
        <f t="shared" si="41"/>
        <v>74.347826086956516</v>
      </c>
      <c r="Q528" t="s">
        <v>8314</v>
      </c>
      <c r="R528" t="s">
        <v>8315</v>
      </c>
      <c r="S528" s="12">
        <f t="shared" si="42"/>
        <v>42192.383611111109</v>
      </c>
      <c r="T528" s="12">
        <f t="shared" si="43"/>
        <v>42223.499999999993</v>
      </c>
      <c r="U528">
        <f t="shared" si="44"/>
        <v>2015</v>
      </c>
      <c r="V528">
        <f t="shared" si="44"/>
        <v>2015</v>
      </c>
    </row>
    <row r="529" spans="1:22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0"/>
        <v>100.85</v>
      </c>
      <c r="P529" s="5">
        <f t="shared" si="41"/>
        <v>63.829113924050631</v>
      </c>
      <c r="Q529" t="s">
        <v>8314</v>
      </c>
      <c r="R529" t="s">
        <v>8315</v>
      </c>
      <c r="S529" s="12">
        <f t="shared" si="42"/>
        <v>42752.997291666667</v>
      </c>
      <c r="T529" s="12">
        <f t="shared" si="43"/>
        <v>42783.461805555555</v>
      </c>
      <c r="U529">
        <f t="shared" si="44"/>
        <v>2017</v>
      </c>
      <c r="V529">
        <f t="shared" si="44"/>
        <v>2017</v>
      </c>
    </row>
    <row r="530" spans="1:22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0"/>
        <v>115.65217391304347</v>
      </c>
      <c r="P530" s="5">
        <f t="shared" si="41"/>
        <v>44.333333333333336</v>
      </c>
      <c r="Q530" t="s">
        <v>8314</v>
      </c>
      <c r="R530" t="s">
        <v>8315</v>
      </c>
      <c r="S530" s="12">
        <f t="shared" si="42"/>
        <v>42155.71188657407</v>
      </c>
      <c r="T530" s="12">
        <f t="shared" si="43"/>
        <v>42176.680555555555</v>
      </c>
      <c r="U530">
        <f t="shared" si="44"/>
        <v>2015</v>
      </c>
      <c r="V530">
        <f t="shared" si="44"/>
        <v>2015</v>
      </c>
    </row>
    <row r="531" spans="1:22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0"/>
        <v>130.41666666666666</v>
      </c>
      <c r="P531" s="5">
        <f t="shared" si="41"/>
        <v>86.944444444444443</v>
      </c>
      <c r="Q531" t="s">
        <v>8314</v>
      </c>
      <c r="R531" t="s">
        <v>8315</v>
      </c>
      <c r="S531" s="12">
        <f t="shared" si="42"/>
        <v>42724.822847222218</v>
      </c>
      <c r="T531" s="12">
        <f t="shared" si="43"/>
        <v>42745.999999999993</v>
      </c>
      <c r="U531">
        <f t="shared" si="44"/>
        <v>2016</v>
      </c>
      <c r="V531">
        <f t="shared" si="44"/>
        <v>2017</v>
      </c>
    </row>
    <row r="532" spans="1:22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0"/>
        <v>107.78267254038178</v>
      </c>
      <c r="P532" s="5">
        <f t="shared" si="41"/>
        <v>126.55172413793103</v>
      </c>
      <c r="Q532" t="s">
        <v>8314</v>
      </c>
      <c r="R532" t="s">
        <v>8315</v>
      </c>
      <c r="S532" s="12">
        <f t="shared" si="42"/>
        <v>42157.382731481477</v>
      </c>
      <c r="T532" s="12">
        <f t="shared" si="43"/>
        <v>42178.874999999993</v>
      </c>
      <c r="U532">
        <f t="shared" si="44"/>
        <v>2015</v>
      </c>
      <c r="V532">
        <f t="shared" si="44"/>
        <v>2015</v>
      </c>
    </row>
    <row r="533" spans="1:22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0"/>
        <v>100</v>
      </c>
      <c r="P533" s="5">
        <f t="shared" si="41"/>
        <v>129.03225806451613</v>
      </c>
      <c r="Q533" t="s">
        <v>8314</v>
      </c>
      <c r="R533" t="s">
        <v>8315</v>
      </c>
      <c r="S533" s="12">
        <f t="shared" si="42"/>
        <v>42675.856817129628</v>
      </c>
      <c r="T533" s="12">
        <f t="shared" si="43"/>
        <v>42721.082638888889</v>
      </c>
      <c r="U533">
        <f t="shared" si="44"/>
        <v>2016</v>
      </c>
      <c r="V533">
        <f t="shared" si="44"/>
        <v>2016</v>
      </c>
    </row>
    <row r="534" spans="1:22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0"/>
        <v>123.25</v>
      </c>
      <c r="P534" s="5">
        <f t="shared" si="41"/>
        <v>71.242774566473983</v>
      </c>
      <c r="Q534" t="s">
        <v>8314</v>
      </c>
      <c r="R534" t="s">
        <v>8315</v>
      </c>
      <c r="S534" s="12">
        <f t="shared" si="42"/>
        <v>42472.798703703702</v>
      </c>
      <c r="T534" s="12">
        <f t="shared" si="43"/>
        <v>42502.798703703702</v>
      </c>
      <c r="U534">
        <f t="shared" si="44"/>
        <v>2016</v>
      </c>
      <c r="V534">
        <f t="shared" si="44"/>
        <v>2016</v>
      </c>
    </row>
    <row r="535" spans="1:22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0"/>
        <v>100.2</v>
      </c>
      <c r="P535" s="5">
        <f t="shared" si="41"/>
        <v>117.88235294117646</v>
      </c>
      <c r="Q535" t="s">
        <v>8314</v>
      </c>
      <c r="R535" t="s">
        <v>8315</v>
      </c>
      <c r="S535" s="12">
        <f t="shared" si="42"/>
        <v>42482.226446759254</v>
      </c>
      <c r="T535" s="12">
        <f t="shared" si="43"/>
        <v>42506.226446759254</v>
      </c>
      <c r="U535">
        <f t="shared" si="44"/>
        <v>2016</v>
      </c>
      <c r="V535">
        <f t="shared" si="44"/>
        <v>2016</v>
      </c>
    </row>
    <row r="536" spans="1:22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0"/>
        <v>104.66666666666666</v>
      </c>
      <c r="P536" s="5">
        <f t="shared" si="41"/>
        <v>327.08333333333331</v>
      </c>
      <c r="Q536" t="s">
        <v>8314</v>
      </c>
      <c r="R536" t="s">
        <v>8315</v>
      </c>
      <c r="S536" s="12">
        <f t="shared" si="42"/>
        <v>42270.602662037032</v>
      </c>
      <c r="T536" s="12">
        <f t="shared" si="43"/>
        <v>42309.749999999993</v>
      </c>
      <c r="U536">
        <f t="shared" si="44"/>
        <v>2015</v>
      </c>
      <c r="V536">
        <f t="shared" si="44"/>
        <v>2015</v>
      </c>
    </row>
    <row r="537" spans="1:22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0"/>
        <v>102.49999999999999</v>
      </c>
      <c r="P537" s="5">
        <f t="shared" si="41"/>
        <v>34.745762711864408</v>
      </c>
      <c r="Q537" t="s">
        <v>8314</v>
      </c>
      <c r="R537" t="s">
        <v>8315</v>
      </c>
      <c r="S537" s="12">
        <f t="shared" si="42"/>
        <v>42711.336863425924</v>
      </c>
      <c r="T537" s="12">
        <f t="shared" si="43"/>
        <v>42741.336863425924</v>
      </c>
      <c r="U537">
        <f t="shared" si="44"/>
        <v>2016</v>
      </c>
      <c r="V537">
        <f t="shared" si="44"/>
        <v>2017</v>
      </c>
    </row>
    <row r="538" spans="1:22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0"/>
        <v>118.25757575757576</v>
      </c>
      <c r="P538" s="5">
        <f t="shared" si="41"/>
        <v>100.06410256410257</v>
      </c>
      <c r="Q538" t="s">
        <v>8314</v>
      </c>
      <c r="R538" t="s">
        <v>8315</v>
      </c>
      <c r="S538" s="12">
        <f t="shared" si="42"/>
        <v>42179.136655092589</v>
      </c>
      <c r="T538" s="12">
        <f t="shared" si="43"/>
        <v>42219.541666666664</v>
      </c>
      <c r="U538">
        <f t="shared" si="44"/>
        <v>2015</v>
      </c>
      <c r="V538">
        <f t="shared" si="44"/>
        <v>2015</v>
      </c>
    </row>
    <row r="539" spans="1:22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0"/>
        <v>120.5</v>
      </c>
      <c r="P539" s="5">
        <f t="shared" si="41"/>
        <v>40.847457627118644</v>
      </c>
      <c r="Q539" t="s">
        <v>8314</v>
      </c>
      <c r="R539" t="s">
        <v>8315</v>
      </c>
      <c r="S539" s="12">
        <f t="shared" si="42"/>
        <v>42282.560081018521</v>
      </c>
      <c r="T539" s="12">
        <f t="shared" si="43"/>
        <v>42312.601747685178</v>
      </c>
      <c r="U539">
        <f t="shared" si="44"/>
        <v>2015</v>
      </c>
      <c r="V539">
        <f t="shared" si="44"/>
        <v>2015</v>
      </c>
    </row>
    <row r="540" spans="1:22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0"/>
        <v>302.42</v>
      </c>
      <c r="P540" s="5">
        <f t="shared" si="41"/>
        <v>252.01666666666668</v>
      </c>
      <c r="Q540" t="s">
        <v>8314</v>
      </c>
      <c r="R540" t="s">
        <v>8315</v>
      </c>
      <c r="S540" s="12">
        <f t="shared" si="42"/>
        <v>42473.586377314808</v>
      </c>
      <c r="T540" s="12">
        <f t="shared" si="43"/>
        <v>42503.586377314808</v>
      </c>
      <c r="U540">
        <f t="shared" si="44"/>
        <v>2016</v>
      </c>
      <c r="V540">
        <f t="shared" si="44"/>
        <v>2016</v>
      </c>
    </row>
    <row r="541" spans="1:22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0"/>
        <v>100.64400000000001</v>
      </c>
      <c r="P541" s="5">
        <f t="shared" si="41"/>
        <v>25.161000000000001</v>
      </c>
      <c r="Q541" t="s">
        <v>8314</v>
      </c>
      <c r="R541" t="s">
        <v>8315</v>
      </c>
      <c r="S541" s="12">
        <f t="shared" si="42"/>
        <v>42534.841516203705</v>
      </c>
      <c r="T541" s="12">
        <f t="shared" si="43"/>
        <v>42555.841516203705</v>
      </c>
      <c r="U541">
        <f t="shared" si="44"/>
        <v>2016</v>
      </c>
      <c r="V541">
        <f t="shared" si="44"/>
        <v>2016</v>
      </c>
    </row>
    <row r="542" spans="1:22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0"/>
        <v>6.6666666666666671E-3</v>
      </c>
      <c r="P542" s="5">
        <f t="shared" si="41"/>
        <v>1</v>
      </c>
      <c r="Q542" t="s">
        <v>8316</v>
      </c>
      <c r="R542" t="s">
        <v>8317</v>
      </c>
      <c r="S542" s="12">
        <f t="shared" si="42"/>
        <v>42009.608865740738</v>
      </c>
      <c r="T542" s="12">
        <f t="shared" si="43"/>
        <v>42039.608865740738</v>
      </c>
      <c r="U542">
        <f t="shared" si="44"/>
        <v>2015</v>
      </c>
      <c r="V542">
        <f t="shared" si="44"/>
        <v>2015</v>
      </c>
    </row>
    <row r="543" spans="1:22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0"/>
        <v>0.55555555555555558</v>
      </c>
      <c r="P543" s="5">
        <f t="shared" si="41"/>
        <v>25</v>
      </c>
      <c r="Q543" t="s">
        <v>8316</v>
      </c>
      <c r="R543" t="s">
        <v>8317</v>
      </c>
      <c r="S543" s="12">
        <f t="shared" si="42"/>
        <v>42275.838356481479</v>
      </c>
      <c r="T543" s="12">
        <f t="shared" si="43"/>
        <v>42305.838356481479</v>
      </c>
      <c r="U543">
        <f t="shared" si="44"/>
        <v>2015</v>
      </c>
      <c r="V543">
        <f t="shared" si="44"/>
        <v>2015</v>
      </c>
    </row>
    <row r="544" spans="1:22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0"/>
        <v>3.9999999999999996E-4</v>
      </c>
      <c r="P544" s="5">
        <f t="shared" si="41"/>
        <v>1</v>
      </c>
      <c r="Q544" t="s">
        <v>8316</v>
      </c>
      <c r="R544" t="s">
        <v>8317</v>
      </c>
      <c r="S544" s="12">
        <f t="shared" si="42"/>
        <v>42433.529120370367</v>
      </c>
      <c r="T544" s="12">
        <f t="shared" si="43"/>
        <v>42493.487453703703</v>
      </c>
      <c r="U544">
        <f t="shared" si="44"/>
        <v>2016</v>
      </c>
      <c r="V544">
        <f t="shared" si="44"/>
        <v>2016</v>
      </c>
    </row>
    <row r="545" spans="1:22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0"/>
        <v>0.31818181818181818</v>
      </c>
      <c r="P545" s="5">
        <f t="shared" si="41"/>
        <v>35</v>
      </c>
      <c r="Q545" t="s">
        <v>8316</v>
      </c>
      <c r="R545" t="s">
        <v>8317</v>
      </c>
      <c r="S545" s="12">
        <f t="shared" si="42"/>
        <v>41913.88381944444</v>
      </c>
      <c r="T545" s="12">
        <f t="shared" si="43"/>
        <v>41943.88381944444</v>
      </c>
      <c r="U545">
        <f t="shared" si="44"/>
        <v>2014</v>
      </c>
      <c r="V545">
        <f t="shared" si="44"/>
        <v>2014</v>
      </c>
    </row>
    <row r="546" spans="1:22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0"/>
        <v>1.2</v>
      </c>
      <c r="P546" s="5">
        <f t="shared" si="41"/>
        <v>3</v>
      </c>
      <c r="Q546" t="s">
        <v>8316</v>
      </c>
      <c r="R546" t="s">
        <v>8317</v>
      </c>
      <c r="S546" s="12">
        <f t="shared" si="42"/>
        <v>42525.448611111111</v>
      </c>
      <c r="T546" s="12">
        <f t="shared" si="43"/>
        <v>42555.448611111111</v>
      </c>
      <c r="U546">
        <f t="shared" si="44"/>
        <v>2016</v>
      </c>
      <c r="V546">
        <f t="shared" si="44"/>
        <v>2016</v>
      </c>
    </row>
    <row r="547" spans="1:22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0"/>
        <v>27.383999999999997</v>
      </c>
      <c r="P547" s="5">
        <f t="shared" si="41"/>
        <v>402.70588235294116</v>
      </c>
      <c r="Q547" t="s">
        <v>8316</v>
      </c>
      <c r="R547" t="s">
        <v>8317</v>
      </c>
      <c r="S547" s="12">
        <f t="shared" si="42"/>
        <v>42283.38413194444</v>
      </c>
      <c r="T547" s="12">
        <f t="shared" si="43"/>
        <v>42323.425798611112</v>
      </c>
      <c r="U547">
        <f t="shared" si="44"/>
        <v>2015</v>
      </c>
      <c r="V547">
        <f t="shared" si="44"/>
        <v>2015</v>
      </c>
    </row>
    <row r="548" spans="1:22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0"/>
        <v>8.666666666666667E-2</v>
      </c>
      <c r="P548" s="5">
        <f t="shared" si="41"/>
        <v>26</v>
      </c>
      <c r="Q548" t="s">
        <v>8316</v>
      </c>
      <c r="R548" t="s">
        <v>8317</v>
      </c>
      <c r="S548" s="12">
        <f t="shared" si="42"/>
        <v>42249.459664351853</v>
      </c>
      <c r="T548" s="12">
        <f t="shared" si="43"/>
        <v>42294.459664351853</v>
      </c>
      <c r="U548">
        <f t="shared" si="44"/>
        <v>2015</v>
      </c>
      <c r="V548">
        <f t="shared" si="44"/>
        <v>2015</v>
      </c>
    </row>
    <row r="549" spans="1:22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0"/>
        <v>0</v>
      </c>
      <c r="P549" s="5">
        <f t="shared" si="41"/>
        <v>0</v>
      </c>
      <c r="Q549" t="s">
        <v>8316</v>
      </c>
      <c r="R549" t="s">
        <v>8317</v>
      </c>
      <c r="S549" s="12">
        <f t="shared" si="42"/>
        <v>42380.488009259258</v>
      </c>
      <c r="T549" s="12">
        <f t="shared" si="43"/>
        <v>42410.488009259258</v>
      </c>
      <c r="U549">
        <f t="shared" si="44"/>
        <v>2016</v>
      </c>
      <c r="V549">
        <f t="shared" si="44"/>
        <v>2016</v>
      </c>
    </row>
    <row r="550" spans="1:22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0"/>
        <v>0.09</v>
      </c>
      <c r="P550" s="5">
        <f t="shared" si="41"/>
        <v>9</v>
      </c>
      <c r="Q550" t="s">
        <v>8316</v>
      </c>
      <c r="R550" t="s">
        <v>8317</v>
      </c>
      <c r="S550" s="12">
        <f t="shared" si="42"/>
        <v>42276.695</v>
      </c>
      <c r="T550" s="12">
        <f t="shared" si="43"/>
        <v>42306.695</v>
      </c>
      <c r="U550">
        <f t="shared" si="44"/>
        <v>2015</v>
      </c>
      <c r="V550">
        <f t="shared" si="44"/>
        <v>2015</v>
      </c>
    </row>
    <row r="551" spans="1:22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0"/>
        <v>2.7199999999999998</v>
      </c>
      <c r="P551" s="5">
        <f t="shared" si="41"/>
        <v>8.5</v>
      </c>
      <c r="Q551" t="s">
        <v>8316</v>
      </c>
      <c r="R551" t="s">
        <v>8317</v>
      </c>
      <c r="S551" s="12">
        <f t="shared" si="42"/>
        <v>42163.428495370368</v>
      </c>
      <c r="T551" s="12">
        <f t="shared" si="43"/>
        <v>42193.428495370368</v>
      </c>
      <c r="U551">
        <f t="shared" si="44"/>
        <v>2015</v>
      </c>
      <c r="V551">
        <f t="shared" si="44"/>
        <v>2015</v>
      </c>
    </row>
    <row r="552" spans="1:22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0"/>
        <v>0.70000000000000007</v>
      </c>
      <c r="P552" s="5">
        <f t="shared" si="41"/>
        <v>8.75</v>
      </c>
      <c r="Q552" t="s">
        <v>8316</v>
      </c>
      <c r="R552" t="s">
        <v>8317</v>
      </c>
      <c r="S552" s="12">
        <f t="shared" si="42"/>
        <v>42753.47042824074</v>
      </c>
      <c r="T552" s="12">
        <f t="shared" si="43"/>
        <v>42765.999999999993</v>
      </c>
      <c r="U552">
        <f t="shared" si="44"/>
        <v>2017</v>
      </c>
      <c r="V552">
        <f t="shared" si="44"/>
        <v>2017</v>
      </c>
    </row>
    <row r="553" spans="1:22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0"/>
        <v>5.0413333333333332</v>
      </c>
      <c r="P553" s="5">
        <f t="shared" si="41"/>
        <v>135.03571428571428</v>
      </c>
      <c r="Q553" t="s">
        <v>8316</v>
      </c>
      <c r="R553" t="s">
        <v>8317</v>
      </c>
      <c r="S553" s="12">
        <f t="shared" si="42"/>
        <v>42173.067407407405</v>
      </c>
      <c r="T553" s="12">
        <f t="shared" si="43"/>
        <v>42217.536805555552</v>
      </c>
      <c r="U553">
        <f t="shared" si="44"/>
        <v>2015</v>
      </c>
      <c r="V553">
        <f t="shared" si="44"/>
        <v>2015</v>
      </c>
    </row>
    <row r="554" spans="1:22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0"/>
        <v>0</v>
      </c>
      <c r="P554" s="5">
        <f t="shared" si="41"/>
        <v>0</v>
      </c>
      <c r="Q554" t="s">
        <v>8316</v>
      </c>
      <c r="R554" t="s">
        <v>8317</v>
      </c>
      <c r="S554" s="12">
        <f t="shared" si="42"/>
        <v>42318.408518518518</v>
      </c>
      <c r="T554" s="12">
        <f t="shared" si="43"/>
        <v>42378.408518518518</v>
      </c>
      <c r="U554">
        <f t="shared" si="44"/>
        <v>2015</v>
      </c>
      <c r="V554">
        <f t="shared" si="44"/>
        <v>2016</v>
      </c>
    </row>
    <row r="555" spans="1:22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0"/>
        <v>0.49199999999999999</v>
      </c>
      <c r="P555" s="5">
        <f t="shared" si="41"/>
        <v>20.5</v>
      </c>
      <c r="Q555" t="s">
        <v>8316</v>
      </c>
      <c r="R555" t="s">
        <v>8317</v>
      </c>
      <c r="S555" s="12">
        <f t="shared" si="42"/>
        <v>41927.511469907404</v>
      </c>
      <c r="T555" s="12">
        <f t="shared" si="43"/>
        <v>41957.553136574068</v>
      </c>
      <c r="U555">
        <f t="shared" si="44"/>
        <v>2014</v>
      </c>
      <c r="V555">
        <f t="shared" si="44"/>
        <v>2014</v>
      </c>
    </row>
    <row r="556" spans="1:22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0"/>
        <v>36.589147286821706</v>
      </c>
      <c r="P556" s="5">
        <f t="shared" si="41"/>
        <v>64.36363636363636</v>
      </c>
      <c r="Q556" t="s">
        <v>8316</v>
      </c>
      <c r="R556" t="s">
        <v>8317</v>
      </c>
      <c r="S556" s="12">
        <f t="shared" si="42"/>
        <v>41901.476527777777</v>
      </c>
      <c r="T556" s="12">
        <f t="shared" si="43"/>
        <v>41931.476527777777</v>
      </c>
      <c r="U556">
        <f t="shared" si="44"/>
        <v>2014</v>
      </c>
      <c r="V556">
        <f t="shared" si="44"/>
        <v>2014</v>
      </c>
    </row>
    <row r="557" spans="1:22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0"/>
        <v>0</v>
      </c>
      <c r="P557" s="5">
        <f t="shared" si="41"/>
        <v>0</v>
      </c>
      <c r="Q557" t="s">
        <v>8316</v>
      </c>
      <c r="R557" t="s">
        <v>8317</v>
      </c>
      <c r="S557" s="12">
        <f t="shared" si="42"/>
        <v>42503.145173611112</v>
      </c>
      <c r="T557" s="12">
        <f t="shared" si="43"/>
        <v>42533.145173611112</v>
      </c>
      <c r="U557">
        <f t="shared" si="44"/>
        <v>2016</v>
      </c>
      <c r="V557">
        <f t="shared" si="44"/>
        <v>2016</v>
      </c>
    </row>
    <row r="558" spans="1:22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0"/>
        <v>2.5</v>
      </c>
      <c r="P558" s="5">
        <f t="shared" si="41"/>
        <v>200</v>
      </c>
      <c r="Q558" t="s">
        <v>8316</v>
      </c>
      <c r="R558" t="s">
        <v>8317</v>
      </c>
      <c r="S558" s="12">
        <f t="shared" si="42"/>
        <v>42345.651817129627</v>
      </c>
      <c r="T558" s="12">
        <f t="shared" si="43"/>
        <v>42375.651817129627</v>
      </c>
      <c r="U558">
        <f t="shared" si="44"/>
        <v>2015</v>
      </c>
      <c r="V558">
        <f t="shared" si="44"/>
        <v>2016</v>
      </c>
    </row>
    <row r="559" spans="1:22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0"/>
        <v>0.91066666666666674</v>
      </c>
      <c r="P559" s="5">
        <f t="shared" si="41"/>
        <v>68.3</v>
      </c>
      <c r="Q559" t="s">
        <v>8316</v>
      </c>
      <c r="R559" t="s">
        <v>8317</v>
      </c>
      <c r="S559" s="12">
        <f t="shared" si="42"/>
        <v>42676.733831018515</v>
      </c>
      <c r="T559" s="12">
        <f t="shared" si="43"/>
        <v>42706.775497685179</v>
      </c>
      <c r="U559">
        <f t="shared" si="44"/>
        <v>2016</v>
      </c>
      <c r="V559">
        <f t="shared" si="44"/>
        <v>2016</v>
      </c>
    </row>
    <row r="560" spans="1:22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0"/>
        <v>0</v>
      </c>
      <c r="P560" s="5">
        <f t="shared" si="41"/>
        <v>0</v>
      </c>
      <c r="Q560" t="s">
        <v>8316</v>
      </c>
      <c r="R560" t="s">
        <v>8317</v>
      </c>
      <c r="S560" s="12">
        <f t="shared" si="42"/>
        <v>42057.674826388888</v>
      </c>
      <c r="T560" s="12">
        <f t="shared" si="43"/>
        <v>42087.633159722223</v>
      </c>
      <c r="U560">
        <f t="shared" si="44"/>
        <v>2015</v>
      </c>
      <c r="V560">
        <f t="shared" si="44"/>
        <v>2015</v>
      </c>
    </row>
    <row r="561" spans="1:22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0"/>
        <v>2.0833333333333336E-2</v>
      </c>
      <c r="P561" s="5">
        <f t="shared" si="41"/>
        <v>50</v>
      </c>
      <c r="Q561" t="s">
        <v>8316</v>
      </c>
      <c r="R561" t="s">
        <v>8317</v>
      </c>
      <c r="S561" s="12">
        <f t="shared" si="42"/>
        <v>42321.074768518512</v>
      </c>
      <c r="T561" s="12">
        <f t="shared" si="43"/>
        <v>42351.074768518512</v>
      </c>
      <c r="U561">
        <f t="shared" si="44"/>
        <v>2015</v>
      </c>
      <c r="V561">
        <f t="shared" si="44"/>
        <v>2015</v>
      </c>
    </row>
    <row r="562" spans="1:22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0"/>
        <v>1.2E-2</v>
      </c>
      <c r="P562" s="5">
        <f t="shared" si="41"/>
        <v>4</v>
      </c>
      <c r="Q562" t="s">
        <v>8316</v>
      </c>
      <c r="R562" t="s">
        <v>8317</v>
      </c>
      <c r="S562" s="12">
        <f t="shared" si="42"/>
        <v>41960.563020833331</v>
      </c>
      <c r="T562" s="12">
        <f t="shared" si="43"/>
        <v>41990.563020833331</v>
      </c>
      <c r="U562">
        <f t="shared" si="44"/>
        <v>2014</v>
      </c>
      <c r="V562">
        <f t="shared" si="44"/>
        <v>2014</v>
      </c>
    </row>
    <row r="563" spans="1:22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0"/>
        <v>0.36666666666666664</v>
      </c>
      <c r="P563" s="5">
        <f t="shared" si="41"/>
        <v>27.5</v>
      </c>
      <c r="Q563" t="s">
        <v>8316</v>
      </c>
      <c r="R563" t="s">
        <v>8317</v>
      </c>
      <c r="S563" s="12">
        <f t="shared" si="42"/>
        <v>42268.450381944444</v>
      </c>
      <c r="T563" s="12">
        <f t="shared" si="43"/>
        <v>42303.450381944444</v>
      </c>
      <c r="U563">
        <f t="shared" si="44"/>
        <v>2015</v>
      </c>
      <c r="V563">
        <f t="shared" si="44"/>
        <v>2015</v>
      </c>
    </row>
    <row r="564" spans="1:22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0"/>
        <v>0</v>
      </c>
      <c r="P564" s="5">
        <f t="shared" si="41"/>
        <v>0</v>
      </c>
      <c r="Q564" t="s">
        <v>8316</v>
      </c>
      <c r="R564" t="s">
        <v>8317</v>
      </c>
      <c r="S564" s="12">
        <f t="shared" si="42"/>
        <v>42692.180729166663</v>
      </c>
      <c r="T564" s="12">
        <f t="shared" si="43"/>
        <v>42722.180729166663</v>
      </c>
      <c r="U564">
        <f t="shared" si="44"/>
        <v>2016</v>
      </c>
      <c r="V564">
        <f t="shared" si="44"/>
        <v>2016</v>
      </c>
    </row>
    <row r="565" spans="1:22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0"/>
        <v>9.0666666666666659E-2</v>
      </c>
      <c r="P565" s="5">
        <f t="shared" si="41"/>
        <v>34</v>
      </c>
      <c r="Q565" t="s">
        <v>8316</v>
      </c>
      <c r="R565" t="s">
        <v>8317</v>
      </c>
      <c r="S565" s="12">
        <f t="shared" si="42"/>
        <v>42021.861655092587</v>
      </c>
      <c r="T565" s="12">
        <f t="shared" si="43"/>
        <v>42051.861655092587</v>
      </c>
      <c r="U565">
        <f t="shared" si="44"/>
        <v>2015</v>
      </c>
      <c r="V565">
        <f t="shared" si="44"/>
        <v>2015</v>
      </c>
    </row>
    <row r="566" spans="1:22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0"/>
        <v>5.5555555555555558E-3</v>
      </c>
      <c r="P566" s="5">
        <f t="shared" si="41"/>
        <v>1</v>
      </c>
      <c r="Q566" t="s">
        <v>8316</v>
      </c>
      <c r="R566" t="s">
        <v>8317</v>
      </c>
      <c r="S566" s="12">
        <f t="shared" si="42"/>
        <v>42411.734664351847</v>
      </c>
      <c r="T566" s="12">
        <f t="shared" si="43"/>
        <v>42441.734664351847</v>
      </c>
      <c r="U566">
        <f t="shared" si="44"/>
        <v>2016</v>
      </c>
      <c r="V566">
        <f t="shared" si="44"/>
        <v>2016</v>
      </c>
    </row>
    <row r="567" spans="1:22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0"/>
        <v>0</v>
      </c>
      <c r="P567" s="5">
        <f t="shared" si="41"/>
        <v>0</v>
      </c>
      <c r="Q567" t="s">
        <v>8316</v>
      </c>
      <c r="R567" t="s">
        <v>8317</v>
      </c>
      <c r="S567" s="12">
        <f t="shared" si="42"/>
        <v>42165.576956018514</v>
      </c>
      <c r="T567" s="12">
        <f t="shared" si="43"/>
        <v>42195.576956018514</v>
      </c>
      <c r="U567">
        <f t="shared" si="44"/>
        <v>2015</v>
      </c>
      <c r="V567">
        <f t="shared" si="44"/>
        <v>2015</v>
      </c>
    </row>
    <row r="568" spans="1:22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0"/>
        <v>0.02</v>
      </c>
      <c r="P568" s="5">
        <f t="shared" si="41"/>
        <v>1</v>
      </c>
      <c r="Q568" t="s">
        <v>8316</v>
      </c>
      <c r="R568" t="s">
        <v>8317</v>
      </c>
      <c r="S568" s="12">
        <f t="shared" si="42"/>
        <v>42535.476076388884</v>
      </c>
      <c r="T568" s="12">
        <f t="shared" si="43"/>
        <v>42565.476076388884</v>
      </c>
      <c r="U568">
        <f t="shared" si="44"/>
        <v>2016</v>
      </c>
      <c r="V568">
        <f t="shared" si="44"/>
        <v>2016</v>
      </c>
    </row>
    <row r="569" spans="1:22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0"/>
        <v>0</v>
      </c>
      <c r="P569" s="5">
        <f t="shared" si="41"/>
        <v>0</v>
      </c>
      <c r="Q569" t="s">
        <v>8316</v>
      </c>
      <c r="R569" t="s">
        <v>8317</v>
      </c>
      <c r="S569" s="12">
        <f t="shared" si="42"/>
        <v>41975.634189814817</v>
      </c>
      <c r="T569" s="12">
        <f t="shared" si="43"/>
        <v>42005.634189814817</v>
      </c>
      <c r="U569">
        <f t="shared" si="44"/>
        <v>2014</v>
      </c>
      <c r="V569">
        <f t="shared" si="44"/>
        <v>2015</v>
      </c>
    </row>
    <row r="570" spans="1:22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0"/>
        <v>1</v>
      </c>
      <c r="P570" s="5">
        <f t="shared" si="41"/>
        <v>49</v>
      </c>
      <c r="Q570" t="s">
        <v>8316</v>
      </c>
      <c r="R570" t="s">
        <v>8317</v>
      </c>
      <c r="S570" s="12">
        <f t="shared" si="42"/>
        <v>42348.713229166664</v>
      </c>
      <c r="T570" s="12">
        <f t="shared" si="43"/>
        <v>42385.249999999993</v>
      </c>
      <c r="U570">
        <f t="shared" si="44"/>
        <v>2015</v>
      </c>
      <c r="V570">
        <f t="shared" si="44"/>
        <v>2016</v>
      </c>
    </row>
    <row r="571" spans="1:22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0"/>
        <v>0.8</v>
      </c>
      <c r="P571" s="5">
        <f t="shared" si="41"/>
        <v>20</v>
      </c>
      <c r="Q571" t="s">
        <v>8316</v>
      </c>
      <c r="R571" t="s">
        <v>8317</v>
      </c>
      <c r="S571" s="12">
        <f t="shared" si="42"/>
        <v>42340.639027777775</v>
      </c>
      <c r="T571" s="12">
        <f t="shared" si="43"/>
        <v>42370.639027777775</v>
      </c>
      <c r="U571">
        <f t="shared" si="44"/>
        <v>2015</v>
      </c>
      <c r="V571">
        <f t="shared" si="44"/>
        <v>2016</v>
      </c>
    </row>
    <row r="572" spans="1:22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0"/>
        <v>0.16705882352941176</v>
      </c>
      <c r="P572" s="5">
        <f t="shared" si="41"/>
        <v>142</v>
      </c>
      <c r="Q572" t="s">
        <v>8316</v>
      </c>
      <c r="R572" t="s">
        <v>8317</v>
      </c>
      <c r="S572" s="12">
        <f t="shared" si="42"/>
        <v>42388.589918981474</v>
      </c>
      <c r="T572" s="12">
        <f t="shared" si="43"/>
        <v>42418.589918981474</v>
      </c>
      <c r="U572">
        <f t="shared" si="44"/>
        <v>2016</v>
      </c>
      <c r="V572">
        <f t="shared" si="44"/>
        <v>2016</v>
      </c>
    </row>
    <row r="573" spans="1:22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0"/>
        <v>0.42399999999999999</v>
      </c>
      <c r="P573" s="5">
        <f t="shared" si="41"/>
        <v>53</v>
      </c>
      <c r="Q573" t="s">
        <v>8316</v>
      </c>
      <c r="R573" t="s">
        <v>8317</v>
      </c>
      <c r="S573" s="12">
        <f t="shared" si="42"/>
        <v>42192.607905092591</v>
      </c>
      <c r="T573" s="12">
        <f t="shared" si="43"/>
        <v>42211.957638888889</v>
      </c>
      <c r="U573">
        <f t="shared" si="44"/>
        <v>2015</v>
      </c>
      <c r="V573">
        <f t="shared" si="44"/>
        <v>2015</v>
      </c>
    </row>
    <row r="574" spans="1:22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0"/>
        <v>0</v>
      </c>
      <c r="P574" s="5">
        <f t="shared" si="41"/>
        <v>0</v>
      </c>
      <c r="Q574" t="s">
        <v>8316</v>
      </c>
      <c r="R574" t="s">
        <v>8317</v>
      </c>
      <c r="S574" s="12">
        <f t="shared" si="42"/>
        <v>42282.507962962962</v>
      </c>
      <c r="T574" s="12">
        <f t="shared" si="43"/>
        <v>42312.549629629626</v>
      </c>
      <c r="U574">
        <f t="shared" si="44"/>
        <v>2015</v>
      </c>
      <c r="V574">
        <f t="shared" si="44"/>
        <v>2015</v>
      </c>
    </row>
    <row r="575" spans="1:22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0"/>
        <v>0.38925389253892539</v>
      </c>
      <c r="P575" s="5">
        <f t="shared" si="41"/>
        <v>38.444444444444443</v>
      </c>
      <c r="Q575" t="s">
        <v>8316</v>
      </c>
      <c r="R575" t="s">
        <v>8317</v>
      </c>
      <c r="S575" s="12">
        <f t="shared" si="42"/>
        <v>41962.841793981475</v>
      </c>
      <c r="T575" s="12">
        <f t="shared" si="43"/>
        <v>42021.841666666667</v>
      </c>
      <c r="U575">
        <f t="shared" si="44"/>
        <v>2014</v>
      </c>
      <c r="V575">
        <f t="shared" si="44"/>
        <v>2015</v>
      </c>
    </row>
    <row r="576" spans="1:22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0"/>
        <v>0.7155635062611807</v>
      </c>
      <c r="P576" s="5">
        <f t="shared" si="41"/>
        <v>20</v>
      </c>
      <c r="Q576" t="s">
        <v>8316</v>
      </c>
      <c r="R576" t="s">
        <v>8317</v>
      </c>
      <c r="S576" s="12">
        <f t="shared" si="42"/>
        <v>42632.235034722216</v>
      </c>
      <c r="T576" s="12">
        <f t="shared" si="43"/>
        <v>42662.235034722216</v>
      </c>
      <c r="U576">
        <f t="shared" si="44"/>
        <v>2016</v>
      </c>
      <c r="V576">
        <f t="shared" si="44"/>
        <v>2016</v>
      </c>
    </row>
    <row r="577" spans="1:22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0"/>
        <v>0.43166666666666664</v>
      </c>
      <c r="P577" s="5">
        <f t="shared" si="41"/>
        <v>64.75</v>
      </c>
      <c r="Q577" t="s">
        <v>8316</v>
      </c>
      <c r="R577" t="s">
        <v>8317</v>
      </c>
      <c r="S577" s="12">
        <f t="shared" si="42"/>
        <v>42138.484293981477</v>
      </c>
      <c r="T577" s="12">
        <f t="shared" si="43"/>
        <v>42168.484293981477</v>
      </c>
      <c r="U577">
        <f t="shared" si="44"/>
        <v>2015</v>
      </c>
      <c r="V577">
        <f t="shared" si="44"/>
        <v>2015</v>
      </c>
    </row>
    <row r="578" spans="1:22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0"/>
        <v>1.25E-3</v>
      </c>
      <c r="P578" s="5">
        <f t="shared" si="41"/>
        <v>1</v>
      </c>
      <c r="Q578" t="s">
        <v>8316</v>
      </c>
      <c r="R578" t="s">
        <v>8317</v>
      </c>
      <c r="S578" s="12">
        <f t="shared" si="42"/>
        <v>42031.263333333329</v>
      </c>
      <c r="T578" s="12">
        <f t="shared" si="43"/>
        <v>42091.221666666665</v>
      </c>
      <c r="U578">
        <f t="shared" si="44"/>
        <v>2015</v>
      </c>
      <c r="V578">
        <f t="shared" si="44"/>
        <v>2015</v>
      </c>
    </row>
    <row r="579" spans="1:22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45">(E579/D579)*100</f>
        <v>0.2</v>
      </c>
      <c r="P579" s="5">
        <f t="shared" ref="P579:P642" si="46">IF(E579&gt;0, E579/L579, 0)</f>
        <v>10</v>
      </c>
      <c r="Q579" t="s">
        <v>8316</v>
      </c>
      <c r="R579" t="s">
        <v>8317</v>
      </c>
      <c r="S579" s="12">
        <f t="shared" ref="S579:S642" si="47">(J579/86400)+25569-(5/24)</f>
        <v>42450.380810185183</v>
      </c>
      <c r="T579" s="12">
        <f t="shared" ref="T579:T642" si="48">(I579/86400)+25569-5/24</f>
        <v>42510.380810185183</v>
      </c>
      <c r="U579">
        <f t="shared" ref="U579:V642" si="49">YEAR(S579)</f>
        <v>2016</v>
      </c>
      <c r="V579">
        <f t="shared" si="49"/>
        <v>2016</v>
      </c>
    </row>
    <row r="580" spans="1:22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45"/>
        <v>1.12E-2</v>
      </c>
      <c r="P580" s="5">
        <f t="shared" si="46"/>
        <v>2</v>
      </c>
      <c r="Q580" t="s">
        <v>8316</v>
      </c>
      <c r="R580" t="s">
        <v>8317</v>
      </c>
      <c r="S580" s="12">
        <f t="shared" si="47"/>
        <v>42230.370289351849</v>
      </c>
      <c r="T580" s="12">
        <f t="shared" si="48"/>
        <v>42254.370289351849</v>
      </c>
      <c r="U580">
        <f t="shared" si="49"/>
        <v>2015</v>
      </c>
      <c r="V580">
        <f t="shared" si="49"/>
        <v>2015</v>
      </c>
    </row>
    <row r="581" spans="1:22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45"/>
        <v>1.4583333333333333</v>
      </c>
      <c r="P581" s="5">
        <f t="shared" si="46"/>
        <v>35</v>
      </c>
      <c r="Q581" t="s">
        <v>8316</v>
      </c>
      <c r="R581" t="s">
        <v>8317</v>
      </c>
      <c r="S581" s="12">
        <f t="shared" si="47"/>
        <v>41968.643784722219</v>
      </c>
      <c r="T581" s="12">
        <f t="shared" si="48"/>
        <v>41998.643784722219</v>
      </c>
      <c r="U581">
        <f t="shared" si="49"/>
        <v>2014</v>
      </c>
      <c r="V581">
        <f t="shared" si="49"/>
        <v>2014</v>
      </c>
    </row>
    <row r="582" spans="1:22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45"/>
        <v>3.3333333333333333E-2</v>
      </c>
      <c r="P582" s="5">
        <f t="shared" si="46"/>
        <v>1</v>
      </c>
      <c r="Q582" t="s">
        <v>8316</v>
      </c>
      <c r="R582" t="s">
        <v>8317</v>
      </c>
      <c r="S582" s="12">
        <f t="shared" si="47"/>
        <v>42605.699849537035</v>
      </c>
      <c r="T582" s="12">
        <f t="shared" si="48"/>
        <v>42635.699849537035</v>
      </c>
      <c r="U582">
        <f t="shared" si="49"/>
        <v>2016</v>
      </c>
      <c r="V582">
        <f t="shared" si="49"/>
        <v>2016</v>
      </c>
    </row>
    <row r="583" spans="1:22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45"/>
        <v>0</v>
      </c>
      <c r="P583" s="5">
        <f t="shared" si="46"/>
        <v>0</v>
      </c>
      <c r="Q583" t="s">
        <v>8316</v>
      </c>
      <c r="R583" t="s">
        <v>8317</v>
      </c>
      <c r="S583" s="12">
        <f t="shared" si="47"/>
        <v>42187.804444444446</v>
      </c>
      <c r="T583" s="12">
        <f t="shared" si="48"/>
        <v>42217.804444444446</v>
      </c>
      <c r="U583">
        <f t="shared" si="49"/>
        <v>2015</v>
      </c>
      <c r="V583">
        <f t="shared" si="49"/>
        <v>2015</v>
      </c>
    </row>
    <row r="584" spans="1:22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45"/>
        <v>0</v>
      </c>
      <c r="P584" s="5">
        <f t="shared" si="46"/>
        <v>0</v>
      </c>
      <c r="Q584" t="s">
        <v>8316</v>
      </c>
      <c r="R584" t="s">
        <v>8317</v>
      </c>
      <c r="S584" s="12">
        <f t="shared" si="47"/>
        <v>42055.531469907401</v>
      </c>
      <c r="T584" s="12">
        <f t="shared" si="48"/>
        <v>42078.541666666664</v>
      </c>
      <c r="U584">
        <f t="shared" si="49"/>
        <v>2015</v>
      </c>
      <c r="V584">
        <f t="shared" si="49"/>
        <v>2015</v>
      </c>
    </row>
    <row r="585" spans="1:22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45"/>
        <v>1.1111111111111112E-2</v>
      </c>
      <c r="P585" s="5">
        <f t="shared" si="46"/>
        <v>1</v>
      </c>
      <c r="Q585" t="s">
        <v>8316</v>
      </c>
      <c r="R585" t="s">
        <v>8317</v>
      </c>
      <c r="S585" s="12">
        <f t="shared" si="47"/>
        <v>42052.730173611104</v>
      </c>
      <c r="T585" s="12">
        <f t="shared" si="48"/>
        <v>42082.688506944447</v>
      </c>
      <c r="U585">
        <f t="shared" si="49"/>
        <v>2015</v>
      </c>
      <c r="V585">
        <f t="shared" si="49"/>
        <v>2015</v>
      </c>
    </row>
    <row r="586" spans="1:22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45"/>
        <v>1</v>
      </c>
      <c r="P586" s="5">
        <f t="shared" si="46"/>
        <v>5</v>
      </c>
      <c r="Q586" t="s">
        <v>8316</v>
      </c>
      <c r="R586" t="s">
        <v>8317</v>
      </c>
      <c r="S586" s="12">
        <f t="shared" si="47"/>
        <v>42049.508287037032</v>
      </c>
      <c r="T586" s="12">
        <f t="shared" si="48"/>
        <v>42079.466620370367</v>
      </c>
      <c r="U586">
        <f t="shared" si="49"/>
        <v>2015</v>
      </c>
      <c r="V586">
        <f t="shared" si="49"/>
        <v>2015</v>
      </c>
    </row>
    <row r="587" spans="1:22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45"/>
        <v>0</v>
      </c>
      <c r="P587" s="5">
        <f t="shared" si="46"/>
        <v>0</v>
      </c>
      <c r="Q587" t="s">
        <v>8316</v>
      </c>
      <c r="R587" t="s">
        <v>8317</v>
      </c>
      <c r="S587" s="12">
        <f t="shared" si="47"/>
        <v>42283.182604166665</v>
      </c>
      <c r="T587" s="12">
        <f t="shared" si="48"/>
        <v>42338.791666666664</v>
      </c>
      <c r="U587">
        <f t="shared" si="49"/>
        <v>2015</v>
      </c>
      <c r="V587">
        <f t="shared" si="49"/>
        <v>2015</v>
      </c>
    </row>
    <row r="588" spans="1:22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45"/>
        <v>0.55999999999999994</v>
      </c>
      <c r="P588" s="5">
        <f t="shared" si="46"/>
        <v>14</v>
      </c>
      <c r="Q588" t="s">
        <v>8316</v>
      </c>
      <c r="R588" t="s">
        <v>8317</v>
      </c>
      <c r="S588" s="12">
        <f t="shared" si="47"/>
        <v>42020.645914351851</v>
      </c>
      <c r="T588" s="12">
        <f t="shared" si="48"/>
        <v>42050.645914351851</v>
      </c>
      <c r="U588">
        <f t="shared" si="49"/>
        <v>2015</v>
      </c>
      <c r="V588">
        <f t="shared" si="49"/>
        <v>2015</v>
      </c>
    </row>
    <row r="589" spans="1:22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45"/>
        <v>9.0833333333333339</v>
      </c>
      <c r="P589" s="5">
        <f t="shared" si="46"/>
        <v>389.28571428571428</v>
      </c>
      <c r="Q589" t="s">
        <v>8316</v>
      </c>
      <c r="R589" t="s">
        <v>8317</v>
      </c>
      <c r="S589" s="12">
        <f t="shared" si="47"/>
        <v>42080.548993055556</v>
      </c>
      <c r="T589" s="12">
        <f t="shared" si="48"/>
        <v>42110.548993055556</v>
      </c>
      <c r="U589">
        <f t="shared" si="49"/>
        <v>2015</v>
      </c>
      <c r="V589">
        <f t="shared" si="49"/>
        <v>2015</v>
      </c>
    </row>
    <row r="590" spans="1:22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45"/>
        <v>3.3444444444444441</v>
      </c>
      <c r="P590" s="5">
        <f t="shared" si="46"/>
        <v>150.5</v>
      </c>
      <c r="Q590" t="s">
        <v>8316</v>
      </c>
      <c r="R590" t="s">
        <v>8317</v>
      </c>
      <c r="S590" s="12">
        <f t="shared" si="47"/>
        <v>42631.561180555553</v>
      </c>
      <c r="T590" s="12">
        <f t="shared" si="48"/>
        <v>42691.602847222217</v>
      </c>
      <c r="U590">
        <f t="shared" si="49"/>
        <v>2016</v>
      </c>
      <c r="V590">
        <f t="shared" si="49"/>
        <v>2016</v>
      </c>
    </row>
    <row r="591" spans="1:22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45"/>
        <v>1.3333333333333334E-2</v>
      </c>
      <c r="P591" s="5">
        <f t="shared" si="46"/>
        <v>1</v>
      </c>
      <c r="Q591" t="s">
        <v>8316</v>
      </c>
      <c r="R591" t="s">
        <v>8317</v>
      </c>
      <c r="S591" s="12">
        <f t="shared" si="47"/>
        <v>42178.406238425923</v>
      </c>
      <c r="T591" s="12">
        <f t="shared" si="48"/>
        <v>42193.406238425923</v>
      </c>
      <c r="U591">
        <f t="shared" si="49"/>
        <v>2015</v>
      </c>
      <c r="V591">
        <f t="shared" si="49"/>
        <v>2015</v>
      </c>
    </row>
    <row r="592" spans="1:22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45"/>
        <v>4.46</v>
      </c>
      <c r="P592" s="5">
        <f t="shared" si="46"/>
        <v>24.777777777777779</v>
      </c>
      <c r="Q592" t="s">
        <v>8316</v>
      </c>
      <c r="R592" t="s">
        <v>8317</v>
      </c>
      <c r="S592" s="12">
        <f t="shared" si="47"/>
        <v>42377.34642361111</v>
      </c>
      <c r="T592" s="12">
        <f t="shared" si="48"/>
        <v>42408.334027777775</v>
      </c>
      <c r="U592">
        <f t="shared" si="49"/>
        <v>2016</v>
      </c>
      <c r="V592">
        <f t="shared" si="49"/>
        <v>2016</v>
      </c>
    </row>
    <row r="593" spans="1:22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45"/>
        <v>6.0999999999999999E-2</v>
      </c>
      <c r="P593" s="5">
        <f t="shared" si="46"/>
        <v>30.5</v>
      </c>
      <c r="Q593" t="s">
        <v>8316</v>
      </c>
      <c r="R593" t="s">
        <v>8317</v>
      </c>
      <c r="S593" s="12">
        <f t="shared" si="47"/>
        <v>42177.334837962961</v>
      </c>
      <c r="T593" s="12">
        <f t="shared" si="48"/>
        <v>42207.334837962961</v>
      </c>
      <c r="U593">
        <f t="shared" si="49"/>
        <v>2015</v>
      </c>
      <c r="V593">
        <f t="shared" si="49"/>
        <v>2015</v>
      </c>
    </row>
    <row r="594" spans="1:22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45"/>
        <v>3.3333333333333335</v>
      </c>
      <c r="P594" s="5">
        <f t="shared" si="46"/>
        <v>250</v>
      </c>
      <c r="Q594" t="s">
        <v>8316</v>
      </c>
      <c r="R594" t="s">
        <v>8317</v>
      </c>
      <c r="S594" s="12">
        <f t="shared" si="47"/>
        <v>41946.023842592593</v>
      </c>
      <c r="T594" s="12">
        <f t="shared" si="48"/>
        <v>41976.023842592585</v>
      </c>
      <c r="U594">
        <f t="shared" si="49"/>
        <v>2014</v>
      </c>
      <c r="V594">
        <f t="shared" si="49"/>
        <v>2014</v>
      </c>
    </row>
    <row r="595" spans="1:22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45"/>
        <v>23</v>
      </c>
      <c r="P595" s="5">
        <f t="shared" si="46"/>
        <v>16.428571428571427</v>
      </c>
      <c r="Q595" t="s">
        <v>8316</v>
      </c>
      <c r="R595" t="s">
        <v>8317</v>
      </c>
      <c r="S595" s="12">
        <f t="shared" si="47"/>
        <v>42070.469270833331</v>
      </c>
      <c r="T595" s="12">
        <f t="shared" si="48"/>
        <v>42100.427604166667</v>
      </c>
      <c r="U595">
        <f t="shared" si="49"/>
        <v>2015</v>
      </c>
      <c r="V595">
        <f t="shared" si="49"/>
        <v>2015</v>
      </c>
    </row>
    <row r="596" spans="1:22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45"/>
        <v>0.104</v>
      </c>
      <c r="P596" s="5">
        <f t="shared" si="46"/>
        <v>13</v>
      </c>
      <c r="Q596" t="s">
        <v>8316</v>
      </c>
      <c r="R596" t="s">
        <v>8317</v>
      </c>
      <c r="S596" s="12">
        <f t="shared" si="47"/>
        <v>42446.571828703702</v>
      </c>
      <c r="T596" s="12">
        <f t="shared" si="48"/>
        <v>42476.571828703702</v>
      </c>
      <c r="U596">
        <f t="shared" si="49"/>
        <v>2016</v>
      </c>
      <c r="V596">
        <f t="shared" si="49"/>
        <v>2016</v>
      </c>
    </row>
    <row r="597" spans="1:22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45"/>
        <v>0.42599999999999999</v>
      </c>
      <c r="P597" s="5">
        <f t="shared" si="46"/>
        <v>53.25</v>
      </c>
      <c r="Q597" t="s">
        <v>8316</v>
      </c>
      <c r="R597" t="s">
        <v>8317</v>
      </c>
      <c r="S597" s="12">
        <f t="shared" si="47"/>
        <v>42082.861550925925</v>
      </c>
      <c r="T597" s="12">
        <f t="shared" si="48"/>
        <v>42127.861550925925</v>
      </c>
      <c r="U597">
        <f t="shared" si="49"/>
        <v>2015</v>
      </c>
      <c r="V597">
        <f t="shared" si="49"/>
        <v>2015</v>
      </c>
    </row>
    <row r="598" spans="1:22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45"/>
        <v>0.03</v>
      </c>
      <c r="P598" s="5">
        <f t="shared" si="46"/>
        <v>3</v>
      </c>
      <c r="Q598" t="s">
        <v>8316</v>
      </c>
      <c r="R598" t="s">
        <v>8317</v>
      </c>
      <c r="S598" s="12">
        <f t="shared" si="47"/>
        <v>42646.688564814809</v>
      </c>
      <c r="T598" s="12">
        <f t="shared" si="48"/>
        <v>42676.688564814809</v>
      </c>
      <c r="U598">
        <f t="shared" si="49"/>
        <v>2016</v>
      </c>
      <c r="V598">
        <f t="shared" si="49"/>
        <v>2016</v>
      </c>
    </row>
    <row r="599" spans="1:22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45"/>
        <v>0.26666666666666666</v>
      </c>
      <c r="P599" s="5">
        <f t="shared" si="46"/>
        <v>10</v>
      </c>
      <c r="Q599" t="s">
        <v>8316</v>
      </c>
      <c r="R599" t="s">
        <v>8317</v>
      </c>
      <c r="S599" s="12">
        <f t="shared" si="47"/>
        <v>42545.496932870366</v>
      </c>
      <c r="T599" s="12">
        <f t="shared" si="48"/>
        <v>42582.458333333336</v>
      </c>
      <c r="U599">
        <f t="shared" si="49"/>
        <v>2016</v>
      </c>
      <c r="V599">
        <f t="shared" si="49"/>
        <v>2016</v>
      </c>
    </row>
    <row r="600" spans="1:22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45"/>
        <v>34</v>
      </c>
      <c r="P600" s="5">
        <f t="shared" si="46"/>
        <v>121.42857142857143</v>
      </c>
      <c r="Q600" t="s">
        <v>8316</v>
      </c>
      <c r="R600" t="s">
        <v>8317</v>
      </c>
      <c r="S600" s="12">
        <f t="shared" si="47"/>
        <v>41947.793761574074</v>
      </c>
      <c r="T600" s="12">
        <f t="shared" si="48"/>
        <v>41977.793761574074</v>
      </c>
      <c r="U600">
        <f t="shared" si="49"/>
        <v>2014</v>
      </c>
      <c r="V600">
        <f t="shared" si="49"/>
        <v>2014</v>
      </c>
    </row>
    <row r="601" spans="1:22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45"/>
        <v>6.2E-2</v>
      </c>
      <c r="P601" s="5">
        <f t="shared" si="46"/>
        <v>15.5</v>
      </c>
      <c r="Q601" t="s">
        <v>8316</v>
      </c>
      <c r="R601" t="s">
        <v>8317</v>
      </c>
      <c r="S601" s="12">
        <f t="shared" si="47"/>
        <v>42047.604189814818</v>
      </c>
      <c r="T601" s="12">
        <f t="shared" si="48"/>
        <v>42071.427777777775</v>
      </c>
      <c r="U601">
        <f t="shared" si="49"/>
        <v>2015</v>
      </c>
      <c r="V601">
        <f t="shared" si="49"/>
        <v>2015</v>
      </c>
    </row>
    <row r="602" spans="1:22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45"/>
        <v>2</v>
      </c>
      <c r="P602" s="5">
        <f t="shared" si="46"/>
        <v>100</v>
      </c>
      <c r="Q602" t="s">
        <v>8316</v>
      </c>
      <c r="R602" t="s">
        <v>8317</v>
      </c>
      <c r="S602" s="12">
        <f t="shared" si="47"/>
        <v>42073.589837962958</v>
      </c>
      <c r="T602" s="12">
        <f t="shared" si="48"/>
        <v>42133.589837962958</v>
      </c>
      <c r="U602">
        <f t="shared" si="49"/>
        <v>2015</v>
      </c>
      <c r="V602">
        <f t="shared" si="49"/>
        <v>2015</v>
      </c>
    </row>
    <row r="603" spans="1:22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45"/>
        <v>1.4000000000000001</v>
      </c>
      <c r="P603" s="5">
        <f t="shared" si="46"/>
        <v>23.333333333333332</v>
      </c>
      <c r="Q603" t="s">
        <v>8316</v>
      </c>
      <c r="R603" t="s">
        <v>8317</v>
      </c>
      <c r="S603" s="12">
        <f t="shared" si="47"/>
        <v>41969.64975694444</v>
      </c>
      <c r="T603" s="12">
        <f t="shared" si="48"/>
        <v>41999.64975694444</v>
      </c>
      <c r="U603">
        <f t="shared" si="49"/>
        <v>2014</v>
      </c>
      <c r="V603">
        <f t="shared" si="49"/>
        <v>2014</v>
      </c>
    </row>
    <row r="604" spans="1:22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45"/>
        <v>0</v>
      </c>
      <c r="P604" s="5">
        <f t="shared" si="46"/>
        <v>0</v>
      </c>
      <c r="Q604" t="s">
        <v>8316</v>
      </c>
      <c r="R604" t="s">
        <v>8317</v>
      </c>
      <c r="S604" s="12">
        <f t="shared" si="47"/>
        <v>42143.585821759254</v>
      </c>
      <c r="T604" s="12">
        <f t="shared" si="48"/>
        <v>42173.585821759254</v>
      </c>
      <c r="U604">
        <f t="shared" si="49"/>
        <v>2015</v>
      </c>
      <c r="V604">
        <f t="shared" si="49"/>
        <v>2015</v>
      </c>
    </row>
    <row r="605" spans="1:22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45"/>
        <v>3.9334666666666664</v>
      </c>
      <c r="P605" s="5">
        <f t="shared" si="46"/>
        <v>45.386153846153846</v>
      </c>
      <c r="Q605" t="s">
        <v>8316</v>
      </c>
      <c r="R605" t="s">
        <v>8317</v>
      </c>
      <c r="S605" s="12">
        <f t="shared" si="47"/>
        <v>41835.430821759255</v>
      </c>
      <c r="T605" s="12">
        <f t="shared" si="48"/>
        <v>41865.430821759255</v>
      </c>
      <c r="U605">
        <f t="shared" si="49"/>
        <v>2014</v>
      </c>
      <c r="V605">
        <f t="shared" si="49"/>
        <v>2014</v>
      </c>
    </row>
    <row r="606" spans="1:22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45"/>
        <v>0</v>
      </c>
      <c r="P606" s="5">
        <f t="shared" si="46"/>
        <v>0</v>
      </c>
      <c r="Q606" t="s">
        <v>8316</v>
      </c>
      <c r="R606" t="s">
        <v>8317</v>
      </c>
      <c r="S606" s="12">
        <f t="shared" si="47"/>
        <v>41848.827037037037</v>
      </c>
      <c r="T606" s="12">
        <f t="shared" si="48"/>
        <v>41878.827037037037</v>
      </c>
      <c r="U606">
        <f t="shared" si="49"/>
        <v>2014</v>
      </c>
      <c r="V606">
        <f t="shared" si="49"/>
        <v>2014</v>
      </c>
    </row>
    <row r="607" spans="1:22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45"/>
        <v>2.62</v>
      </c>
      <c r="P607" s="5">
        <f t="shared" si="46"/>
        <v>16.375</v>
      </c>
      <c r="Q607" t="s">
        <v>8316</v>
      </c>
      <c r="R607" t="s">
        <v>8317</v>
      </c>
      <c r="S607" s="12">
        <f t="shared" si="47"/>
        <v>42194.149398148147</v>
      </c>
      <c r="T607" s="12">
        <f t="shared" si="48"/>
        <v>42239.149398148147</v>
      </c>
      <c r="U607">
        <f t="shared" si="49"/>
        <v>2015</v>
      </c>
      <c r="V607">
        <f t="shared" si="49"/>
        <v>2015</v>
      </c>
    </row>
    <row r="608" spans="1:22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45"/>
        <v>0.2</v>
      </c>
      <c r="P608" s="5">
        <f t="shared" si="46"/>
        <v>10</v>
      </c>
      <c r="Q608" t="s">
        <v>8316</v>
      </c>
      <c r="R608" t="s">
        <v>8317</v>
      </c>
      <c r="S608" s="12">
        <f t="shared" si="47"/>
        <v>42102.442233796297</v>
      </c>
      <c r="T608" s="12">
        <f t="shared" si="48"/>
        <v>42148.416666666664</v>
      </c>
      <c r="U608">
        <f t="shared" si="49"/>
        <v>2015</v>
      </c>
      <c r="V608">
        <f t="shared" si="49"/>
        <v>2015</v>
      </c>
    </row>
    <row r="609" spans="1:22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45"/>
        <v>0</v>
      </c>
      <c r="P609" s="5">
        <f t="shared" si="46"/>
        <v>0</v>
      </c>
      <c r="Q609" t="s">
        <v>8316</v>
      </c>
      <c r="R609" t="s">
        <v>8317</v>
      </c>
      <c r="S609" s="12">
        <f t="shared" si="47"/>
        <v>42300.617314814815</v>
      </c>
      <c r="T609" s="12">
        <f t="shared" si="48"/>
        <v>42330.65898148148</v>
      </c>
      <c r="U609">
        <f t="shared" si="49"/>
        <v>2015</v>
      </c>
      <c r="V609">
        <f t="shared" si="49"/>
        <v>2015</v>
      </c>
    </row>
    <row r="610" spans="1:22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45"/>
        <v>0.97400000000000009</v>
      </c>
      <c r="P610" s="5">
        <f t="shared" si="46"/>
        <v>292.2</v>
      </c>
      <c r="Q610" t="s">
        <v>8316</v>
      </c>
      <c r="R610" t="s">
        <v>8317</v>
      </c>
      <c r="S610" s="12">
        <f t="shared" si="47"/>
        <v>42140.712731481479</v>
      </c>
      <c r="T610" s="12">
        <f t="shared" si="48"/>
        <v>42170.712731481479</v>
      </c>
      <c r="U610">
        <f t="shared" si="49"/>
        <v>2015</v>
      </c>
      <c r="V610">
        <f t="shared" si="49"/>
        <v>2015</v>
      </c>
    </row>
    <row r="611" spans="1:22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45"/>
        <v>0.64102564102564097</v>
      </c>
      <c r="P611" s="5">
        <f t="shared" si="46"/>
        <v>5</v>
      </c>
      <c r="Q611" t="s">
        <v>8316</v>
      </c>
      <c r="R611" t="s">
        <v>8317</v>
      </c>
      <c r="S611" s="12">
        <f t="shared" si="47"/>
        <v>42306.825740740744</v>
      </c>
      <c r="T611" s="12">
        <f t="shared" si="48"/>
        <v>42336.867407407401</v>
      </c>
      <c r="U611">
        <f t="shared" si="49"/>
        <v>2015</v>
      </c>
      <c r="V611">
        <f t="shared" si="49"/>
        <v>2015</v>
      </c>
    </row>
    <row r="612" spans="1:22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45"/>
        <v>0</v>
      </c>
      <c r="P612" s="5">
        <f t="shared" si="46"/>
        <v>0</v>
      </c>
      <c r="Q612" t="s">
        <v>8316</v>
      </c>
      <c r="R612" t="s">
        <v>8317</v>
      </c>
      <c r="S612" s="12">
        <f t="shared" si="47"/>
        <v>42086.622523148144</v>
      </c>
      <c r="T612" s="12">
        <f t="shared" si="48"/>
        <v>42116.622523148144</v>
      </c>
      <c r="U612">
        <f t="shared" si="49"/>
        <v>2015</v>
      </c>
      <c r="V612">
        <f t="shared" si="49"/>
        <v>2015</v>
      </c>
    </row>
    <row r="613" spans="1:22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45"/>
        <v>0</v>
      </c>
      <c r="P613" s="5">
        <f t="shared" si="46"/>
        <v>0</v>
      </c>
      <c r="Q613" t="s">
        <v>8316</v>
      </c>
      <c r="R613" t="s">
        <v>8317</v>
      </c>
      <c r="S613" s="12">
        <f t="shared" si="47"/>
        <v>42328.352280092593</v>
      </c>
      <c r="T613" s="12">
        <f t="shared" si="48"/>
        <v>42388.352280092593</v>
      </c>
      <c r="U613">
        <f t="shared" si="49"/>
        <v>2015</v>
      </c>
      <c r="V613">
        <f t="shared" si="49"/>
        <v>2016</v>
      </c>
    </row>
    <row r="614" spans="1:22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45"/>
        <v>0</v>
      </c>
      <c r="P614" s="5">
        <f t="shared" si="46"/>
        <v>0</v>
      </c>
      <c r="Q614" t="s">
        <v>8316</v>
      </c>
      <c r="R614" t="s">
        <v>8317</v>
      </c>
      <c r="S614" s="12">
        <f t="shared" si="47"/>
        <v>42584.823449074072</v>
      </c>
      <c r="T614" s="12">
        <f t="shared" si="48"/>
        <v>42614.823449074072</v>
      </c>
      <c r="U614">
        <f t="shared" si="49"/>
        <v>2016</v>
      </c>
      <c r="V614">
        <f t="shared" si="49"/>
        <v>2016</v>
      </c>
    </row>
    <row r="615" spans="1:22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45"/>
        <v>21.363333333333333</v>
      </c>
      <c r="P615" s="5">
        <f t="shared" si="46"/>
        <v>105.93388429752066</v>
      </c>
      <c r="Q615" t="s">
        <v>8316</v>
      </c>
      <c r="R615" t="s">
        <v>8317</v>
      </c>
      <c r="S615" s="12">
        <f t="shared" si="47"/>
        <v>42247.288425925923</v>
      </c>
      <c r="T615" s="12">
        <f t="shared" si="48"/>
        <v>42277.999305555553</v>
      </c>
      <c r="U615">
        <f t="shared" si="49"/>
        <v>2015</v>
      </c>
      <c r="V615">
        <f t="shared" si="49"/>
        <v>2015</v>
      </c>
    </row>
    <row r="616" spans="1:22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45"/>
        <v>0</v>
      </c>
      <c r="P616" s="5">
        <f t="shared" si="46"/>
        <v>0</v>
      </c>
      <c r="Q616" t="s">
        <v>8316</v>
      </c>
      <c r="R616" t="s">
        <v>8317</v>
      </c>
      <c r="S616" s="12">
        <f t="shared" si="47"/>
        <v>42514.853472222218</v>
      </c>
      <c r="T616" s="12">
        <f t="shared" si="48"/>
        <v>42544.853472222218</v>
      </c>
      <c r="U616">
        <f t="shared" si="49"/>
        <v>2016</v>
      </c>
      <c r="V616">
        <f t="shared" si="49"/>
        <v>2016</v>
      </c>
    </row>
    <row r="617" spans="1:22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45"/>
        <v>0</v>
      </c>
      <c r="P617" s="5">
        <f t="shared" si="46"/>
        <v>0</v>
      </c>
      <c r="Q617" t="s">
        <v>8316</v>
      </c>
      <c r="R617" t="s">
        <v>8317</v>
      </c>
      <c r="S617" s="12">
        <f t="shared" si="47"/>
        <v>42241.913877314808</v>
      </c>
      <c r="T617" s="12">
        <f t="shared" si="48"/>
        <v>42271.913877314808</v>
      </c>
      <c r="U617">
        <f t="shared" si="49"/>
        <v>2015</v>
      </c>
      <c r="V617">
        <f t="shared" si="49"/>
        <v>2015</v>
      </c>
    </row>
    <row r="618" spans="1:22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45"/>
        <v>0</v>
      </c>
      <c r="P618" s="5">
        <f t="shared" si="46"/>
        <v>0</v>
      </c>
      <c r="Q618" t="s">
        <v>8316</v>
      </c>
      <c r="R618" t="s">
        <v>8317</v>
      </c>
      <c r="S618" s="12">
        <f t="shared" si="47"/>
        <v>42761.167905092589</v>
      </c>
      <c r="T618" s="12">
        <f t="shared" si="48"/>
        <v>42791.167905092589</v>
      </c>
      <c r="U618">
        <f t="shared" si="49"/>
        <v>2017</v>
      </c>
      <c r="V618">
        <f t="shared" si="49"/>
        <v>2017</v>
      </c>
    </row>
    <row r="619" spans="1:22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45"/>
        <v>3</v>
      </c>
      <c r="P619" s="5">
        <f t="shared" si="46"/>
        <v>20</v>
      </c>
      <c r="Q619" t="s">
        <v>8316</v>
      </c>
      <c r="R619" t="s">
        <v>8317</v>
      </c>
      <c r="S619" s="12">
        <f t="shared" si="47"/>
        <v>42087.134756944441</v>
      </c>
      <c r="T619" s="12">
        <f t="shared" si="48"/>
        <v>42132.134756944441</v>
      </c>
      <c r="U619">
        <f t="shared" si="49"/>
        <v>2015</v>
      </c>
      <c r="V619">
        <f t="shared" si="49"/>
        <v>2015</v>
      </c>
    </row>
    <row r="620" spans="1:22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45"/>
        <v>0</v>
      </c>
      <c r="P620" s="5">
        <f t="shared" si="46"/>
        <v>0</v>
      </c>
      <c r="Q620" t="s">
        <v>8316</v>
      </c>
      <c r="R620" t="s">
        <v>8317</v>
      </c>
      <c r="S620" s="12">
        <f t="shared" si="47"/>
        <v>42317.60188657407</v>
      </c>
      <c r="T620" s="12">
        <f t="shared" si="48"/>
        <v>42347.60188657407</v>
      </c>
      <c r="U620">
        <f t="shared" si="49"/>
        <v>2015</v>
      </c>
      <c r="V620">
        <f t="shared" si="49"/>
        <v>2015</v>
      </c>
    </row>
    <row r="621" spans="1:22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45"/>
        <v>3.9999999999999996E-5</v>
      </c>
      <c r="P621" s="5">
        <f t="shared" si="46"/>
        <v>1</v>
      </c>
      <c r="Q621" t="s">
        <v>8316</v>
      </c>
      <c r="R621" t="s">
        <v>8317</v>
      </c>
      <c r="S621" s="12">
        <f t="shared" si="47"/>
        <v>41908.442013888889</v>
      </c>
      <c r="T621" s="12">
        <f t="shared" si="48"/>
        <v>41968.483680555553</v>
      </c>
      <c r="U621">
        <f t="shared" si="49"/>
        <v>2014</v>
      </c>
      <c r="V621">
        <f t="shared" si="49"/>
        <v>2014</v>
      </c>
    </row>
    <row r="622" spans="1:22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45"/>
        <v>1</v>
      </c>
      <c r="P622" s="5">
        <f t="shared" si="46"/>
        <v>300</v>
      </c>
      <c r="Q622" t="s">
        <v>8316</v>
      </c>
      <c r="R622" t="s">
        <v>8317</v>
      </c>
      <c r="S622" s="12">
        <f t="shared" si="47"/>
        <v>41831.508541666662</v>
      </c>
      <c r="T622" s="12">
        <f t="shared" si="48"/>
        <v>41876.508541666662</v>
      </c>
      <c r="U622">
        <f t="shared" si="49"/>
        <v>2014</v>
      </c>
      <c r="V622">
        <f t="shared" si="49"/>
        <v>2014</v>
      </c>
    </row>
    <row r="623" spans="1:22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45"/>
        <v>1.044</v>
      </c>
      <c r="P623" s="5">
        <f t="shared" si="46"/>
        <v>87</v>
      </c>
      <c r="Q623" t="s">
        <v>8316</v>
      </c>
      <c r="R623" t="s">
        <v>8317</v>
      </c>
      <c r="S623" s="12">
        <f t="shared" si="47"/>
        <v>42528.779363425921</v>
      </c>
      <c r="T623" s="12">
        <f t="shared" si="48"/>
        <v>42558.779363425921</v>
      </c>
      <c r="U623">
        <f t="shared" si="49"/>
        <v>2016</v>
      </c>
      <c r="V623">
        <f t="shared" si="49"/>
        <v>2016</v>
      </c>
    </row>
    <row r="624" spans="1:22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45"/>
        <v>5.6833333333333336</v>
      </c>
      <c r="P624" s="5">
        <f t="shared" si="46"/>
        <v>37.888888888888886</v>
      </c>
      <c r="Q624" t="s">
        <v>8316</v>
      </c>
      <c r="R624" t="s">
        <v>8317</v>
      </c>
      <c r="S624" s="12">
        <f t="shared" si="47"/>
        <v>42532.566412037035</v>
      </c>
      <c r="T624" s="12">
        <f t="shared" si="48"/>
        <v>42552.566412037035</v>
      </c>
      <c r="U624">
        <f t="shared" si="49"/>
        <v>2016</v>
      </c>
      <c r="V624">
        <f t="shared" si="49"/>
        <v>2016</v>
      </c>
    </row>
    <row r="625" spans="1:22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45"/>
        <v>0</v>
      </c>
      <c r="P625" s="5">
        <f t="shared" si="46"/>
        <v>0</v>
      </c>
      <c r="Q625" t="s">
        <v>8316</v>
      </c>
      <c r="R625" t="s">
        <v>8317</v>
      </c>
      <c r="S625" s="12">
        <f t="shared" si="47"/>
        <v>42121.800891203697</v>
      </c>
      <c r="T625" s="12">
        <f t="shared" si="48"/>
        <v>42151.800891203697</v>
      </c>
      <c r="U625">
        <f t="shared" si="49"/>
        <v>2015</v>
      </c>
      <c r="V625">
        <f t="shared" si="49"/>
        <v>2015</v>
      </c>
    </row>
    <row r="626" spans="1:22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45"/>
        <v>0</v>
      </c>
      <c r="P626" s="5">
        <f t="shared" si="46"/>
        <v>0</v>
      </c>
      <c r="Q626" t="s">
        <v>8316</v>
      </c>
      <c r="R626" t="s">
        <v>8317</v>
      </c>
      <c r="S626" s="12">
        <f t="shared" si="47"/>
        <v>42108.78056712963</v>
      </c>
      <c r="T626" s="12">
        <f t="shared" si="48"/>
        <v>42138.78056712963</v>
      </c>
      <c r="U626">
        <f t="shared" si="49"/>
        <v>2015</v>
      </c>
      <c r="V626">
        <f t="shared" si="49"/>
        <v>2015</v>
      </c>
    </row>
    <row r="627" spans="1:22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45"/>
        <v>0</v>
      </c>
      <c r="P627" s="5">
        <f t="shared" si="46"/>
        <v>0</v>
      </c>
      <c r="Q627" t="s">
        <v>8316</v>
      </c>
      <c r="R627" t="s">
        <v>8317</v>
      </c>
      <c r="S627" s="12">
        <f t="shared" si="47"/>
        <v>42790.687233796292</v>
      </c>
      <c r="T627" s="12">
        <f t="shared" si="48"/>
        <v>42820.645567129628</v>
      </c>
      <c r="U627">
        <f t="shared" si="49"/>
        <v>2017</v>
      </c>
      <c r="V627">
        <f t="shared" si="49"/>
        <v>2017</v>
      </c>
    </row>
    <row r="628" spans="1:22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45"/>
        <v>17.380000000000003</v>
      </c>
      <c r="P628" s="5">
        <f t="shared" si="46"/>
        <v>111.41025641025641</v>
      </c>
      <c r="Q628" t="s">
        <v>8316</v>
      </c>
      <c r="R628" t="s">
        <v>8317</v>
      </c>
      <c r="S628" s="12">
        <f t="shared" si="47"/>
        <v>42198.351145833331</v>
      </c>
      <c r="T628" s="12">
        <f t="shared" si="48"/>
        <v>42231.348611111105</v>
      </c>
      <c r="U628">
        <f t="shared" si="49"/>
        <v>2015</v>
      </c>
      <c r="V628">
        <f t="shared" si="49"/>
        <v>2015</v>
      </c>
    </row>
    <row r="629" spans="1:22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45"/>
        <v>0.02</v>
      </c>
      <c r="P629" s="5">
        <f t="shared" si="46"/>
        <v>90</v>
      </c>
      <c r="Q629" t="s">
        <v>8316</v>
      </c>
      <c r="R629" t="s">
        <v>8317</v>
      </c>
      <c r="S629" s="12">
        <f t="shared" si="47"/>
        <v>42384.098506944443</v>
      </c>
      <c r="T629" s="12">
        <f t="shared" si="48"/>
        <v>42443.749999999993</v>
      </c>
      <c r="U629">
        <f t="shared" si="49"/>
        <v>2016</v>
      </c>
      <c r="V629">
        <f t="shared" si="49"/>
        <v>2016</v>
      </c>
    </row>
    <row r="630" spans="1:22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45"/>
        <v>0</v>
      </c>
      <c r="P630" s="5">
        <f t="shared" si="46"/>
        <v>0</v>
      </c>
      <c r="Q630" t="s">
        <v>8316</v>
      </c>
      <c r="R630" t="s">
        <v>8317</v>
      </c>
      <c r="S630" s="12">
        <f t="shared" si="47"/>
        <v>41803.484456018516</v>
      </c>
      <c r="T630" s="12">
        <f t="shared" si="48"/>
        <v>41833.484456018516</v>
      </c>
      <c r="U630">
        <f t="shared" si="49"/>
        <v>2014</v>
      </c>
      <c r="V630">
        <f t="shared" si="49"/>
        <v>2014</v>
      </c>
    </row>
    <row r="631" spans="1:22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45"/>
        <v>0.17500000000000002</v>
      </c>
      <c r="P631" s="5">
        <f t="shared" si="46"/>
        <v>116.66666666666667</v>
      </c>
      <c r="Q631" t="s">
        <v>8316</v>
      </c>
      <c r="R631" t="s">
        <v>8317</v>
      </c>
      <c r="S631" s="12">
        <f t="shared" si="47"/>
        <v>42474.429490740738</v>
      </c>
      <c r="T631" s="12">
        <f t="shared" si="48"/>
        <v>42504.429490740738</v>
      </c>
      <c r="U631">
        <f t="shared" si="49"/>
        <v>2016</v>
      </c>
      <c r="V631">
        <f t="shared" si="49"/>
        <v>2016</v>
      </c>
    </row>
    <row r="632" spans="1:22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45"/>
        <v>8.3340278356529712E-2</v>
      </c>
      <c r="P632" s="5">
        <f t="shared" si="46"/>
        <v>10</v>
      </c>
      <c r="Q632" t="s">
        <v>8316</v>
      </c>
      <c r="R632" t="s">
        <v>8317</v>
      </c>
      <c r="S632" s="12">
        <f t="shared" si="47"/>
        <v>42223.411122685182</v>
      </c>
      <c r="T632" s="12">
        <f t="shared" si="48"/>
        <v>42253.006944444445</v>
      </c>
      <c r="U632">
        <f t="shared" si="49"/>
        <v>2015</v>
      </c>
      <c r="V632">
        <f t="shared" si="49"/>
        <v>2015</v>
      </c>
    </row>
    <row r="633" spans="1:22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45"/>
        <v>1.38</v>
      </c>
      <c r="P633" s="5">
        <f t="shared" si="46"/>
        <v>76.666666666666671</v>
      </c>
      <c r="Q633" t="s">
        <v>8316</v>
      </c>
      <c r="R633" t="s">
        <v>8317</v>
      </c>
      <c r="S633" s="12">
        <f t="shared" si="47"/>
        <v>42489.563993055555</v>
      </c>
      <c r="T633" s="12">
        <f t="shared" si="48"/>
        <v>42518.563993055555</v>
      </c>
      <c r="U633">
        <f t="shared" si="49"/>
        <v>2016</v>
      </c>
      <c r="V633">
        <f t="shared" si="49"/>
        <v>2016</v>
      </c>
    </row>
    <row r="634" spans="1:22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45"/>
        <v>0</v>
      </c>
      <c r="P634" s="5">
        <f t="shared" si="46"/>
        <v>0</v>
      </c>
      <c r="Q634" t="s">
        <v>8316</v>
      </c>
      <c r="R634" t="s">
        <v>8317</v>
      </c>
      <c r="S634" s="12">
        <f t="shared" si="47"/>
        <v>42303.450983796291</v>
      </c>
      <c r="T634" s="12">
        <f t="shared" si="48"/>
        <v>42333.492650462962</v>
      </c>
      <c r="U634">
        <f t="shared" si="49"/>
        <v>2015</v>
      </c>
      <c r="V634">
        <f t="shared" si="49"/>
        <v>2015</v>
      </c>
    </row>
    <row r="635" spans="1:22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45"/>
        <v>12.45</v>
      </c>
      <c r="P635" s="5">
        <f t="shared" si="46"/>
        <v>49.8</v>
      </c>
      <c r="Q635" t="s">
        <v>8316</v>
      </c>
      <c r="R635" t="s">
        <v>8317</v>
      </c>
      <c r="S635" s="12">
        <f t="shared" si="47"/>
        <v>42507.090995370367</v>
      </c>
      <c r="T635" s="12">
        <f t="shared" si="48"/>
        <v>42538.749999999993</v>
      </c>
      <c r="U635">
        <f t="shared" si="49"/>
        <v>2016</v>
      </c>
      <c r="V635">
        <f t="shared" si="49"/>
        <v>2016</v>
      </c>
    </row>
    <row r="636" spans="1:22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45"/>
        <v>0.02</v>
      </c>
      <c r="P636" s="5">
        <f t="shared" si="46"/>
        <v>1</v>
      </c>
      <c r="Q636" t="s">
        <v>8316</v>
      </c>
      <c r="R636" t="s">
        <v>8317</v>
      </c>
      <c r="S636" s="12">
        <f t="shared" si="47"/>
        <v>42031.720243055555</v>
      </c>
      <c r="T636" s="12">
        <f t="shared" si="48"/>
        <v>42061.720243055555</v>
      </c>
      <c r="U636">
        <f t="shared" si="49"/>
        <v>2015</v>
      </c>
      <c r="V636">
        <f t="shared" si="49"/>
        <v>2015</v>
      </c>
    </row>
    <row r="637" spans="1:22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45"/>
        <v>8.0000000000000002E-3</v>
      </c>
      <c r="P637" s="5">
        <f t="shared" si="46"/>
        <v>2</v>
      </c>
      <c r="Q637" t="s">
        <v>8316</v>
      </c>
      <c r="R637" t="s">
        <v>8317</v>
      </c>
      <c r="S637" s="12">
        <f t="shared" si="47"/>
        <v>42075.883819444447</v>
      </c>
      <c r="T637" s="12">
        <f t="shared" si="48"/>
        <v>42105.883819444447</v>
      </c>
      <c r="U637">
        <f t="shared" si="49"/>
        <v>2015</v>
      </c>
      <c r="V637">
        <f t="shared" si="49"/>
        <v>2015</v>
      </c>
    </row>
    <row r="638" spans="1:22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45"/>
        <v>0.2</v>
      </c>
      <c r="P638" s="5">
        <f t="shared" si="46"/>
        <v>4</v>
      </c>
      <c r="Q638" t="s">
        <v>8316</v>
      </c>
      <c r="R638" t="s">
        <v>8317</v>
      </c>
      <c r="S638" s="12">
        <f t="shared" si="47"/>
        <v>42131.247106481482</v>
      </c>
      <c r="T638" s="12">
        <f t="shared" si="48"/>
        <v>42161.240972222215</v>
      </c>
      <c r="U638">
        <f t="shared" si="49"/>
        <v>2015</v>
      </c>
      <c r="V638">
        <f t="shared" si="49"/>
        <v>2015</v>
      </c>
    </row>
    <row r="639" spans="1:22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45"/>
        <v>0</v>
      </c>
      <c r="P639" s="5">
        <f t="shared" si="46"/>
        <v>0</v>
      </c>
      <c r="Q639" t="s">
        <v>8316</v>
      </c>
      <c r="R639" t="s">
        <v>8317</v>
      </c>
      <c r="S639" s="12">
        <f t="shared" si="47"/>
        <v>42762.75368055555</v>
      </c>
      <c r="T639" s="12">
        <f t="shared" si="48"/>
        <v>42791.75277777778</v>
      </c>
      <c r="U639">
        <f t="shared" si="49"/>
        <v>2017</v>
      </c>
      <c r="V639">
        <f t="shared" si="49"/>
        <v>2017</v>
      </c>
    </row>
    <row r="640" spans="1:22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45"/>
        <v>9.0000000000000011E-3</v>
      </c>
      <c r="P640" s="5">
        <f t="shared" si="46"/>
        <v>3</v>
      </c>
      <c r="Q640" t="s">
        <v>8316</v>
      </c>
      <c r="R640" t="s">
        <v>8317</v>
      </c>
      <c r="S640" s="12">
        <f t="shared" si="47"/>
        <v>42759.384976851848</v>
      </c>
      <c r="T640" s="12">
        <f t="shared" si="48"/>
        <v>42819.343310185184</v>
      </c>
      <c r="U640">
        <f t="shared" si="49"/>
        <v>2017</v>
      </c>
      <c r="V640">
        <f t="shared" si="49"/>
        <v>2017</v>
      </c>
    </row>
    <row r="641" spans="1:22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45"/>
        <v>9.9999999999999991E-5</v>
      </c>
      <c r="P641" s="5">
        <f t="shared" si="46"/>
        <v>1</v>
      </c>
      <c r="Q641" t="s">
        <v>8316</v>
      </c>
      <c r="R641" t="s">
        <v>8317</v>
      </c>
      <c r="S641" s="12">
        <f t="shared" si="47"/>
        <v>41865.374942129631</v>
      </c>
      <c r="T641" s="12">
        <f t="shared" si="48"/>
        <v>41925.374942129631</v>
      </c>
      <c r="U641">
        <f t="shared" si="49"/>
        <v>2014</v>
      </c>
      <c r="V641">
        <f t="shared" si="49"/>
        <v>2014</v>
      </c>
    </row>
    <row r="642" spans="1:22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45"/>
        <v>144.28571428571428</v>
      </c>
      <c r="P642" s="5">
        <f t="shared" si="46"/>
        <v>50.5</v>
      </c>
      <c r="Q642" t="s">
        <v>8316</v>
      </c>
      <c r="R642" t="s">
        <v>8318</v>
      </c>
      <c r="S642" s="12">
        <f t="shared" si="47"/>
        <v>42683.211979166663</v>
      </c>
      <c r="T642" s="12">
        <f t="shared" si="48"/>
        <v>42698.749999999993</v>
      </c>
      <c r="U642">
        <f t="shared" si="49"/>
        <v>2016</v>
      </c>
      <c r="V642">
        <f t="shared" si="49"/>
        <v>2016</v>
      </c>
    </row>
    <row r="643" spans="1:22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50">(E643/D643)*100</f>
        <v>119.16249999999999</v>
      </c>
      <c r="P643" s="5">
        <f t="shared" ref="P643:P706" si="51">IF(E643&gt;0, E643/L643, 0)</f>
        <v>151.31746031746033</v>
      </c>
      <c r="Q643" t="s">
        <v>8316</v>
      </c>
      <c r="R643" t="s">
        <v>8318</v>
      </c>
      <c r="S643" s="12">
        <f t="shared" ref="S643:S706" si="52">(J643/86400)+25569-(5/24)</f>
        <v>42199.361666666664</v>
      </c>
      <c r="T643" s="12">
        <f t="shared" ref="T643:T706" si="53">(I643/86400)+25569-5/24</f>
        <v>42229.361666666664</v>
      </c>
      <c r="U643">
        <f t="shared" ref="U643:V706" si="54">YEAR(S643)</f>
        <v>2015</v>
      </c>
      <c r="V643">
        <f t="shared" si="54"/>
        <v>2015</v>
      </c>
    </row>
    <row r="644" spans="1:22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50"/>
        <v>1460.4850000000001</v>
      </c>
      <c r="P644" s="5">
        <f t="shared" si="51"/>
        <v>134.3592456301748</v>
      </c>
      <c r="Q644" t="s">
        <v>8316</v>
      </c>
      <c r="R644" t="s">
        <v>8318</v>
      </c>
      <c r="S644" s="12">
        <f t="shared" si="52"/>
        <v>42199.442986111106</v>
      </c>
      <c r="T644" s="12">
        <f t="shared" si="53"/>
        <v>42235.442986111106</v>
      </c>
      <c r="U644">
        <f t="shared" si="54"/>
        <v>2015</v>
      </c>
      <c r="V644">
        <f t="shared" si="54"/>
        <v>2015</v>
      </c>
    </row>
    <row r="645" spans="1:22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50"/>
        <v>105.80799999999999</v>
      </c>
      <c r="P645" s="5">
        <f t="shared" si="51"/>
        <v>174.02631578947367</v>
      </c>
      <c r="Q645" t="s">
        <v>8316</v>
      </c>
      <c r="R645" t="s">
        <v>8318</v>
      </c>
      <c r="S645" s="12">
        <f t="shared" si="52"/>
        <v>42100.43373842592</v>
      </c>
      <c r="T645" s="12">
        <f t="shared" si="53"/>
        <v>42155.43373842592</v>
      </c>
      <c r="U645">
        <f t="shared" si="54"/>
        <v>2015</v>
      </c>
      <c r="V645">
        <f t="shared" si="54"/>
        <v>2015</v>
      </c>
    </row>
    <row r="646" spans="1:22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50"/>
        <v>300.11791999999997</v>
      </c>
      <c r="P646" s="5">
        <f t="shared" si="51"/>
        <v>73.486268364348675</v>
      </c>
      <c r="Q646" t="s">
        <v>8316</v>
      </c>
      <c r="R646" t="s">
        <v>8318</v>
      </c>
      <c r="S646" s="12">
        <f t="shared" si="52"/>
        <v>41898.457627314812</v>
      </c>
      <c r="T646" s="12">
        <f t="shared" si="53"/>
        <v>41940.833333333328</v>
      </c>
      <c r="U646">
        <f t="shared" si="54"/>
        <v>2014</v>
      </c>
      <c r="V646">
        <f t="shared" si="54"/>
        <v>2014</v>
      </c>
    </row>
    <row r="647" spans="1:22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50"/>
        <v>278.7</v>
      </c>
      <c r="P647" s="5">
        <f t="shared" si="51"/>
        <v>23.518987341772153</v>
      </c>
      <c r="Q647" t="s">
        <v>8316</v>
      </c>
      <c r="R647" t="s">
        <v>8318</v>
      </c>
      <c r="S647" s="12">
        <f t="shared" si="52"/>
        <v>42563.817986111106</v>
      </c>
      <c r="T647" s="12">
        <f t="shared" si="53"/>
        <v>42593.817986111106</v>
      </c>
      <c r="U647">
        <f t="shared" si="54"/>
        <v>2016</v>
      </c>
      <c r="V647">
        <f t="shared" si="54"/>
        <v>2016</v>
      </c>
    </row>
    <row r="648" spans="1:22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50"/>
        <v>131.87625</v>
      </c>
      <c r="P648" s="5">
        <f t="shared" si="51"/>
        <v>39.074444444444445</v>
      </c>
      <c r="Q648" t="s">
        <v>8316</v>
      </c>
      <c r="R648" t="s">
        <v>8318</v>
      </c>
      <c r="S648" s="12">
        <f t="shared" si="52"/>
        <v>41832.644293981481</v>
      </c>
      <c r="T648" s="12">
        <f t="shared" si="53"/>
        <v>41862.644293981481</v>
      </c>
      <c r="U648">
        <f t="shared" si="54"/>
        <v>2014</v>
      </c>
      <c r="V648">
        <f t="shared" si="54"/>
        <v>2014</v>
      </c>
    </row>
    <row r="649" spans="1:22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50"/>
        <v>107.05</v>
      </c>
      <c r="P649" s="5">
        <f t="shared" si="51"/>
        <v>125.94117647058823</v>
      </c>
      <c r="Q649" t="s">
        <v>8316</v>
      </c>
      <c r="R649" t="s">
        <v>8318</v>
      </c>
      <c r="S649" s="12">
        <f t="shared" si="52"/>
        <v>42416.559594907405</v>
      </c>
      <c r="T649" s="12">
        <f t="shared" si="53"/>
        <v>42446.517928240741</v>
      </c>
      <c r="U649">
        <f t="shared" si="54"/>
        <v>2016</v>
      </c>
      <c r="V649">
        <f t="shared" si="54"/>
        <v>2016</v>
      </c>
    </row>
    <row r="650" spans="1:22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50"/>
        <v>126.82285714285715</v>
      </c>
      <c r="P650" s="5">
        <f t="shared" si="51"/>
        <v>1644</v>
      </c>
      <c r="Q650" t="s">
        <v>8316</v>
      </c>
      <c r="R650" t="s">
        <v>8318</v>
      </c>
      <c r="S650" s="12">
        <f t="shared" si="52"/>
        <v>41891.485046296293</v>
      </c>
      <c r="T650" s="12">
        <f t="shared" si="53"/>
        <v>41926.485046296293</v>
      </c>
      <c r="U650">
        <f t="shared" si="54"/>
        <v>2014</v>
      </c>
      <c r="V650">
        <f t="shared" si="54"/>
        <v>2014</v>
      </c>
    </row>
    <row r="651" spans="1:22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50"/>
        <v>139.96</v>
      </c>
      <c r="P651" s="5">
        <f t="shared" si="51"/>
        <v>42.670731707317074</v>
      </c>
      <c r="Q651" t="s">
        <v>8316</v>
      </c>
      <c r="R651" t="s">
        <v>8318</v>
      </c>
      <c r="S651" s="12">
        <f t="shared" si="52"/>
        <v>41877.703854166662</v>
      </c>
      <c r="T651" s="12">
        <f t="shared" si="53"/>
        <v>41898.703854166662</v>
      </c>
      <c r="U651">
        <f t="shared" si="54"/>
        <v>2014</v>
      </c>
      <c r="V651">
        <f t="shared" si="54"/>
        <v>2014</v>
      </c>
    </row>
    <row r="652" spans="1:22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50"/>
        <v>112.4</v>
      </c>
      <c r="P652" s="5">
        <f t="shared" si="51"/>
        <v>35.125</v>
      </c>
      <c r="Q652" t="s">
        <v>8316</v>
      </c>
      <c r="R652" t="s">
        <v>8318</v>
      </c>
      <c r="S652" s="12">
        <f t="shared" si="52"/>
        <v>41931.828518518516</v>
      </c>
      <c r="T652" s="12">
        <f t="shared" si="53"/>
        <v>41991.870185185187</v>
      </c>
      <c r="U652">
        <f t="shared" si="54"/>
        <v>2014</v>
      </c>
      <c r="V652">
        <f t="shared" si="54"/>
        <v>2014</v>
      </c>
    </row>
    <row r="653" spans="1:22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50"/>
        <v>100.52799999999999</v>
      </c>
      <c r="P653" s="5">
        <f t="shared" si="51"/>
        <v>239.35238095238094</v>
      </c>
      <c r="Q653" t="s">
        <v>8316</v>
      </c>
      <c r="R653" t="s">
        <v>8318</v>
      </c>
      <c r="S653" s="12">
        <f t="shared" si="52"/>
        <v>41955.809155092589</v>
      </c>
      <c r="T653" s="12">
        <f t="shared" si="53"/>
        <v>41985.809155092589</v>
      </c>
      <c r="U653">
        <f t="shared" si="54"/>
        <v>2014</v>
      </c>
      <c r="V653">
        <f t="shared" si="54"/>
        <v>2014</v>
      </c>
    </row>
    <row r="654" spans="1:22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50"/>
        <v>100.46666666666665</v>
      </c>
      <c r="P654" s="5">
        <f t="shared" si="51"/>
        <v>107.64285714285714</v>
      </c>
      <c r="Q654" t="s">
        <v>8316</v>
      </c>
      <c r="R654" t="s">
        <v>8318</v>
      </c>
      <c r="S654" s="12">
        <f t="shared" si="52"/>
        <v>42675.482060185182</v>
      </c>
      <c r="T654" s="12">
        <f t="shared" si="53"/>
        <v>42705.523726851847</v>
      </c>
      <c r="U654">
        <f t="shared" si="54"/>
        <v>2016</v>
      </c>
      <c r="V654">
        <f t="shared" si="54"/>
        <v>2016</v>
      </c>
    </row>
    <row r="655" spans="1:22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50"/>
        <v>141.446</v>
      </c>
      <c r="P655" s="5">
        <f t="shared" si="51"/>
        <v>95.830623306233065</v>
      </c>
      <c r="Q655" t="s">
        <v>8316</v>
      </c>
      <c r="R655" t="s">
        <v>8318</v>
      </c>
      <c r="S655" s="12">
        <f t="shared" si="52"/>
        <v>42199.410185185181</v>
      </c>
      <c r="T655" s="12">
        <f t="shared" si="53"/>
        <v>42236.410185185181</v>
      </c>
      <c r="U655">
        <f t="shared" si="54"/>
        <v>2015</v>
      </c>
      <c r="V655">
        <f t="shared" si="54"/>
        <v>2015</v>
      </c>
    </row>
    <row r="656" spans="1:22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50"/>
        <v>267.29166666666669</v>
      </c>
      <c r="P656" s="5">
        <f t="shared" si="51"/>
        <v>31.663376110562684</v>
      </c>
      <c r="Q656" t="s">
        <v>8316</v>
      </c>
      <c r="R656" t="s">
        <v>8318</v>
      </c>
      <c r="S656" s="12">
        <f t="shared" si="52"/>
        <v>42163.748993055553</v>
      </c>
      <c r="T656" s="12">
        <f t="shared" si="53"/>
        <v>42193.748993055553</v>
      </c>
      <c r="U656">
        <f t="shared" si="54"/>
        <v>2015</v>
      </c>
      <c r="V656">
        <f t="shared" si="54"/>
        <v>2015</v>
      </c>
    </row>
    <row r="657" spans="1:22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50"/>
        <v>146.88749999999999</v>
      </c>
      <c r="P657" s="5">
        <f t="shared" si="51"/>
        <v>42.886861313868614</v>
      </c>
      <c r="Q657" t="s">
        <v>8316</v>
      </c>
      <c r="R657" t="s">
        <v>8318</v>
      </c>
      <c r="S657" s="12">
        <f t="shared" si="52"/>
        <v>42045.748981481483</v>
      </c>
      <c r="T657" s="12">
        <f t="shared" si="53"/>
        <v>42075.707314814812</v>
      </c>
      <c r="U657">
        <f t="shared" si="54"/>
        <v>2015</v>
      </c>
      <c r="V657">
        <f t="shared" si="54"/>
        <v>2015</v>
      </c>
    </row>
    <row r="658" spans="1:22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50"/>
        <v>213.56</v>
      </c>
      <c r="P658" s="5">
        <f t="shared" si="51"/>
        <v>122.73563218390805</v>
      </c>
      <c r="Q658" t="s">
        <v>8316</v>
      </c>
      <c r="R658" t="s">
        <v>8318</v>
      </c>
      <c r="S658" s="12">
        <f t="shared" si="52"/>
        <v>42417.596284722218</v>
      </c>
      <c r="T658" s="12">
        <f t="shared" si="53"/>
        <v>42477.554618055554</v>
      </c>
      <c r="U658">
        <f t="shared" si="54"/>
        <v>2016</v>
      </c>
      <c r="V658">
        <f t="shared" si="54"/>
        <v>2016</v>
      </c>
    </row>
    <row r="659" spans="1:22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50"/>
        <v>125.69999999999999</v>
      </c>
      <c r="P659" s="5">
        <f t="shared" si="51"/>
        <v>190.45454545454547</v>
      </c>
      <c r="Q659" t="s">
        <v>8316</v>
      </c>
      <c r="R659" t="s">
        <v>8318</v>
      </c>
      <c r="S659" s="12">
        <f t="shared" si="52"/>
        <v>42331.637407407405</v>
      </c>
      <c r="T659" s="12">
        <f t="shared" si="53"/>
        <v>42361.637407407405</v>
      </c>
      <c r="U659">
        <f t="shared" si="54"/>
        <v>2015</v>
      </c>
      <c r="V659">
        <f t="shared" si="54"/>
        <v>2015</v>
      </c>
    </row>
    <row r="660" spans="1:22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50"/>
        <v>104.46206037108834</v>
      </c>
      <c r="P660" s="5">
        <f t="shared" si="51"/>
        <v>109.33695652173913</v>
      </c>
      <c r="Q660" t="s">
        <v>8316</v>
      </c>
      <c r="R660" t="s">
        <v>8318</v>
      </c>
      <c r="S660" s="12">
        <f t="shared" si="52"/>
        <v>42178.952418981477</v>
      </c>
      <c r="T660" s="12">
        <f t="shared" si="53"/>
        <v>42211.541666666664</v>
      </c>
      <c r="U660">
        <f t="shared" si="54"/>
        <v>2015</v>
      </c>
      <c r="V660">
        <f t="shared" si="54"/>
        <v>2015</v>
      </c>
    </row>
    <row r="661" spans="1:22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50"/>
        <v>100.56666666666668</v>
      </c>
      <c r="P661" s="5">
        <f t="shared" si="51"/>
        <v>143.66666666666666</v>
      </c>
      <c r="Q661" t="s">
        <v>8316</v>
      </c>
      <c r="R661" t="s">
        <v>8318</v>
      </c>
      <c r="S661" s="12">
        <f t="shared" si="52"/>
        <v>42209.385358796295</v>
      </c>
      <c r="T661" s="12">
        <f t="shared" si="53"/>
        <v>42239.385358796295</v>
      </c>
      <c r="U661">
        <f t="shared" si="54"/>
        <v>2015</v>
      </c>
      <c r="V661">
        <f t="shared" si="54"/>
        <v>2015</v>
      </c>
    </row>
    <row r="662" spans="1:22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50"/>
        <v>3.0579999999999998</v>
      </c>
      <c r="P662" s="5">
        <f t="shared" si="51"/>
        <v>84.944444444444443</v>
      </c>
      <c r="Q662" t="s">
        <v>8316</v>
      </c>
      <c r="R662" t="s">
        <v>8318</v>
      </c>
      <c r="S662" s="12">
        <f t="shared" si="52"/>
        <v>41922.533321759256</v>
      </c>
      <c r="T662" s="12">
        <f t="shared" si="53"/>
        <v>41952.57498842592</v>
      </c>
      <c r="U662">
        <f t="shared" si="54"/>
        <v>2014</v>
      </c>
      <c r="V662">
        <f t="shared" si="54"/>
        <v>2014</v>
      </c>
    </row>
    <row r="663" spans="1:22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50"/>
        <v>0.95</v>
      </c>
      <c r="P663" s="5">
        <f t="shared" si="51"/>
        <v>10.555555555555555</v>
      </c>
      <c r="Q663" t="s">
        <v>8316</v>
      </c>
      <c r="R663" t="s">
        <v>8318</v>
      </c>
      <c r="S663" s="12">
        <f t="shared" si="52"/>
        <v>42636.437025462961</v>
      </c>
      <c r="T663" s="12">
        <f t="shared" si="53"/>
        <v>42666.437025462961</v>
      </c>
      <c r="U663">
        <f t="shared" si="54"/>
        <v>2016</v>
      </c>
      <c r="V663">
        <f t="shared" si="54"/>
        <v>2016</v>
      </c>
    </row>
    <row r="664" spans="1:22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50"/>
        <v>0.4</v>
      </c>
      <c r="P664" s="5">
        <f t="shared" si="51"/>
        <v>39</v>
      </c>
      <c r="Q664" t="s">
        <v>8316</v>
      </c>
      <c r="R664" t="s">
        <v>8318</v>
      </c>
      <c r="S664" s="12">
        <f t="shared" si="52"/>
        <v>41990.229710648149</v>
      </c>
      <c r="T664" s="12">
        <f t="shared" si="53"/>
        <v>42020.229710648149</v>
      </c>
      <c r="U664">
        <f t="shared" si="54"/>
        <v>2014</v>
      </c>
      <c r="V664">
        <f t="shared" si="54"/>
        <v>2015</v>
      </c>
    </row>
    <row r="665" spans="1:22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50"/>
        <v>0.35000000000000003</v>
      </c>
      <c r="P665" s="5">
        <f t="shared" si="51"/>
        <v>100</v>
      </c>
      <c r="Q665" t="s">
        <v>8316</v>
      </c>
      <c r="R665" t="s">
        <v>8318</v>
      </c>
      <c r="S665" s="12">
        <f t="shared" si="52"/>
        <v>42173.634907407402</v>
      </c>
      <c r="T665" s="12">
        <f t="shared" si="53"/>
        <v>42203.634907407402</v>
      </c>
      <c r="U665">
        <f t="shared" si="54"/>
        <v>2015</v>
      </c>
      <c r="V665">
        <f t="shared" si="54"/>
        <v>2015</v>
      </c>
    </row>
    <row r="666" spans="1:22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50"/>
        <v>7.5333333333333332</v>
      </c>
      <c r="P666" s="5">
        <f t="shared" si="51"/>
        <v>31.172413793103448</v>
      </c>
      <c r="Q666" t="s">
        <v>8316</v>
      </c>
      <c r="R666" t="s">
        <v>8318</v>
      </c>
      <c r="S666" s="12">
        <f t="shared" si="52"/>
        <v>42077.458043981482</v>
      </c>
      <c r="T666" s="12">
        <f t="shared" si="53"/>
        <v>42107.458043981482</v>
      </c>
      <c r="U666">
        <f t="shared" si="54"/>
        <v>2015</v>
      </c>
      <c r="V666">
        <f t="shared" si="54"/>
        <v>2015</v>
      </c>
    </row>
    <row r="667" spans="1:22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50"/>
        <v>18.64</v>
      </c>
      <c r="P667" s="5">
        <f t="shared" si="51"/>
        <v>155.33333333333334</v>
      </c>
      <c r="Q667" t="s">
        <v>8316</v>
      </c>
      <c r="R667" t="s">
        <v>8318</v>
      </c>
      <c r="S667" s="12">
        <f t="shared" si="52"/>
        <v>42688.503020833326</v>
      </c>
      <c r="T667" s="12">
        <f t="shared" si="53"/>
        <v>42748.503020833326</v>
      </c>
      <c r="U667">
        <f t="shared" si="54"/>
        <v>2016</v>
      </c>
      <c r="V667">
        <f t="shared" si="54"/>
        <v>2017</v>
      </c>
    </row>
    <row r="668" spans="1:22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50"/>
        <v>4.0000000000000001E-3</v>
      </c>
      <c r="P668" s="5">
        <f t="shared" si="51"/>
        <v>2</v>
      </c>
      <c r="Q668" t="s">
        <v>8316</v>
      </c>
      <c r="R668" t="s">
        <v>8318</v>
      </c>
      <c r="S668" s="12">
        <f t="shared" si="52"/>
        <v>41838.623819444438</v>
      </c>
      <c r="T668" s="12">
        <f t="shared" si="53"/>
        <v>41868.623819444438</v>
      </c>
      <c r="U668">
        <f t="shared" si="54"/>
        <v>2014</v>
      </c>
      <c r="V668">
        <f t="shared" si="54"/>
        <v>2014</v>
      </c>
    </row>
    <row r="669" spans="1:22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50"/>
        <v>10.02</v>
      </c>
      <c r="P669" s="5">
        <f t="shared" si="51"/>
        <v>178.92857142857142</v>
      </c>
      <c r="Q669" t="s">
        <v>8316</v>
      </c>
      <c r="R669" t="s">
        <v>8318</v>
      </c>
      <c r="S669" s="12">
        <f t="shared" si="52"/>
        <v>42632.165081018517</v>
      </c>
      <c r="T669" s="12">
        <f t="shared" si="53"/>
        <v>42672.165081018517</v>
      </c>
      <c r="U669">
        <f t="shared" si="54"/>
        <v>2016</v>
      </c>
      <c r="V669">
        <f t="shared" si="54"/>
        <v>2016</v>
      </c>
    </row>
    <row r="670" spans="1:22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50"/>
        <v>4.5600000000000005</v>
      </c>
      <c r="P670" s="5">
        <f t="shared" si="51"/>
        <v>27.36</v>
      </c>
      <c r="Q670" t="s">
        <v>8316</v>
      </c>
      <c r="R670" t="s">
        <v>8318</v>
      </c>
      <c r="S670" s="12">
        <f t="shared" si="52"/>
        <v>42090.622939814813</v>
      </c>
      <c r="T670" s="12">
        <f t="shared" si="53"/>
        <v>42135.622939814813</v>
      </c>
      <c r="U670">
        <f t="shared" si="54"/>
        <v>2015</v>
      </c>
      <c r="V670">
        <f t="shared" si="54"/>
        <v>2015</v>
      </c>
    </row>
    <row r="671" spans="1:22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50"/>
        <v>21.5075</v>
      </c>
      <c r="P671" s="5">
        <f t="shared" si="51"/>
        <v>1536.25</v>
      </c>
      <c r="Q671" t="s">
        <v>8316</v>
      </c>
      <c r="R671" t="s">
        <v>8318</v>
      </c>
      <c r="S671" s="12">
        <f t="shared" si="52"/>
        <v>42527.417337962957</v>
      </c>
      <c r="T671" s="12">
        <f t="shared" si="53"/>
        <v>42557.417337962957</v>
      </c>
      <c r="U671">
        <f t="shared" si="54"/>
        <v>2016</v>
      </c>
      <c r="V671">
        <f t="shared" si="54"/>
        <v>2016</v>
      </c>
    </row>
    <row r="672" spans="1:22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50"/>
        <v>29.276666666666667</v>
      </c>
      <c r="P672" s="5">
        <f t="shared" si="51"/>
        <v>84.99677419354839</v>
      </c>
      <c r="Q672" t="s">
        <v>8316</v>
      </c>
      <c r="R672" t="s">
        <v>8318</v>
      </c>
      <c r="S672" s="12">
        <f t="shared" si="52"/>
        <v>42506.501388888886</v>
      </c>
      <c r="T672" s="12">
        <f t="shared" si="53"/>
        <v>42540.131944444445</v>
      </c>
      <c r="U672">
        <f t="shared" si="54"/>
        <v>2016</v>
      </c>
      <c r="V672">
        <f t="shared" si="54"/>
        <v>2016</v>
      </c>
    </row>
    <row r="673" spans="1:22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50"/>
        <v>39.426666666666662</v>
      </c>
      <c r="P673" s="5">
        <f t="shared" si="51"/>
        <v>788.5333333333333</v>
      </c>
      <c r="Q673" t="s">
        <v>8316</v>
      </c>
      <c r="R673" t="s">
        <v>8318</v>
      </c>
      <c r="S673" s="12">
        <f t="shared" si="52"/>
        <v>41984.484398148146</v>
      </c>
      <c r="T673" s="12">
        <f t="shared" si="53"/>
        <v>42017.958333333336</v>
      </c>
      <c r="U673">
        <f t="shared" si="54"/>
        <v>2014</v>
      </c>
      <c r="V673">
        <f t="shared" si="54"/>
        <v>2015</v>
      </c>
    </row>
    <row r="674" spans="1:22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50"/>
        <v>21.628</v>
      </c>
      <c r="P674" s="5">
        <f t="shared" si="51"/>
        <v>50.29767441860465</v>
      </c>
      <c r="Q674" t="s">
        <v>8316</v>
      </c>
      <c r="R674" t="s">
        <v>8318</v>
      </c>
      <c r="S674" s="12">
        <f t="shared" si="52"/>
        <v>41974.011157407404</v>
      </c>
      <c r="T674" s="12">
        <f t="shared" si="53"/>
        <v>42004.999305555553</v>
      </c>
      <c r="U674">
        <f t="shared" si="54"/>
        <v>2014</v>
      </c>
      <c r="V674">
        <f t="shared" si="54"/>
        <v>2014</v>
      </c>
    </row>
    <row r="675" spans="1:22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50"/>
        <v>0.20500000000000002</v>
      </c>
      <c r="P675" s="5">
        <f t="shared" si="51"/>
        <v>68.333333333333329</v>
      </c>
      <c r="Q675" t="s">
        <v>8316</v>
      </c>
      <c r="R675" t="s">
        <v>8318</v>
      </c>
      <c r="S675" s="12">
        <f t="shared" si="52"/>
        <v>41838.6321412037</v>
      </c>
      <c r="T675" s="12">
        <f t="shared" si="53"/>
        <v>41883.6321412037</v>
      </c>
      <c r="U675">
        <f t="shared" si="54"/>
        <v>2014</v>
      </c>
      <c r="V675">
        <f t="shared" si="54"/>
        <v>2014</v>
      </c>
    </row>
    <row r="676" spans="1:22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50"/>
        <v>0.03</v>
      </c>
      <c r="P676" s="5">
        <f t="shared" si="51"/>
        <v>7.5</v>
      </c>
      <c r="Q676" t="s">
        <v>8316</v>
      </c>
      <c r="R676" t="s">
        <v>8318</v>
      </c>
      <c r="S676" s="12">
        <f t="shared" si="52"/>
        <v>41802.907719907402</v>
      </c>
      <c r="T676" s="12">
        <f t="shared" si="53"/>
        <v>41862.907719907402</v>
      </c>
      <c r="U676">
        <f t="shared" si="54"/>
        <v>2014</v>
      </c>
      <c r="V676">
        <f t="shared" si="54"/>
        <v>2014</v>
      </c>
    </row>
    <row r="677" spans="1:22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50"/>
        <v>14.85</v>
      </c>
      <c r="P677" s="5">
        <f t="shared" si="51"/>
        <v>34.269230769230766</v>
      </c>
      <c r="Q677" t="s">
        <v>8316</v>
      </c>
      <c r="R677" t="s">
        <v>8318</v>
      </c>
      <c r="S677" s="12">
        <f t="shared" si="52"/>
        <v>41975.722268518519</v>
      </c>
      <c r="T677" s="12">
        <f t="shared" si="53"/>
        <v>42005.082638888889</v>
      </c>
      <c r="U677">
        <f t="shared" si="54"/>
        <v>2014</v>
      </c>
      <c r="V677">
        <f t="shared" si="54"/>
        <v>2015</v>
      </c>
    </row>
    <row r="678" spans="1:22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50"/>
        <v>1.4710000000000001</v>
      </c>
      <c r="P678" s="5">
        <f t="shared" si="51"/>
        <v>61.291666666666664</v>
      </c>
      <c r="Q678" t="s">
        <v>8316</v>
      </c>
      <c r="R678" t="s">
        <v>8318</v>
      </c>
      <c r="S678" s="12">
        <f t="shared" si="52"/>
        <v>42012.559965277775</v>
      </c>
      <c r="T678" s="12">
        <f t="shared" si="53"/>
        <v>42042.559965277775</v>
      </c>
      <c r="U678">
        <f t="shared" si="54"/>
        <v>2015</v>
      </c>
      <c r="V678">
        <f t="shared" si="54"/>
        <v>2015</v>
      </c>
    </row>
    <row r="679" spans="1:22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50"/>
        <v>25.584</v>
      </c>
      <c r="P679" s="5">
        <f t="shared" si="51"/>
        <v>133.25</v>
      </c>
      <c r="Q679" t="s">
        <v>8316</v>
      </c>
      <c r="R679" t="s">
        <v>8318</v>
      </c>
      <c r="S679" s="12">
        <f t="shared" si="52"/>
        <v>42504.195543981477</v>
      </c>
      <c r="T679" s="12">
        <f t="shared" si="53"/>
        <v>42549.195543981477</v>
      </c>
      <c r="U679">
        <f t="shared" si="54"/>
        <v>2016</v>
      </c>
      <c r="V679">
        <f t="shared" si="54"/>
        <v>2016</v>
      </c>
    </row>
    <row r="680" spans="1:22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50"/>
        <v>3.8206896551724134</v>
      </c>
      <c r="P680" s="5">
        <f t="shared" si="51"/>
        <v>65.17647058823529</v>
      </c>
      <c r="Q680" t="s">
        <v>8316</v>
      </c>
      <c r="R680" t="s">
        <v>8318</v>
      </c>
      <c r="S680" s="12">
        <f t="shared" si="52"/>
        <v>42481.168263888881</v>
      </c>
      <c r="T680" s="12">
        <f t="shared" si="53"/>
        <v>42511.168263888881</v>
      </c>
      <c r="U680">
        <f t="shared" si="54"/>
        <v>2016</v>
      </c>
      <c r="V680">
        <f t="shared" si="54"/>
        <v>2016</v>
      </c>
    </row>
    <row r="681" spans="1:22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50"/>
        <v>15.485964912280703</v>
      </c>
      <c r="P681" s="5">
        <f t="shared" si="51"/>
        <v>93.90425531914893</v>
      </c>
      <c r="Q681" t="s">
        <v>8316</v>
      </c>
      <c r="R681" t="s">
        <v>8318</v>
      </c>
      <c r="S681" s="12">
        <f t="shared" si="52"/>
        <v>42556.487372685187</v>
      </c>
      <c r="T681" s="12">
        <f t="shared" si="53"/>
        <v>42616.487372685187</v>
      </c>
      <c r="U681">
        <f t="shared" si="54"/>
        <v>2016</v>
      </c>
      <c r="V681">
        <f t="shared" si="54"/>
        <v>2016</v>
      </c>
    </row>
    <row r="682" spans="1:22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50"/>
        <v>25.912000000000003</v>
      </c>
      <c r="P682" s="5">
        <f t="shared" si="51"/>
        <v>150.65116279069767</v>
      </c>
      <c r="Q682" t="s">
        <v>8316</v>
      </c>
      <c r="R682" t="s">
        <v>8318</v>
      </c>
      <c r="S682" s="12">
        <f t="shared" si="52"/>
        <v>41864.293182870366</v>
      </c>
      <c r="T682" s="12">
        <f t="shared" si="53"/>
        <v>41899.293182870366</v>
      </c>
      <c r="U682">
        <f t="shared" si="54"/>
        <v>2014</v>
      </c>
      <c r="V682">
        <f t="shared" si="54"/>
        <v>2014</v>
      </c>
    </row>
    <row r="683" spans="1:22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50"/>
        <v>0.04</v>
      </c>
      <c r="P683" s="5">
        <f t="shared" si="51"/>
        <v>1</v>
      </c>
      <c r="Q683" t="s">
        <v>8316</v>
      </c>
      <c r="R683" t="s">
        <v>8318</v>
      </c>
      <c r="S683" s="12">
        <f t="shared" si="52"/>
        <v>42639.597268518519</v>
      </c>
      <c r="T683" s="12">
        <f t="shared" si="53"/>
        <v>42669.597268518519</v>
      </c>
      <c r="U683">
        <f t="shared" si="54"/>
        <v>2016</v>
      </c>
      <c r="V683">
        <f t="shared" si="54"/>
        <v>2016</v>
      </c>
    </row>
    <row r="684" spans="1:22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50"/>
        <v>0.106</v>
      </c>
      <c r="P684" s="5">
        <f t="shared" si="51"/>
        <v>13.25</v>
      </c>
      <c r="Q684" t="s">
        <v>8316</v>
      </c>
      <c r="R684" t="s">
        <v>8318</v>
      </c>
      <c r="S684" s="12">
        <f t="shared" si="52"/>
        <v>42778.556967592587</v>
      </c>
      <c r="T684" s="12">
        <f t="shared" si="53"/>
        <v>42808.515300925923</v>
      </c>
      <c r="U684">
        <f t="shared" si="54"/>
        <v>2017</v>
      </c>
      <c r="V684">
        <f t="shared" si="54"/>
        <v>2017</v>
      </c>
    </row>
    <row r="685" spans="1:22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50"/>
        <v>0.85142857142857142</v>
      </c>
      <c r="P685" s="5">
        <f t="shared" si="51"/>
        <v>99.333333333333329</v>
      </c>
      <c r="Q685" t="s">
        <v>8316</v>
      </c>
      <c r="R685" t="s">
        <v>8318</v>
      </c>
      <c r="S685" s="12">
        <f t="shared" si="52"/>
        <v>42634.691712962966</v>
      </c>
      <c r="T685" s="12">
        <f t="shared" si="53"/>
        <v>42674.691712962966</v>
      </c>
      <c r="U685">
        <f t="shared" si="54"/>
        <v>2016</v>
      </c>
      <c r="V685">
        <f t="shared" si="54"/>
        <v>2016</v>
      </c>
    </row>
    <row r="686" spans="1:22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50"/>
        <v>7.4837500000000006</v>
      </c>
      <c r="P686" s="5">
        <f t="shared" si="51"/>
        <v>177.39259259259259</v>
      </c>
      <c r="Q686" t="s">
        <v>8316</v>
      </c>
      <c r="R686" t="s">
        <v>8318</v>
      </c>
      <c r="S686" s="12">
        <f t="shared" si="52"/>
        <v>41809.26494212963</v>
      </c>
      <c r="T686" s="12">
        <f t="shared" si="53"/>
        <v>41844.916666666664</v>
      </c>
      <c r="U686">
        <f t="shared" si="54"/>
        <v>2014</v>
      </c>
      <c r="V686">
        <f t="shared" si="54"/>
        <v>2014</v>
      </c>
    </row>
    <row r="687" spans="1:22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50"/>
        <v>27.650000000000002</v>
      </c>
      <c r="P687" s="5">
        <f t="shared" si="51"/>
        <v>55.3</v>
      </c>
      <c r="Q687" t="s">
        <v>8316</v>
      </c>
      <c r="R687" t="s">
        <v>8318</v>
      </c>
      <c r="S687" s="12">
        <f t="shared" si="52"/>
        <v>41971.658240740733</v>
      </c>
      <c r="T687" s="12">
        <f t="shared" si="53"/>
        <v>42016.658240740733</v>
      </c>
      <c r="U687">
        <f t="shared" si="54"/>
        <v>2014</v>
      </c>
      <c r="V687">
        <f t="shared" si="54"/>
        <v>2015</v>
      </c>
    </row>
    <row r="688" spans="1:22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50"/>
        <v>0</v>
      </c>
      <c r="P688" s="5">
        <f t="shared" si="51"/>
        <v>0</v>
      </c>
      <c r="Q688" t="s">
        <v>8316</v>
      </c>
      <c r="R688" t="s">
        <v>8318</v>
      </c>
      <c r="S688" s="12">
        <f t="shared" si="52"/>
        <v>42189.464930555558</v>
      </c>
      <c r="T688" s="12">
        <f t="shared" si="53"/>
        <v>42219.464930555558</v>
      </c>
      <c r="U688">
        <f t="shared" si="54"/>
        <v>2015</v>
      </c>
      <c r="V688">
        <f t="shared" si="54"/>
        <v>2015</v>
      </c>
    </row>
    <row r="689" spans="1:22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50"/>
        <v>3.55</v>
      </c>
      <c r="P689" s="5">
        <f t="shared" si="51"/>
        <v>591.66666666666663</v>
      </c>
      <c r="Q689" t="s">
        <v>8316</v>
      </c>
      <c r="R689" t="s">
        <v>8318</v>
      </c>
      <c r="S689" s="12">
        <f t="shared" si="52"/>
        <v>42711.542280092595</v>
      </c>
      <c r="T689" s="12">
        <f t="shared" si="53"/>
        <v>42771.542280092595</v>
      </c>
      <c r="U689">
        <f t="shared" si="54"/>
        <v>2016</v>
      </c>
      <c r="V689">
        <f t="shared" si="54"/>
        <v>2017</v>
      </c>
    </row>
    <row r="690" spans="1:22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50"/>
        <v>72.989999999999995</v>
      </c>
      <c r="P690" s="5">
        <f t="shared" si="51"/>
        <v>405.5</v>
      </c>
      <c r="Q690" t="s">
        <v>8316</v>
      </c>
      <c r="R690" t="s">
        <v>8318</v>
      </c>
      <c r="S690" s="12">
        <f t="shared" si="52"/>
        <v>42261.896446759252</v>
      </c>
      <c r="T690" s="12">
        <f t="shared" si="53"/>
        <v>42291.896446759252</v>
      </c>
      <c r="U690">
        <f t="shared" si="54"/>
        <v>2015</v>
      </c>
      <c r="V690">
        <f t="shared" si="54"/>
        <v>2015</v>
      </c>
    </row>
    <row r="691" spans="1:22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50"/>
        <v>57.648750000000007</v>
      </c>
      <c r="P691" s="5">
        <f t="shared" si="51"/>
        <v>343.14732142857144</v>
      </c>
      <c r="Q691" t="s">
        <v>8316</v>
      </c>
      <c r="R691" t="s">
        <v>8318</v>
      </c>
      <c r="S691" s="12">
        <f t="shared" si="52"/>
        <v>42675.459456018514</v>
      </c>
      <c r="T691" s="12">
        <f t="shared" si="53"/>
        <v>42711.999305555553</v>
      </c>
      <c r="U691">
        <f t="shared" si="54"/>
        <v>2016</v>
      </c>
      <c r="V691">
        <f t="shared" si="54"/>
        <v>2016</v>
      </c>
    </row>
    <row r="692" spans="1:22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50"/>
        <v>12.34</v>
      </c>
      <c r="P692" s="5">
        <f t="shared" si="51"/>
        <v>72.588235294117652</v>
      </c>
      <c r="Q692" t="s">
        <v>8316</v>
      </c>
      <c r="R692" t="s">
        <v>8318</v>
      </c>
      <c r="S692" s="12">
        <f t="shared" si="52"/>
        <v>42579.426400462959</v>
      </c>
      <c r="T692" s="12">
        <f t="shared" si="53"/>
        <v>42622.041666666664</v>
      </c>
      <c r="U692">
        <f t="shared" si="54"/>
        <v>2016</v>
      </c>
      <c r="V692">
        <f t="shared" si="54"/>
        <v>2016</v>
      </c>
    </row>
    <row r="693" spans="1:22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50"/>
        <v>0.52</v>
      </c>
      <c r="P693" s="5">
        <f t="shared" si="51"/>
        <v>26</v>
      </c>
      <c r="Q693" t="s">
        <v>8316</v>
      </c>
      <c r="R693" t="s">
        <v>8318</v>
      </c>
      <c r="S693" s="12">
        <f t="shared" si="52"/>
        <v>42157.819976851846</v>
      </c>
      <c r="T693" s="12">
        <f t="shared" si="53"/>
        <v>42185.819976851846</v>
      </c>
      <c r="U693">
        <f t="shared" si="54"/>
        <v>2015</v>
      </c>
      <c r="V693">
        <f t="shared" si="54"/>
        <v>2015</v>
      </c>
    </row>
    <row r="694" spans="1:22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50"/>
        <v>6.5299999999999994</v>
      </c>
      <c r="P694" s="5">
        <f t="shared" si="51"/>
        <v>6.4975124378109452</v>
      </c>
      <c r="Q694" t="s">
        <v>8316</v>
      </c>
      <c r="R694" t="s">
        <v>8318</v>
      </c>
      <c r="S694" s="12">
        <f t="shared" si="52"/>
        <v>42696.167395833334</v>
      </c>
      <c r="T694" s="12">
        <f t="shared" si="53"/>
        <v>42726.167395833334</v>
      </c>
      <c r="U694">
        <f t="shared" si="54"/>
        <v>2016</v>
      </c>
      <c r="V694">
        <f t="shared" si="54"/>
        <v>2016</v>
      </c>
    </row>
    <row r="695" spans="1:22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50"/>
        <v>35.338000000000001</v>
      </c>
      <c r="P695" s="5">
        <f t="shared" si="51"/>
        <v>119.38513513513513</v>
      </c>
      <c r="Q695" t="s">
        <v>8316</v>
      </c>
      <c r="R695" t="s">
        <v>8318</v>
      </c>
      <c r="S695" s="12">
        <f t="shared" si="52"/>
        <v>42094.599849537037</v>
      </c>
      <c r="T695" s="12">
        <f t="shared" si="53"/>
        <v>42124.599849537037</v>
      </c>
      <c r="U695">
        <f t="shared" si="54"/>
        <v>2015</v>
      </c>
      <c r="V695">
        <f t="shared" si="54"/>
        <v>2015</v>
      </c>
    </row>
    <row r="696" spans="1:22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50"/>
        <v>0.39333333333333331</v>
      </c>
      <c r="P696" s="5">
        <f t="shared" si="51"/>
        <v>84.285714285714292</v>
      </c>
      <c r="Q696" t="s">
        <v>8316</v>
      </c>
      <c r="R696" t="s">
        <v>8318</v>
      </c>
      <c r="S696" s="12">
        <f t="shared" si="52"/>
        <v>42737.455543981479</v>
      </c>
      <c r="T696" s="12">
        <f t="shared" si="53"/>
        <v>42767.455543981479</v>
      </c>
      <c r="U696">
        <f t="shared" si="54"/>
        <v>2017</v>
      </c>
      <c r="V696">
        <f t="shared" si="54"/>
        <v>2017</v>
      </c>
    </row>
    <row r="697" spans="1:22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50"/>
        <v>1.06</v>
      </c>
      <c r="P697" s="5">
        <f t="shared" si="51"/>
        <v>90.857142857142861</v>
      </c>
      <c r="Q697" t="s">
        <v>8316</v>
      </c>
      <c r="R697" t="s">
        <v>8318</v>
      </c>
      <c r="S697" s="12">
        <f t="shared" si="52"/>
        <v>41913.312731481477</v>
      </c>
      <c r="T697" s="12">
        <f t="shared" si="53"/>
        <v>41943.312731481477</v>
      </c>
      <c r="U697">
        <f t="shared" si="54"/>
        <v>2014</v>
      </c>
      <c r="V697">
        <f t="shared" si="54"/>
        <v>2014</v>
      </c>
    </row>
    <row r="698" spans="1:22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50"/>
        <v>5.7142857142857147E-4</v>
      </c>
      <c r="P698" s="5">
        <f t="shared" si="51"/>
        <v>1</v>
      </c>
      <c r="Q698" t="s">
        <v>8316</v>
      </c>
      <c r="R698" t="s">
        <v>8318</v>
      </c>
      <c r="S698" s="12">
        <f t="shared" si="52"/>
        <v>41815.718773148146</v>
      </c>
      <c r="T698" s="12">
        <f t="shared" si="53"/>
        <v>41845.718773148146</v>
      </c>
      <c r="U698">
        <f t="shared" si="54"/>
        <v>2014</v>
      </c>
      <c r="V698">
        <f t="shared" si="54"/>
        <v>2014</v>
      </c>
    </row>
    <row r="699" spans="1:22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50"/>
        <v>46.379999999999995</v>
      </c>
      <c r="P699" s="5">
        <f t="shared" si="51"/>
        <v>20.342105263157894</v>
      </c>
      <c r="Q699" t="s">
        <v>8316</v>
      </c>
      <c r="R699" t="s">
        <v>8318</v>
      </c>
      <c r="S699" s="12">
        <f t="shared" si="52"/>
        <v>42388.314687500002</v>
      </c>
      <c r="T699" s="12">
        <f t="shared" si="53"/>
        <v>42403.314687500002</v>
      </c>
      <c r="U699">
        <f t="shared" si="54"/>
        <v>2016</v>
      </c>
      <c r="V699">
        <f t="shared" si="54"/>
        <v>2016</v>
      </c>
    </row>
    <row r="700" spans="1:22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50"/>
        <v>15.39</v>
      </c>
      <c r="P700" s="5">
        <f t="shared" si="51"/>
        <v>530.68965517241384</v>
      </c>
      <c r="Q700" t="s">
        <v>8316</v>
      </c>
      <c r="R700" t="s">
        <v>8318</v>
      </c>
      <c r="S700" s="12">
        <f t="shared" si="52"/>
        <v>41866.722743055558</v>
      </c>
      <c r="T700" s="12">
        <f t="shared" si="53"/>
        <v>41899.875</v>
      </c>
      <c r="U700">
        <f t="shared" si="54"/>
        <v>2014</v>
      </c>
      <c r="V700">
        <f t="shared" si="54"/>
        <v>2014</v>
      </c>
    </row>
    <row r="701" spans="1:22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50"/>
        <v>82.422107692307705</v>
      </c>
      <c r="P701" s="5">
        <f t="shared" si="51"/>
        <v>120.39184269662923</v>
      </c>
      <c r="Q701" t="s">
        <v>8316</v>
      </c>
      <c r="R701" t="s">
        <v>8318</v>
      </c>
      <c r="S701" s="12">
        <f t="shared" si="52"/>
        <v>41563.277175925927</v>
      </c>
      <c r="T701" s="12">
        <f t="shared" si="53"/>
        <v>41600.458333333328</v>
      </c>
      <c r="U701">
        <f t="shared" si="54"/>
        <v>2013</v>
      </c>
      <c r="V701">
        <f t="shared" si="54"/>
        <v>2013</v>
      </c>
    </row>
    <row r="702" spans="1:22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50"/>
        <v>2.6866666666666665</v>
      </c>
      <c r="P702" s="5">
        <f t="shared" si="51"/>
        <v>13</v>
      </c>
      <c r="Q702" t="s">
        <v>8316</v>
      </c>
      <c r="R702" t="s">
        <v>8318</v>
      </c>
      <c r="S702" s="12">
        <f t="shared" si="52"/>
        <v>42715.480104166665</v>
      </c>
      <c r="T702" s="12">
        <f t="shared" si="53"/>
        <v>42745.480104166665</v>
      </c>
      <c r="U702">
        <f t="shared" si="54"/>
        <v>2016</v>
      </c>
      <c r="V702">
        <f t="shared" si="54"/>
        <v>2017</v>
      </c>
    </row>
    <row r="703" spans="1:22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50"/>
        <v>26.6</v>
      </c>
      <c r="P703" s="5">
        <f t="shared" si="51"/>
        <v>291.33333333333331</v>
      </c>
      <c r="Q703" t="s">
        <v>8316</v>
      </c>
      <c r="R703" t="s">
        <v>8318</v>
      </c>
      <c r="S703" s="12">
        <f t="shared" si="52"/>
        <v>41813.454629629625</v>
      </c>
      <c r="T703" s="12">
        <f t="shared" si="53"/>
        <v>41843.454629629625</v>
      </c>
      <c r="U703">
        <f t="shared" si="54"/>
        <v>2014</v>
      </c>
      <c r="V703">
        <f t="shared" si="54"/>
        <v>2014</v>
      </c>
    </row>
    <row r="704" spans="1:22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50"/>
        <v>30.813400000000001</v>
      </c>
      <c r="P704" s="5">
        <f t="shared" si="51"/>
        <v>124.9191891891892</v>
      </c>
      <c r="Q704" t="s">
        <v>8316</v>
      </c>
      <c r="R704" t="s">
        <v>8318</v>
      </c>
      <c r="S704" s="12">
        <f t="shared" si="52"/>
        <v>42668.518368055556</v>
      </c>
      <c r="T704" s="12">
        <f t="shared" si="53"/>
        <v>42698.560034722221</v>
      </c>
      <c r="U704">
        <f t="shared" si="54"/>
        <v>2016</v>
      </c>
      <c r="V704">
        <f t="shared" si="54"/>
        <v>2016</v>
      </c>
    </row>
    <row r="705" spans="1:22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50"/>
        <v>5.58</v>
      </c>
      <c r="P705" s="5">
        <f t="shared" si="51"/>
        <v>119.57142857142857</v>
      </c>
      <c r="Q705" t="s">
        <v>8316</v>
      </c>
      <c r="R705" t="s">
        <v>8318</v>
      </c>
      <c r="S705" s="12">
        <f t="shared" si="52"/>
        <v>42711.742465277777</v>
      </c>
      <c r="T705" s="12">
        <f t="shared" si="53"/>
        <v>42766.772222222215</v>
      </c>
      <c r="U705">
        <f t="shared" si="54"/>
        <v>2016</v>
      </c>
      <c r="V705">
        <f t="shared" si="54"/>
        <v>2017</v>
      </c>
    </row>
    <row r="706" spans="1:22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50"/>
        <v>0.87454545454545463</v>
      </c>
      <c r="P706" s="5">
        <f t="shared" si="51"/>
        <v>120.25</v>
      </c>
      <c r="Q706" t="s">
        <v>8316</v>
      </c>
      <c r="R706" t="s">
        <v>8318</v>
      </c>
      <c r="S706" s="12">
        <f t="shared" si="52"/>
        <v>42725.984583333331</v>
      </c>
      <c r="T706" s="12">
        <f t="shared" si="53"/>
        <v>42785.984583333331</v>
      </c>
      <c r="U706">
        <f t="shared" si="54"/>
        <v>2016</v>
      </c>
      <c r="V706">
        <f t="shared" si="54"/>
        <v>2017</v>
      </c>
    </row>
    <row r="707" spans="1:22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55">(E707/D707)*100</f>
        <v>0.97699999999999987</v>
      </c>
      <c r="P707" s="5">
        <f t="shared" ref="P707:P770" si="56">IF(E707&gt;0, E707/L707, 0)</f>
        <v>195.4</v>
      </c>
      <c r="Q707" t="s">
        <v>8316</v>
      </c>
      <c r="R707" t="s">
        <v>8318</v>
      </c>
      <c r="S707" s="12">
        <f t="shared" ref="S707:S770" si="57">(J707/86400)+25569-(5/24)</f>
        <v>42726.283310185179</v>
      </c>
      <c r="T707" s="12">
        <f t="shared" ref="T707:T770" si="58">(I707/86400)+25569-5/24</f>
        <v>42756.283310185179</v>
      </c>
      <c r="U707">
        <f t="shared" ref="U707:V770" si="59">YEAR(S707)</f>
        <v>2016</v>
      </c>
      <c r="V707">
        <f t="shared" si="59"/>
        <v>2017</v>
      </c>
    </row>
    <row r="708" spans="1:22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55"/>
        <v>0</v>
      </c>
      <c r="P708" s="5">
        <f t="shared" si="56"/>
        <v>0</v>
      </c>
      <c r="Q708" t="s">
        <v>8316</v>
      </c>
      <c r="R708" t="s">
        <v>8318</v>
      </c>
      <c r="S708" s="12">
        <f t="shared" si="57"/>
        <v>42676.786840277775</v>
      </c>
      <c r="T708" s="12">
        <f t="shared" si="58"/>
        <v>42718.568749999999</v>
      </c>
      <c r="U708">
        <f t="shared" si="59"/>
        <v>2016</v>
      </c>
      <c r="V708">
        <f t="shared" si="59"/>
        <v>2016</v>
      </c>
    </row>
    <row r="709" spans="1:22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55"/>
        <v>78.927352941176466</v>
      </c>
      <c r="P709" s="5">
        <f t="shared" si="56"/>
        <v>117.69868421052631</v>
      </c>
      <c r="Q709" t="s">
        <v>8316</v>
      </c>
      <c r="R709" t="s">
        <v>8318</v>
      </c>
      <c r="S709" s="12">
        <f t="shared" si="57"/>
        <v>42696.45517361111</v>
      </c>
      <c r="T709" s="12">
        <f t="shared" si="58"/>
        <v>42736.45517361111</v>
      </c>
      <c r="U709">
        <f t="shared" si="59"/>
        <v>2016</v>
      </c>
      <c r="V709">
        <f t="shared" si="59"/>
        <v>2017</v>
      </c>
    </row>
    <row r="710" spans="1:22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55"/>
        <v>22.092500000000001</v>
      </c>
      <c r="P710" s="5">
        <f t="shared" si="56"/>
        <v>23.948509485094849</v>
      </c>
      <c r="Q710" t="s">
        <v>8316</v>
      </c>
      <c r="R710" t="s">
        <v>8318</v>
      </c>
      <c r="S710" s="12">
        <f t="shared" si="57"/>
        <v>41835.372685185182</v>
      </c>
      <c r="T710" s="12">
        <f t="shared" si="58"/>
        <v>41895.372685185182</v>
      </c>
      <c r="U710">
        <f t="shared" si="59"/>
        <v>2014</v>
      </c>
      <c r="V710">
        <f t="shared" si="59"/>
        <v>2014</v>
      </c>
    </row>
    <row r="711" spans="1:22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55"/>
        <v>0.40666666666666662</v>
      </c>
      <c r="P711" s="5">
        <f t="shared" si="56"/>
        <v>30.5</v>
      </c>
      <c r="Q711" t="s">
        <v>8316</v>
      </c>
      <c r="R711" t="s">
        <v>8318</v>
      </c>
      <c r="S711" s="12">
        <f t="shared" si="57"/>
        <v>41947.832858796297</v>
      </c>
      <c r="T711" s="12">
        <f t="shared" si="58"/>
        <v>41977.832858796297</v>
      </c>
      <c r="U711">
        <f t="shared" si="59"/>
        <v>2014</v>
      </c>
      <c r="V711">
        <f t="shared" si="59"/>
        <v>2014</v>
      </c>
    </row>
    <row r="712" spans="1:22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55"/>
        <v>0</v>
      </c>
      <c r="P712" s="5">
        <f t="shared" si="56"/>
        <v>0</v>
      </c>
      <c r="Q712" t="s">
        <v>8316</v>
      </c>
      <c r="R712" t="s">
        <v>8318</v>
      </c>
      <c r="S712" s="12">
        <f t="shared" si="57"/>
        <v>41837.776643518519</v>
      </c>
      <c r="T712" s="12">
        <f t="shared" si="58"/>
        <v>41870.822222222218</v>
      </c>
      <c r="U712">
        <f t="shared" si="59"/>
        <v>2014</v>
      </c>
      <c r="V712">
        <f t="shared" si="59"/>
        <v>2014</v>
      </c>
    </row>
    <row r="713" spans="1:22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55"/>
        <v>33.790999999999997</v>
      </c>
      <c r="P713" s="5">
        <f t="shared" si="56"/>
        <v>99.973372781065095</v>
      </c>
      <c r="Q713" t="s">
        <v>8316</v>
      </c>
      <c r="R713" t="s">
        <v>8318</v>
      </c>
      <c r="S713" s="12">
        <f t="shared" si="57"/>
        <v>42678.250787037039</v>
      </c>
      <c r="T713" s="12">
        <f t="shared" si="58"/>
        <v>42718.292453703696</v>
      </c>
      <c r="U713">
        <f t="shared" si="59"/>
        <v>2016</v>
      </c>
      <c r="V713">
        <f t="shared" si="59"/>
        <v>2016</v>
      </c>
    </row>
    <row r="714" spans="1:22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55"/>
        <v>0.21649484536082475</v>
      </c>
      <c r="P714" s="5">
        <f t="shared" si="56"/>
        <v>26.25</v>
      </c>
      <c r="Q714" t="s">
        <v>8316</v>
      </c>
      <c r="R714" t="s">
        <v>8318</v>
      </c>
      <c r="S714" s="12">
        <f t="shared" si="57"/>
        <v>42384.472592592589</v>
      </c>
      <c r="T714" s="12">
        <f t="shared" si="58"/>
        <v>42414.472592592589</v>
      </c>
      <c r="U714">
        <f t="shared" si="59"/>
        <v>2016</v>
      </c>
      <c r="V714">
        <f t="shared" si="59"/>
        <v>2016</v>
      </c>
    </row>
    <row r="715" spans="1:22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55"/>
        <v>0.79600000000000004</v>
      </c>
      <c r="P715" s="5">
        <f t="shared" si="56"/>
        <v>199</v>
      </c>
      <c r="Q715" t="s">
        <v>8316</v>
      </c>
      <c r="R715" t="s">
        <v>8318</v>
      </c>
      <c r="S715" s="12">
        <f t="shared" si="57"/>
        <v>42496.320972222216</v>
      </c>
      <c r="T715" s="12">
        <f t="shared" si="58"/>
        <v>42526.320972222216</v>
      </c>
      <c r="U715">
        <f t="shared" si="59"/>
        <v>2016</v>
      </c>
      <c r="V715">
        <f t="shared" si="59"/>
        <v>2016</v>
      </c>
    </row>
    <row r="716" spans="1:22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55"/>
        <v>14.993333333333334</v>
      </c>
      <c r="P716" s="5">
        <f t="shared" si="56"/>
        <v>80.321428571428569</v>
      </c>
      <c r="Q716" t="s">
        <v>8316</v>
      </c>
      <c r="R716" t="s">
        <v>8318</v>
      </c>
      <c r="S716" s="12">
        <f t="shared" si="57"/>
        <v>42734.579652777778</v>
      </c>
      <c r="T716" s="12">
        <f t="shared" si="58"/>
        <v>42794.579652777778</v>
      </c>
      <c r="U716">
        <f t="shared" si="59"/>
        <v>2016</v>
      </c>
      <c r="V716">
        <f t="shared" si="59"/>
        <v>2017</v>
      </c>
    </row>
    <row r="717" spans="1:22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55"/>
        <v>5.0509090909090908</v>
      </c>
      <c r="P717" s="5">
        <f t="shared" si="56"/>
        <v>115.75</v>
      </c>
      <c r="Q717" t="s">
        <v>8316</v>
      </c>
      <c r="R717" t="s">
        <v>8318</v>
      </c>
      <c r="S717" s="12">
        <f t="shared" si="57"/>
        <v>42272.8824074074</v>
      </c>
      <c r="T717" s="12">
        <f t="shared" si="58"/>
        <v>42312.924074074072</v>
      </c>
      <c r="U717">
        <f t="shared" si="59"/>
        <v>2015</v>
      </c>
      <c r="V717">
        <f t="shared" si="59"/>
        <v>2015</v>
      </c>
    </row>
    <row r="718" spans="1:22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55"/>
        <v>10.214285714285715</v>
      </c>
      <c r="P718" s="5">
        <f t="shared" si="56"/>
        <v>44.6875</v>
      </c>
      <c r="Q718" t="s">
        <v>8316</v>
      </c>
      <c r="R718" t="s">
        <v>8318</v>
      </c>
      <c r="S718" s="12">
        <f t="shared" si="57"/>
        <v>41940.450312499997</v>
      </c>
      <c r="T718" s="12">
        <f t="shared" si="58"/>
        <v>41973.791666666664</v>
      </c>
      <c r="U718">
        <f t="shared" si="59"/>
        <v>2014</v>
      </c>
      <c r="V718">
        <f t="shared" si="59"/>
        <v>2014</v>
      </c>
    </row>
    <row r="719" spans="1:22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55"/>
        <v>0.30499999999999999</v>
      </c>
      <c r="P719" s="5">
        <f t="shared" si="56"/>
        <v>76.25</v>
      </c>
      <c r="Q719" t="s">
        <v>8316</v>
      </c>
      <c r="R719" t="s">
        <v>8318</v>
      </c>
      <c r="S719" s="12">
        <f t="shared" si="57"/>
        <v>41857.645856481475</v>
      </c>
      <c r="T719" s="12">
        <f t="shared" si="58"/>
        <v>41887.645856481475</v>
      </c>
      <c r="U719">
        <f t="shared" si="59"/>
        <v>2014</v>
      </c>
      <c r="V719">
        <f t="shared" si="59"/>
        <v>2014</v>
      </c>
    </row>
    <row r="720" spans="1:22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55"/>
        <v>0.75</v>
      </c>
      <c r="P720" s="5">
        <f t="shared" si="56"/>
        <v>22.5</v>
      </c>
      <c r="Q720" t="s">
        <v>8316</v>
      </c>
      <c r="R720" t="s">
        <v>8318</v>
      </c>
      <c r="S720" s="12">
        <f t="shared" si="57"/>
        <v>42752.637118055551</v>
      </c>
      <c r="T720" s="12">
        <f t="shared" si="58"/>
        <v>42784.040972222218</v>
      </c>
      <c r="U720">
        <f t="shared" si="59"/>
        <v>2017</v>
      </c>
      <c r="V720">
        <f t="shared" si="59"/>
        <v>2017</v>
      </c>
    </row>
    <row r="721" spans="1:22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55"/>
        <v>1.2933333333333332</v>
      </c>
      <c r="P721" s="5">
        <f t="shared" si="56"/>
        <v>19.399999999999999</v>
      </c>
      <c r="Q721" t="s">
        <v>8316</v>
      </c>
      <c r="R721" t="s">
        <v>8318</v>
      </c>
      <c r="S721" s="12">
        <f t="shared" si="57"/>
        <v>42408.83189814815</v>
      </c>
      <c r="T721" s="12">
        <f t="shared" si="58"/>
        <v>42422.83189814815</v>
      </c>
      <c r="U721">
        <f t="shared" si="59"/>
        <v>2016</v>
      </c>
      <c r="V721">
        <f t="shared" si="59"/>
        <v>2016</v>
      </c>
    </row>
    <row r="722" spans="1:22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55"/>
        <v>143.94736842105263</v>
      </c>
      <c r="P722" s="5">
        <f t="shared" si="56"/>
        <v>66.707317073170728</v>
      </c>
      <c r="Q722" t="s">
        <v>8319</v>
      </c>
      <c r="R722" t="s">
        <v>8320</v>
      </c>
      <c r="S722" s="12">
        <f t="shared" si="57"/>
        <v>40909.440868055557</v>
      </c>
      <c r="T722" s="12">
        <f t="shared" si="58"/>
        <v>40937.440868055557</v>
      </c>
      <c r="U722">
        <f t="shared" si="59"/>
        <v>2012</v>
      </c>
      <c r="V722">
        <f t="shared" si="59"/>
        <v>2012</v>
      </c>
    </row>
    <row r="723" spans="1:22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55"/>
        <v>122.10975609756099</v>
      </c>
      <c r="P723" s="5">
        <f t="shared" si="56"/>
        <v>84.142857142857139</v>
      </c>
      <c r="Q723" t="s">
        <v>8319</v>
      </c>
      <c r="R723" t="s">
        <v>8320</v>
      </c>
      <c r="S723" s="12">
        <f t="shared" si="57"/>
        <v>41807.363506944443</v>
      </c>
      <c r="T723" s="12">
        <f t="shared" si="58"/>
        <v>41852.363506944443</v>
      </c>
      <c r="U723">
        <f t="shared" si="59"/>
        <v>2014</v>
      </c>
      <c r="V723">
        <f t="shared" si="59"/>
        <v>2014</v>
      </c>
    </row>
    <row r="724" spans="1:22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55"/>
        <v>132.024</v>
      </c>
      <c r="P724" s="5">
        <f t="shared" si="56"/>
        <v>215.72549019607843</v>
      </c>
      <c r="Q724" t="s">
        <v>8319</v>
      </c>
      <c r="R724" t="s">
        <v>8320</v>
      </c>
      <c r="S724" s="12">
        <f t="shared" si="57"/>
        <v>40977.596967592588</v>
      </c>
      <c r="T724" s="12">
        <f t="shared" si="58"/>
        <v>41007.555300925924</v>
      </c>
      <c r="U724">
        <f t="shared" si="59"/>
        <v>2012</v>
      </c>
      <c r="V724">
        <f t="shared" si="59"/>
        <v>2012</v>
      </c>
    </row>
    <row r="725" spans="1:22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55"/>
        <v>109.38000000000001</v>
      </c>
      <c r="P725" s="5">
        <f t="shared" si="56"/>
        <v>54.69</v>
      </c>
      <c r="Q725" t="s">
        <v>8319</v>
      </c>
      <c r="R725" t="s">
        <v>8320</v>
      </c>
      <c r="S725" s="12">
        <f t="shared" si="57"/>
        <v>42184.608206018514</v>
      </c>
      <c r="T725" s="12">
        <f t="shared" si="58"/>
        <v>42214.957638888889</v>
      </c>
      <c r="U725">
        <f t="shared" si="59"/>
        <v>2015</v>
      </c>
      <c r="V725">
        <f t="shared" si="59"/>
        <v>2015</v>
      </c>
    </row>
    <row r="726" spans="1:22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55"/>
        <v>105.47157142857144</v>
      </c>
      <c r="P726" s="5">
        <f t="shared" si="56"/>
        <v>51.62944055944056</v>
      </c>
      <c r="Q726" t="s">
        <v>8319</v>
      </c>
      <c r="R726" t="s">
        <v>8320</v>
      </c>
      <c r="S726" s="12">
        <f t="shared" si="57"/>
        <v>40694.430127314808</v>
      </c>
      <c r="T726" s="12">
        <f t="shared" si="58"/>
        <v>40724.430127314808</v>
      </c>
      <c r="U726">
        <f t="shared" si="59"/>
        <v>2011</v>
      </c>
      <c r="V726">
        <f t="shared" si="59"/>
        <v>2011</v>
      </c>
    </row>
    <row r="727" spans="1:22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55"/>
        <v>100.35000000000001</v>
      </c>
      <c r="P727" s="5">
        <f t="shared" si="56"/>
        <v>143.35714285714286</v>
      </c>
      <c r="Q727" t="s">
        <v>8319</v>
      </c>
      <c r="R727" t="s">
        <v>8320</v>
      </c>
      <c r="S727" s="12">
        <f t="shared" si="57"/>
        <v>42321.417962962958</v>
      </c>
      <c r="T727" s="12">
        <f t="shared" si="58"/>
        <v>42351.417962962958</v>
      </c>
      <c r="U727">
        <f t="shared" si="59"/>
        <v>2015</v>
      </c>
      <c r="V727">
        <f t="shared" si="59"/>
        <v>2015</v>
      </c>
    </row>
    <row r="728" spans="1:22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55"/>
        <v>101.4</v>
      </c>
      <c r="P728" s="5">
        <f t="shared" si="56"/>
        <v>72.428571428571431</v>
      </c>
      <c r="Q728" t="s">
        <v>8319</v>
      </c>
      <c r="R728" t="s">
        <v>8320</v>
      </c>
      <c r="S728" s="12">
        <f t="shared" si="57"/>
        <v>41345.834340277775</v>
      </c>
      <c r="T728" s="12">
        <f t="shared" si="58"/>
        <v>41375.834340277775</v>
      </c>
      <c r="U728">
        <f t="shared" si="59"/>
        <v>2013</v>
      </c>
      <c r="V728">
        <f t="shared" si="59"/>
        <v>2013</v>
      </c>
    </row>
    <row r="729" spans="1:22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55"/>
        <v>155.51428571428571</v>
      </c>
      <c r="P729" s="5">
        <f t="shared" si="56"/>
        <v>36.530201342281877</v>
      </c>
      <c r="Q729" t="s">
        <v>8319</v>
      </c>
      <c r="R729" t="s">
        <v>8320</v>
      </c>
      <c r="S729" s="12">
        <f t="shared" si="57"/>
        <v>41246.811909722222</v>
      </c>
      <c r="T729" s="12">
        <f t="shared" si="58"/>
        <v>41288.680555555555</v>
      </c>
      <c r="U729">
        <f t="shared" si="59"/>
        <v>2012</v>
      </c>
      <c r="V729">
        <f t="shared" si="59"/>
        <v>2013</v>
      </c>
    </row>
    <row r="730" spans="1:22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55"/>
        <v>105.566</v>
      </c>
      <c r="P730" s="5">
        <f t="shared" si="56"/>
        <v>60.903461538461535</v>
      </c>
      <c r="Q730" t="s">
        <v>8319</v>
      </c>
      <c r="R730" t="s">
        <v>8320</v>
      </c>
      <c r="S730" s="12">
        <f t="shared" si="57"/>
        <v>40731.629131944443</v>
      </c>
      <c r="T730" s="12">
        <f t="shared" si="58"/>
        <v>40776.629131944443</v>
      </c>
      <c r="U730">
        <f t="shared" si="59"/>
        <v>2011</v>
      </c>
      <c r="V730">
        <f t="shared" si="59"/>
        <v>2011</v>
      </c>
    </row>
    <row r="731" spans="1:22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55"/>
        <v>130.65</v>
      </c>
      <c r="P731" s="5">
        <f t="shared" si="56"/>
        <v>43.55</v>
      </c>
      <c r="Q731" t="s">
        <v>8319</v>
      </c>
      <c r="R731" t="s">
        <v>8320</v>
      </c>
      <c r="S731" s="12">
        <f t="shared" si="57"/>
        <v>41110.97755787037</v>
      </c>
      <c r="T731" s="12">
        <f t="shared" si="58"/>
        <v>41170.97755787037</v>
      </c>
      <c r="U731">
        <f t="shared" si="59"/>
        <v>2012</v>
      </c>
      <c r="V731">
        <f t="shared" si="59"/>
        <v>2012</v>
      </c>
    </row>
    <row r="732" spans="1:22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55"/>
        <v>132.19</v>
      </c>
      <c r="P732" s="5">
        <f t="shared" si="56"/>
        <v>99.766037735849054</v>
      </c>
      <c r="Q732" t="s">
        <v>8319</v>
      </c>
      <c r="R732" t="s">
        <v>8320</v>
      </c>
      <c r="S732" s="12">
        <f t="shared" si="57"/>
        <v>40854.536932870367</v>
      </c>
      <c r="T732" s="12">
        <f t="shared" si="58"/>
        <v>40884.536932870367</v>
      </c>
      <c r="U732">
        <f t="shared" si="59"/>
        <v>2011</v>
      </c>
      <c r="V732">
        <f t="shared" si="59"/>
        <v>2011</v>
      </c>
    </row>
    <row r="733" spans="1:22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55"/>
        <v>126</v>
      </c>
      <c r="P733" s="5">
        <f t="shared" si="56"/>
        <v>88.732394366197184</v>
      </c>
      <c r="Q733" t="s">
        <v>8319</v>
      </c>
      <c r="R733" t="s">
        <v>8320</v>
      </c>
      <c r="S733" s="12">
        <f t="shared" si="57"/>
        <v>40879.587349537032</v>
      </c>
      <c r="T733" s="12">
        <f t="shared" si="58"/>
        <v>40930.041666666664</v>
      </c>
      <c r="U733">
        <f t="shared" si="59"/>
        <v>2011</v>
      </c>
      <c r="V733">
        <f t="shared" si="59"/>
        <v>2012</v>
      </c>
    </row>
    <row r="734" spans="1:22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55"/>
        <v>160</v>
      </c>
      <c r="P734" s="5">
        <f t="shared" si="56"/>
        <v>4.9230769230769234</v>
      </c>
      <c r="Q734" t="s">
        <v>8319</v>
      </c>
      <c r="R734" t="s">
        <v>8320</v>
      </c>
      <c r="S734" s="12">
        <f t="shared" si="57"/>
        <v>41486.21598379629</v>
      </c>
      <c r="T734" s="12">
        <f t="shared" si="58"/>
        <v>41546.21598379629</v>
      </c>
      <c r="U734">
        <f t="shared" si="59"/>
        <v>2013</v>
      </c>
      <c r="V734">
        <f t="shared" si="59"/>
        <v>2013</v>
      </c>
    </row>
    <row r="735" spans="1:22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55"/>
        <v>120.48</v>
      </c>
      <c r="P735" s="5">
        <f t="shared" si="56"/>
        <v>17.822485207100591</v>
      </c>
      <c r="Q735" t="s">
        <v>8319</v>
      </c>
      <c r="R735" t="s">
        <v>8320</v>
      </c>
      <c r="S735" s="12">
        <f t="shared" si="57"/>
        <v>41598.211712962962</v>
      </c>
      <c r="T735" s="12">
        <f t="shared" si="58"/>
        <v>41628.211712962962</v>
      </c>
      <c r="U735">
        <f t="shared" si="59"/>
        <v>2013</v>
      </c>
      <c r="V735">
        <f t="shared" si="59"/>
        <v>2013</v>
      </c>
    </row>
    <row r="736" spans="1:22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55"/>
        <v>125.52941176470588</v>
      </c>
      <c r="P736" s="5">
        <f t="shared" si="56"/>
        <v>187.19298245614036</v>
      </c>
      <c r="Q736" t="s">
        <v>8319</v>
      </c>
      <c r="R736" t="s">
        <v>8320</v>
      </c>
      <c r="S736" s="12">
        <f t="shared" si="57"/>
        <v>42101.956249999996</v>
      </c>
      <c r="T736" s="12">
        <f t="shared" si="58"/>
        <v>42132.999999999993</v>
      </c>
      <c r="U736">
        <f t="shared" si="59"/>
        <v>2015</v>
      </c>
      <c r="V736">
        <f t="shared" si="59"/>
        <v>2015</v>
      </c>
    </row>
    <row r="737" spans="1:22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55"/>
        <v>114.40638297872341</v>
      </c>
      <c r="P737" s="5">
        <f t="shared" si="56"/>
        <v>234.80786026200875</v>
      </c>
      <c r="Q737" t="s">
        <v>8319</v>
      </c>
      <c r="R737" t="s">
        <v>8320</v>
      </c>
      <c r="S737" s="12">
        <f t="shared" si="57"/>
        <v>41945.821134259255</v>
      </c>
      <c r="T737" s="12">
        <f t="shared" si="58"/>
        <v>41976.818749999999</v>
      </c>
      <c r="U737">
        <f t="shared" si="59"/>
        <v>2014</v>
      </c>
      <c r="V737">
        <f t="shared" si="59"/>
        <v>2014</v>
      </c>
    </row>
    <row r="738" spans="1:22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55"/>
        <v>315.13888888888891</v>
      </c>
      <c r="P738" s="5">
        <f t="shared" si="56"/>
        <v>105.04629629629629</v>
      </c>
      <c r="Q738" t="s">
        <v>8319</v>
      </c>
      <c r="R738" t="s">
        <v>8320</v>
      </c>
      <c r="S738" s="12">
        <f t="shared" si="57"/>
        <v>41579.525925925926</v>
      </c>
      <c r="T738" s="12">
        <f t="shared" si="58"/>
        <v>41598.999305555553</v>
      </c>
      <c r="U738">
        <f t="shared" si="59"/>
        <v>2013</v>
      </c>
      <c r="V738">
        <f t="shared" si="59"/>
        <v>2013</v>
      </c>
    </row>
    <row r="739" spans="1:22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55"/>
        <v>122.39999999999999</v>
      </c>
      <c r="P739" s="5">
        <f t="shared" si="56"/>
        <v>56.666666666666664</v>
      </c>
      <c r="Q739" t="s">
        <v>8319</v>
      </c>
      <c r="R739" t="s">
        <v>8320</v>
      </c>
      <c r="S739" s="12">
        <f t="shared" si="57"/>
        <v>41667.066979166666</v>
      </c>
      <c r="T739" s="12">
        <f t="shared" si="58"/>
        <v>41684.625</v>
      </c>
      <c r="U739">
        <f t="shared" si="59"/>
        <v>2014</v>
      </c>
      <c r="V739">
        <f t="shared" si="59"/>
        <v>2014</v>
      </c>
    </row>
    <row r="740" spans="1:22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55"/>
        <v>106.73333333333332</v>
      </c>
      <c r="P740" s="5">
        <f t="shared" si="56"/>
        <v>39.048780487804876</v>
      </c>
      <c r="Q740" t="s">
        <v>8319</v>
      </c>
      <c r="R740" t="s">
        <v>8320</v>
      </c>
      <c r="S740" s="12">
        <f t="shared" si="57"/>
        <v>41943.39576388889</v>
      </c>
      <c r="T740" s="12">
        <f t="shared" si="58"/>
        <v>41973.999305555553</v>
      </c>
      <c r="U740">
        <f t="shared" si="59"/>
        <v>2014</v>
      </c>
      <c r="V740">
        <f t="shared" si="59"/>
        <v>2014</v>
      </c>
    </row>
    <row r="741" spans="1:22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55"/>
        <v>158.33333333333331</v>
      </c>
      <c r="P741" s="5">
        <f t="shared" si="56"/>
        <v>68.345323741007192</v>
      </c>
      <c r="Q741" t="s">
        <v>8319</v>
      </c>
      <c r="R741" t="s">
        <v>8320</v>
      </c>
      <c r="S741" s="12">
        <f t="shared" si="57"/>
        <v>41829.294317129628</v>
      </c>
      <c r="T741" s="12">
        <f t="shared" si="58"/>
        <v>41862.294317129628</v>
      </c>
      <c r="U741">
        <f t="shared" si="59"/>
        <v>2014</v>
      </c>
      <c r="V741">
        <f t="shared" si="59"/>
        <v>2014</v>
      </c>
    </row>
    <row r="742" spans="1:22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55"/>
        <v>107.4</v>
      </c>
      <c r="P742" s="5">
        <f t="shared" si="56"/>
        <v>169.57894736842104</v>
      </c>
      <c r="Q742" t="s">
        <v>8319</v>
      </c>
      <c r="R742" t="s">
        <v>8320</v>
      </c>
      <c r="S742" s="12">
        <f t="shared" si="57"/>
        <v>42161.93844907407</v>
      </c>
      <c r="T742" s="12">
        <f t="shared" si="58"/>
        <v>42175.93844907407</v>
      </c>
      <c r="U742">
        <f t="shared" si="59"/>
        <v>2015</v>
      </c>
      <c r="V742">
        <f t="shared" si="59"/>
        <v>2015</v>
      </c>
    </row>
    <row r="743" spans="1:22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55"/>
        <v>102.25999999999999</v>
      </c>
      <c r="P743" s="5">
        <f t="shared" si="56"/>
        <v>141.42340425531913</v>
      </c>
      <c r="Q743" t="s">
        <v>8319</v>
      </c>
      <c r="R743" t="s">
        <v>8320</v>
      </c>
      <c r="S743" s="12">
        <f t="shared" si="57"/>
        <v>41401.439884259256</v>
      </c>
      <c r="T743" s="12">
        <f t="shared" si="58"/>
        <v>41436.439884259256</v>
      </c>
      <c r="U743">
        <f t="shared" si="59"/>
        <v>2013</v>
      </c>
      <c r="V743">
        <f t="shared" si="59"/>
        <v>2013</v>
      </c>
    </row>
    <row r="744" spans="1:22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55"/>
        <v>110.71428571428572</v>
      </c>
      <c r="P744" s="5">
        <f t="shared" si="56"/>
        <v>67.391304347826093</v>
      </c>
      <c r="Q744" t="s">
        <v>8319</v>
      </c>
      <c r="R744" t="s">
        <v>8320</v>
      </c>
      <c r="S744" s="12">
        <f t="shared" si="57"/>
        <v>41689.709629629629</v>
      </c>
      <c r="T744" s="12">
        <f t="shared" si="58"/>
        <v>41719.667962962958</v>
      </c>
      <c r="U744">
        <f t="shared" si="59"/>
        <v>2014</v>
      </c>
      <c r="V744">
        <f t="shared" si="59"/>
        <v>2014</v>
      </c>
    </row>
    <row r="745" spans="1:22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55"/>
        <v>148</v>
      </c>
      <c r="P745" s="5">
        <f t="shared" si="56"/>
        <v>54.266666666666666</v>
      </c>
      <c r="Q745" t="s">
        <v>8319</v>
      </c>
      <c r="R745" t="s">
        <v>8320</v>
      </c>
      <c r="S745" s="12">
        <f t="shared" si="57"/>
        <v>40990.500983796293</v>
      </c>
      <c r="T745" s="12">
        <f t="shared" si="58"/>
        <v>41015.666666666664</v>
      </c>
      <c r="U745">
        <f t="shared" si="59"/>
        <v>2012</v>
      </c>
      <c r="V745">
        <f t="shared" si="59"/>
        <v>2012</v>
      </c>
    </row>
    <row r="746" spans="1:22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55"/>
        <v>102.32000000000001</v>
      </c>
      <c r="P746" s="5">
        <f t="shared" si="56"/>
        <v>82.516129032258064</v>
      </c>
      <c r="Q746" t="s">
        <v>8319</v>
      </c>
      <c r="R746" t="s">
        <v>8320</v>
      </c>
      <c r="S746" s="12">
        <f t="shared" si="57"/>
        <v>41226.748877314814</v>
      </c>
      <c r="T746" s="12">
        <f t="shared" si="58"/>
        <v>41256.748877314814</v>
      </c>
      <c r="U746">
        <f t="shared" si="59"/>
        <v>2012</v>
      </c>
      <c r="V746">
        <f t="shared" si="59"/>
        <v>2012</v>
      </c>
    </row>
    <row r="747" spans="1:22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55"/>
        <v>179.09909909909908</v>
      </c>
      <c r="P747" s="5">
        <f t="shared" si="56"/>
        <v>53.729729729729726</v>
      </c>
      <c r="Q747" t="s">
        <v>8319</v>
      </c>
      <c r="R747" t="s">
        <v>8320</v>
      </c>
      <c r="S747" s="12">
        <f t="shared" si="57"/>
        <v>41367.363946759258</v>
      </c>
      <c r="T747" s="12">
        <f t="shared" si="58"/>
        <v>41397.363946759258</v>
      </c>
      <c r="U747">
        <f t="shared" si="59"/>
        <v>2013</v>
      </c>
      <c r="V747">
        <f t="shared" si="59"/>
        <v>2013</v>
      </c>
    </row>
    <row r="748" spans="1:22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55"/>
        <v>111.08135252761969</v>
      </c>
      <c r="P748" s="5">
        <f t="shared" si="56"/>
        <v>34.206185567010309</v>
      </c>
      <c r="Q748" t="s">
        <v>8319</v>
      </c>
      <c r="R748" t="s">
        <v>8320</v>
      </c>
      <c r="S748" s="12">
        <f t="shared" si="57"/>
        <v>41156.834594907406</v>
      </c>
      <c r="T748" s="12">
        <f t="shared" si="58"/>
        <v>41174.957638888889</v>
      </c>
      <c r="U748">
        <f t="shared" si="59"/>
        <v>2012</v>
      </c>
      <c r="V748">
        <f t="shared" si="59"/>
        <v>2012</v>
      </c>
    </row>
    <row r="749" spans="1:22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55"/>
        <v>100.04285714285714</v>
      </c>
      <c r="P749" s="5">
        <f t="shared" si="56"/>
        <v>127.32727272727273</v>
      </c>
      <c r="Q749" t="s">
        <v>8319</v>
      </c>
      <c r="R749" t="s">
        <v>8320</v>
      </c>
      <c r="S749" s="12">
        <f t="shared" si="57"/>
        <v>41988.340497685182</v>
      </c>
      <c r="T749" s="12">
        <f t="shared" si="58"/>
        <v>42019.245833333327</v>
      </c>
      <c r="U749">
        <f t="shared" si="59"/>
        <v>2014</v>
      </c>
      <c r="V749">
        <f t="shared" si="59"/>
        <v>2015</v>
      </c>
    </row>
    <row r="750" spans="1:22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55"/>
        <v>100.25</v>
      </c>
      <c r="P750" s="5">
        <f t="shared" si="56"/>
        <v>45.56818181818182</v>
      </c>
      <c r="Q750" t="s">
        <v>8319</v>
      </c>
      <c r="R750" t="s">
        <v>8320</v>
      </c>
      <c r="S750" s="12">
        <f t="shared" si="57"/>
        <v>41831.638495370367</v>
      </c>
      <c r="T750" s="12">
        <f t="shared" si="58"/>
        <v>41861.638495370367</v>
      </c>
      <c r="U750">
        <f t="shared" si="59"/>
        <v>2014</v>
      </c>
      <c r="V750">
        <f t="shared" si="59"/>
        <v>2014</v>
      </c>
    </row>
    <row r="751" spans="1:22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55"/>
        <v>105.56</v>
      </c>
      <c r="P751" s="5">
        <f t="shared" si="56"/>
        <v>95.963636363636368</v>
      </c>
      <c r="Q751" t="s">
        <v>8319</v>
      </c>
      <c r="R751" t="s">
        <v>8320</v>
      </c>
      <c r="S751" s="12">
        <f t="shared" si="57"/>
        <v>42733.732986111114</v>
      </c>
      <c r="T751" s="12">
        <f t="shared" si="58"/>
        <v>42763.732986111114</v>
      </c>
      <c r="U751">
        <f t="shared" si="59"/>
        <v>2016</v>
      </c>
      <c r="V751">
        <f t="shared" si="59"/>
        <v>2017</v>
      </c>
    </row>
    <row r="752" spans="1:22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55"/>
        <v>102.58775877587757</v>
      </c>
      <c r="P752" s="5">
        <f t="shared" si="56"/>
        <v>77.271186440677965</v>
      </c>
      <c r="Q752" t="s">
        <v>8319</v>
      </c>
      <c r="R752" t="s">
        <v>8320</v>
      </c>
      <c r="S752" s="12">
        <f t="shared" si="57"/>
        <v>41299.669814814813</v>
      </c>
      <c r="T752" s="12">
        <f t="shared" si="58"/>
        <v>41329.669814814813</v>
      </c>
      <c r="U752">
        <f t="shared" si="59"/>
        <v>2013</v>
      </c>
      <c r="V752">
        <f t="shared" si="59"/>
        <v>2013</v>
      </c>
    </row>
    <row r="753" spans="1:22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55"/>
        <v>118.5</v>
      </c>
      <c r="P753" s="5">
        <f t="shared" si="56"/>
        <v>57.338709677419352</v>
      </c>
      <c r="Q753" t="s">
        <v>8319</v>
      </c>
      <c r="R753" t="s">
        <v>8320</v>
      </c>
      <c r="S753" s="12">
        <f t="shared" si="57"/>
        <v>40713.422164351847</v>
      </c>
      <c r="T753" s="12">
        <f t="shared" si="58"/>
        <v>40759.422164351847</v>
      </c>
      <c r="U753">
        <f t="shared" si="59"/>
        <v>2011</v>
      </c>
      <c r="V753">
        <f t="shared" si="59"/>
        <v>2011</v>
      </c>
    </row>
    <row r="754" spans="1:22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55"/>
        <v>111.7</v>
      </c>
      <c r="P754" s="5">
        <f t="shared" si="56"/>
        <v>53.19047619047619</v>
      </c>
      <c r="Q754" t="s">
        <v>8319</v>
      </c>
      <c r="R754" t="s">
        <v>8320</v>
      </c>
      <c r="S754" s="12">
        <f t="shared" si="57"/>
        <v>42639.213159722225</v>
      </c>
      <c r="T754" s="12">
        <f t="shared" si="58"/>
        <v>42659.249999999993</v>
      </c>
      <c r="U754">
        <f t="shared" si="59"/>
        <v>2016</v>
      </c>
      <c r="V754">
        <f t="shared" si="59"/>
        <v>2016</v>
      </c>
    </row>
    <row r="755" spans="1:22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55"/>
        <v>128</v>
      </c>
      <c r="P755" s="5">
        <f t="shared" si="56"/>
        <v>492.30769230769232</v>
      </c>
      <c r="Q755" t="s">
        <v>8319</v>
      </c>
      <c r="R755" t="s">
        <v>8320</v>
      </c>
      <c r="S755" s="12">
        <f t="shared" si="57"/>
        <v>42019.381840277776</v>
      </c>
      <c r="T755" s="12">
        <f t="shared" si="58"/>
        <v>42049.381840277776</v>
      </c>
      <c r="U755">
        <f t="shared" si="59"/>
        <v>2015</v>
      </c>
      <c r="V755">
        <f t="shared" si="59"/>
        <v>2015</v>
      </c>
    </row>
    <row r="756" spans="1:22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55"/>
        <v>103.75000000000001</v>
      </c>
      <c r="P756" s="5">
        <f t="shared" si="56"/>
        <v>42.346938775510203</v>
      </c>
      <c r="Q756" t="s">
        <v>8319</v>
      </c>
      <c r="R756" t="s">
        <v>8320</v>
      </c>
      <c r="S756" s="12">
        <f t="shared" si="57"/>
        <v>41249.54075231481</v>
      </c>
      <c r="T756" s="12">
        <f t="shared" si="58"/>
        <v>41279.54075231481</v>
      </c>
      <c r="U756">
        <f t="shared" si="59"/>
        <v>2012</v>
      </c>
      <c r="V756">
        <f t="shared" si="59"/>
        <v>2013</v>
      </c>
    </row>
    <row r="757" spans="1:22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55"/>
        <v>101.9076</v>
      </c>
      <c r="P757" s="5">
        <f t="shared" si="56"/>
        <v>37.466029411764708</v>
      </c>
      <c r="Q757" t="s">
        <v>8319</v>
      </c>
      <c r="R757" t="s">
        <v>8320</v>
      </c>
      <c r="S757" s="12">
        <f t="shared" si="57"/>
        <v>41383.396724537037</v>
      </c>
      <c r="T757" s="12">
        <f t="shared" si="58"/>
        <v>41413.820138888885</v>
      </c>
      <c r="U757">
        <f t="shared" si="59"/>
        <v>2013</v>
      </c>
      <c r="V757">
        <f t="shared" si="59"/>
        <v>2013</v>
      </c>
    </row>
    <row r="758" spans="1:22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55"/>
        <v>117.71428571428571</v>
      </c>
      <c r="P758" s="5">
        <f t="shared" si="56"/>
        <v>37.454545454545453</v>
      </c>
      <c r="Q758" t="s">
        <v>8319</v>
      </c>
      <c r="R758" t="s">
        <v>8320</v>
      </c>
      <c r="S758" s="12">
        <f t="shared" si="57"/>
        <v>40590.558553240735</v>
      </c>
      <c r="T758" s="12">
        <f t="shared" si="58"/>
        <v>40651.516886574071</v>
      </c>
      <c r="U758">
        <f t="shared" si="59"/>
        <v>2011</v>
      </c>
      <c r="V758">
        <f t="shared" si="59"/>
        <v>2011</v>
      </c>
    </row>
    <row r="759" spans="1:22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55"/>
        <v>238</v>
      </c>
      <c r="P759" s="5">
        <f t="shared" si="56"/>
        <v>33.055555555555557</v>
      </c>
      <c r="Q759" t="s">
        <v>8319</v>
      </c>
      <c r="R759" t="s">
        <v>8320</v>
      </c>
      <c r="S759" s="12">
        <f t="shared" si="57"/>
        <v>41234.846226851849</v>
      </c>
      <c r="T759" s="12">
        <f t="shared" si="58"/>
        <v>41248.846226851849</v>
      </c>
      <c r="U759">
        <f t="shared" si="59"/>
        <v>2012</v>
      </c>
      <c r="V759">
        <f t="shared" si="59"/>
        <v>2012</v>
      </c>
    </row>
    <row r="760" spans="1:22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55"/>
        <v>102</v>
      </c>
      <c r="P760" s="5">
        <f t="shared" si="56"/>
        <v>134.21052631578948</v>
      </c>
      <c r="Q760" t="s">
        <v>8319</v>
      </c>
      <c r="R760" t="s">
        <v>8320</v>
      </c>
      <c r="S760" s="12">
        <f t="shared" si="57"/>
        <v>40429.628101851849</v>
      </c>
      <c r="T760" s="12">
        <f t="shared" si="58"/>
        <v>40459.628101851849</v>
      </c>
      <c r="U760">
        <f t="shared" si="59"/>
        <v>2010</v>
      </c>
      <c r="V760">
        <f t="shared" si="59"/>
        <v>2010</v>
      </c>
    </row>
    <row r="761" spans="1:22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55"/>
        <v>101.92000000000002</v>
      </c>
      <c r="P761" s="5">
        <f t="shared" si="56"/>
        <v>51.474747474747474</v>
      </c>
      <c r="Q761" t="s">
        <v>8319</v>
      </c>
      <c r="R761" t="s">
        <v>8320</v>
      </c>
      <c r="S761" s="12">
        <f t="shared" si="57"/>
        <v>41789.121979166666</v>
      </c>
      <c r="T761" s="12">
        <f t="shared" si="58"/>
        <v>41829.121979166666</v>
      </c>
      <c r="U761">
        <f t="shared" si="59"/>
        <v>2014</v>
      </c>
      <c r="V761">
        <f t="shared" si="59"/>
        <v>2014</v>
      </c>
    </row>
    <row r="762" spans="1:22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55"/>
        <v>0</v>
      </c>
      <c r="P762" s="5">
        <f t="shared" si="56"/>
        <v>0</v>
      </c>
      <c r="Q762" t="s">
        <v>8319</v>
      </c>
      <c r="R762" t="s">
        <v>8321</v>
      </c>
      <c r="S762" s="12">
        <f t="shared" si="57"/>
        <v>42670.555706018517</v>
      </c>
      <c r="T762" s="12">
        <f t="shared" si="58"/>
        <v>42700.597372685188</v>
      </c>
      <c r="U762">
        <f t="shared" si="59"/>
        <v>2016</v>
      </c>
      <c r="V762">
        <f t="shared" si="59"/>
        <v>2016</v>
      </c>
    </row>
    <row r="763" spans="1:22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55"/>
        <v>4.7</v>
      </c>
      <c r="P763" s="5">
        <f t="shared" si="56"/>
        <v>39.166666666666664</v>
      </c>
      <c r="Q763" t="s">
        <v>8319</v>
      </c>
      <c r="R763" t="s">
        <v>8321</v>
      </c>
      <c r="S763" s="12">
        <f t="shared" si="57"/>
        <v>41642.543124999997</v>
      </c>
      <c r="T763" s="12">
        <f t="shared" si="58"/>
        <v>41672.543124999997</v>
      </c>
      <c r="U763">
        <f t="shared" si="59"/>
        <v>2014</v>
      </c>
      <c r="V763">
        <f t="shared" si="59"/>
        <v>2014</v>
      </c>
    </row>
    <row r="764" spans="1:22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55"/>
        <v>0</v>
      </c>
      <c r="P764" s="5">
        <f t="shared" si="56"/>
        <v>0</v>
      </c>
      <c r="Q764" t="s">
        <v>8319</v>
      </c>
      <c r="R764" t="s">
        <v>8321</v>
      </c>
      <c r="S764" s="12">
        <f t="shared" si="57"/>
        <v>42690.65011574074</v>
      </c>
      <c r="T764" s="12">
        <f t="shared" si="58"/>
        <v>42708.041666666664</v>
      </c>
      <c r="U764">
        <f t="shared" si="59"/>
        <v>2016</v>
      </c>
      <c r="V764">
        <f t="shared" si="59"/>
        <v>2016</v>
      </c>
    </row>
    <row r="765" spans="1:22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55"/>
        <v>0.11655011655011654</v>
      </c>
      <c r="P765" s="5">
        <f t="shared" si="56"/>
        <v>5</v>
      </c>
      <c r="Q765" t="s">
        <v>8319</v>
      </c>
      <c r="R765" t="s">
        <v>8321</v>
      </c>
      <c r="S765" s="12">
        <f t="shared" si="57"/>
        <v>41471.238518518519</v>
      </c>
      <c r="T765" s="12">
        <f t="shared" si="58"/>
        <v>41501.238518518519</v>
      </c>
      <c r="U765">
        <f t="shared" si="59"/>
        <v>2013</v>
      </c>
      <c r="V765">
        <f t="shared" si="59"/>
        <v>2013</v>
      </c>
    </row>
    <row r="766" spans="1:22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55"/>
        <v>0</v>
      </c>
      <c r="P766" s="5">
        <f t="shared" si="56"/>
        <v>0</v>
      </c>
      <c r="Q766" t="s">
        <v>8319</v>
      </c>
      <c r="R766" t="s">
        <v>8321</v>
      </c>
      <c r="S766" s="12">
        <f t="shared" si="57"/>
        <v>42226.964826388888</v>
      </c>
      <c r="T766" s="12">
        <f t="shared" si="58"/>
        <v>42256.964826388888</v>
      </c>
      <c r="U766">
        <f t="shared" si="59"/>
        <v>2015</v>
      </c>
      <c r="V766">
        <f t="shared" si="59"/>
        <v>2015</v>
      </c>
    </row>
    <row r="767" spans="1:22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55"/>
        <v>36.014285714285712</v>
      </c>
      <c r="P767" s="5">
        <f t="shared" si="56"/>
        <v>57.295454545454547</v>
      </c>
      <c r="Q767" t="s">
        <v>8319</v>
      </c>
      <c r="R767" t="s">
        <v>8321</v>
      </c>
      <c r="S767" s="12">
        <f t="shared" si="57"/>
        <v>41901.334305555552</v>
      </c>
      <c r="T767" s="12">
        <f t="shared" si="58"/>
        <v>41931.334305555552</v>
      </c>
      <c r="U767">
        <f t="shared" si="59"/>
        <v>2014</v>
      </c>
      <c r="V767">
        <f t="shared" si="59"/>
        <v>2014</v>
      </c>
    </row>
    <row r="768" spans="1:22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55"/>
        <v>0</v>
      </c>
      <c r="P768" s="5">
        <f t="shared" si="56"/>
        <v>0</v>
      </c>
      <c r="Q768" t="s">
        <v>8319</v>
      </c>
      <c r="R768" t="s">
        <v>8321</v>
      </c>
      <c r="S768" s="12">
        <f t="shared" si="57"/>
        <v>42021.57503472222</v>
      </c>
      <c r="T768" s="12">
        <f t="shared" si="58"/>
        <v>42051.57503472222</v>
      </c>
      <c r="U768">
        <f t="shared" si="59"/>
        <v>2015</v>
      </c>
      <c r="V768">
        <f t="shared" si="59"/>
        <v>2015</v>
      </c>
    </row>
    <row r="769" spans="1:22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55"/>
        <v>3.54</v>
      </c>
      <c r="P769" s="5">
        <f t="shared" si="56"/>
        <v>59</v>
      </c>
      <c r="Q769" t="s">
        <v>8319</v>
      </c>
      <c r="R769" t="s">
        <v>8321</v>
      </c>
      <c r="S769" s="12">
        <f t="shared" si="57"/>
        <v>42114.935300925928</v>
      </c>
      <c r="T769" s="12">
        <f t="shared" si="58"/>
        <v>42144.935300925928</v>
      </c>
      <c r="U769">
        <f t="shared" si="59"/>
        <v>2015</v>
      </c>
      <c r="V769">
        <f t="shared" si="59"/>
        <v>2015</v>
      </c>
    </row>
    <row r="770" spans="1:22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55"/>
        <v>0</v>
      </c>
      <c r="P770" s="5">
        <f t="shared" si="56"/>
        <v>0</v>
      </c>
      <c r="Q770" t="s">
        <v>8319</v>
      </c>
      <c r="R770" t="s">
        <v>8321</v>
      </c>
      <c r="S770" s="12">
        <f t="shared" si="57"/>
        <v>41593.998726851853</v>
      </c>
      <c r="T770" s="12">
        <f t="shared" si="58"/>
        <v>41623.998726851853</v>
      </c>
      <c r="U770">
        <f t="shared" si="59"/>
        <v>2013</v>
      </c>
      <c r="V770">
        <f t="shared" si="59"/>
        <v>2013</v>
      </c>
    </row>
    <row r="771" spans="1:22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60">(E771/D771)*100</f>
        <v>41.4</v>
      </c>
      <c r="P771" s="5">
        <f t="shared" ref="P771:P834" si="61">IF(E771&gt;0, E771/L771, 0)</f>
        <v>31.846153846153847</v>
      </c>
      <c r="Q771" t="s">
        <v>8319</v>
      </c>
      <c r="R771" t="s">
        <v>8321</v>
      </c>
      <c r="S771" s="12">
        <f t="shared" ref="S771:S834" si="62">(J771/86400)+25569-(5/24)</f>
        <v>41604.788124999999</v>
      </c>
      <c r="T771" s="12">
        <f t="shared" ref="T771:T834" si="63">(I771/86400)+25569-5/24</f>
        <v>41634.788124999999</v>
      </c>
      <c r="U771">
        <f t="shared" ref="U771:V834" si="64">YEAR(S771)</f>
        <v>2013</v>
      </c>
      <c r="V771">
        <f t="shared" si="64"/>
        <v>2013</v>
      </c>
    </row>
    <row r="772" spans="1:22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60"/>
        <v>0</v>
      </c>
      <c r="P772" s="5">
        <f t="shared" si="61"/>
        <v>0</v>
      </c>
      <c r="Q772" t="s">
        <v>8319</v>
      </c>
      <c r="R772" t="s">
        <v>8321</v>
      </c>
      <c r="S772" s="12">
        <f t="shared" si="62"/>
        <v>41289.791307870364</v>
      </c>
      <c r="T772" s="12">
        <f t="shared" si="63"/>
        <v>41329.791307870364</v>
      </c>
      <c r="U772">
        <f t="shared" si="64"/>
        <v>2013</v>
      </c>
      <c r="V772">
        <f t="shared" si="64"/>
        <v>2013</v>
      </c>
    </row>
    <row r="773" spans="1:22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60"/>
        <v>2.6315789473684209E-2</v>
      </c>
      <c r="P773" s="5">
        <f t="shared" si="61"/>
        <v>10</v>
      </c>
      <c r="Q773" t="s">
        <v>8319</v>
      </c>
      <c r="R773" t="s">
        <v>8321</v>
      </c>
      <c r="S773" s="12">
        <f t="shared" si="62"/>
        <v>42349.615763888891</v>
      </c>
      <c r="T773" s="12">
        <f t="shared" si="63"/>
        <v>42399.615763888891</v>
      </c>
      <c r="U773">
        <f t="shared" si="64"/>
        <v>2015</v>
      </c>
      <c r="V773">
        <f t="shared" si="64"/>
        <v>2016</v>
      </c>
    </row>
    <row r="774" spans="1:22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60"/>
        <v>3.3333333333333335</v>
      </c>
      <c r="P774" s="5">
        <f t="shared" si="61"/>
        <v>50</v>
      </c>
      <c r="Q774" t="s">
        <v>8319</v>
      </c>
      <c r="R774" t="s">
        <v>8321</v>
      </c>
      <c r="S774" s="12">
        <f t="shared" si="62"/>
        <v>40067.848599537036</v>
      </c>
      <c r="T774" s="12">
        <f t="shared" si="63"/>
        <v>40117.957638888889</v>
      </c>
      <c r="U774">
        <f t="shared" si="64"/>
        <v>2009</v>
      </c>
      <c r="V774">
        <f t="shared" si="64"/>
        <v>2009</v>
      </c>
    </row>
    <row r="775" spans="1:22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60"/>
        <v>0.85129023676509719</v>
      </c>
      <c r="P775" s="5">
        <f t="shared" si="61"/>
        <v>16</v>
      </c>
      <c r="Q775" t="s">
        <v>8319</v>
      </c>
      <c r="R775" t="s">
        <v>8321</v>
      </c>
      <c r="S775" s="12">
        <f t="shared" si="62"/>
        <v>42100.527604166666</v>
      </c>
      <c r="T775" s="12">
        <f t="shared" si="63"/>
        <v>42134.750694444439</v>
      </c>
      <c r="U775">
        <f t="shared" si="64"/>
        <v>2015</v>
      </c>
      <c r="V775">
        <f t="shared" si="64"/>
        <v>2015</v>
      </c>
    </row>
    <row r="776" spans="1:22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60"/>
        <v>70.199999999999989</v>
      </c>
      <c r="P776" s="5">
        <f t="shared" si="61"/>
        <v>39</v>
      </c>
      <c r="Q776" t="s">
        <v>8319</v>
      </c>
      <c r="R776" t="s">
        <v>8321</v>
      </c>
      <c r="S776" s="12">
        <f t="shared" si="62"/>
        <v>41663.571967592587</v>
      </c>
      <c r="T776" s="12">
        <f t="shared" si="63"/>
        <v>41693.571967592587</v>
      </c>
      <c r="U776">
        <f t="shared" si="64"/>
        <v>2014</v>
      </c>
      <c r="V776">
        <f t="shared" si="64"/>
        <v>2014</v>
      </c>
    </row>
    <row r="777" spans="1:22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60"/>
        <v>1.7000000000000002</v>
      </c>
      <c r="P777" s="5">
        <f t="shared" si="61"/>
        <v>34</v>
      </c>
      <c r="Q777" t="s">
        <v>8319</v>
      </c>
      <c r="R777" t="s">
        <v>8321</v>
      </c>
      <c r="S777" s="12">
        <f t="shared" si="62"/>
        <v>40862.851793981477</v>
      </c>
      <c r="T777" s="12">
        <f t="shared" si="63"/>
        <v>40892.851793981477</v>
      </c>
      <c r="U777">
        <f t="shared" si="64"/>
        <v>2011</v>
      </c>
      <c r="V777">
        <f t="shared" si="64"/>
        <v>2011</v>
      </c>
    </row>
    <row r="778" spans="1:22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60"/>
        <v>51.4</v>
      </c>
      <c r="P778" s="5">
        <f t="shared" si="61"/>
        <v>63.122807017543863</v>
      </c>
      <c r="Q778" t="s">
        <v>8319</v>
      </c>
      <c r="R778" t="s">
        <v>8321</v>
      </c>
      <c r="S778" s="12">
        <f t="shared" si="62"/>
        <v>42250.477372685178</v>
      </c>
      <c r="T778" s="12">
        <f t="shared" si="63"/>
        <v>42287.999999999993</v>
      </c>
      <c r="U778">
        <f t="shared" si="64"/>
        <v>2015</v>
      </c>
      <c r="V778">
        <f t="shared" si="64"/>
        <v>2015</v>
      </c>
    </row>
    <row r="779" spans="1:22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60"/>
        <v>0.70000000000000007</v>
      </c>
      <c r="P779" s="5">
        <f t="shared" si="61"/>
        <v>7</v>
      </c>
      <c r="Q779" t="s">
        <v>8319</v>
      </c>
      <c r="R779" t="s">
        <v>8321</v>
      </c>
      <c r="S779" s="12">
        <f t="shared" si="62"/>
        <v>41456.772881944438</v>
      </c>
      <c r="T779" s="12">
        <f t="shared" si="63"/>
        <v>41486.772881944438</v>
      </c>
      <c r="U779">
        <f t="shared" si="64"/>
        <v>2013</v>
      </c>
      <c r="V779">
        <f t="shared" si="64"/>
        <v>2013</v>
      </c>
    </row>
    <row r="780" spans="1:22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60"/>
        <v>0.4</v>
      </c>
      <c r="P780" s="5">
        <f t="shared" si="61"/>
        <v>2</v>
      </c>
      <c r="Q780" t="s">
        <v>8319</v>
      </c>
      <c r="R780" t="s">
        <v>8321</v>
      </c>
      <c r="S780" s="12">
        <f t="shared" si="62"/>
        <v>41729.493981481479</v>
      </c>
      <c r="T780" s="12">
        <f t="shared" si="63"/>
        <v>41759.493981481479</v>
      </c>
      <c r="U780">
        <f t="shared" si="64"/>
        <v>2014</v>
      </c>
      <c r="V780">
        <f t="shared" si="64"/>
        <v>2014</v>
      </c>
    </row>
    <row r="781" spans="1:22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60"/>
        <v>2.666666666666667</v>
      </c>
      <c r="P781" s="5">
        <f t="shared" si="61"/>
        <v>66.666666666666671</v>
      </c>
      <c r="Q781" t="s">
        <v>8319</v>
      </c>
      <c r="R781" t="s">
        <v>8321</v>
      </c>
      <c r="S781" s="12">
        <f t="shared" si="62"/>
        <v>40436.475752314815</v>
      </c>
      <c r="T781" s="12">
        <f t="shared" si="63"/>
        <v>40465.958333333328</v>
      </c>
      <c r="U781">
        <f t="shared" si="64"/>
        <v>2010</v>
      </c>
      <c r="V781">
        <f t="shared" si="64"/>
        <v>2010</v>
      </c>
    </row>
    <row r="782" spans="1:22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60"/>
        <v>104</v>
      </c>
      <c r="P782" s="5">
        <f t="shared" si="61"/>
        <v>38.518518518518519</v>
      </c>
      <c r="Q782" t="s">
        <v>8322</v>
      </c>
      <c r="R782" t="s">
        <v>8323</v>
      </c>
      <c r="S782" s="12">
        <f t="shared" si="62"/>
        <v>40636.465567129628</v>
      </c>
      <c r="T782" s="12">
        <f t="shared" si="63"/>
        <v>40666.465567129628</v>
      </c>
      <c r="U782">
        <f t="shared" si="64"/>
        <v>2011</v>
      </c>
      <c r="V782">
        <f t="shared" si="64"/>
        <v>2011</v>
      </c>
    </row>
    <row r="783" spans="1:22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60"/>
        <v>133.15375</v>
      </c>
      <c r="P783" s="5">
        <f t="shared" si="61"/>
        <v>42.609200000000001</v>
      </c>
      <c r="Q783" t="s">
        <v>8322</v>
      </c>
      <c r="R783" t="s">
        <v>8323</v>
      </c>
      <c r="S783" s="12">
        <f t="shared" si="62"/>
        <v>41402.792523148142</v>
      </c>
      <c r="T783" s="12">
        <f t="shared" si="63"/>
        <v>41432.792523148142</v>
      </c>
      <c r="U783">
        <f t="shared" si="64"/>
        <v>2013</v>
      </c>
      <c r="V783">
        <f t="shared" si="64"/>
        <v>2013</v>
      </c>
    </row>
    <row r="784" spans="1:22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60"/>
        <v>100</v>
      </c>
      <c r="P784" s="5">
        <f t="shared" si="61"/>
        <v>50</v>
      </c>
      <c r="Q784" t="s">
        <v>8322</v>
      </c>
      <c r="R784" t="s">
        <v>8323</v>
      </c>
      <c r="S784" s="12">
        <f t="shared" si="62"/>
        <v>41116.549791666665</v>
      </c>
      <c r="T784" s="12">
        <f t="shared" si="63"/>
        <v>41146.549791666665</v>
      </c>
      <c r="U784">
        <f t="shared" si="64"/>
        <v>2012</v>
      </c>
      <c r="V784">
        <f t="shared" si="64"/>
        <v>2012</v>
      </c>
    </row>
    <row r="785" spans="1:22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60"/>
        <v>148.13333333333333</v>
      </c>
      <c r="P785" s="5">
        <f t="shared" si="61"/>
        <v>63.485714285714288</v>
      </c>
      <c r="Q785" t="s">
        <v>8322</v>
      </c>
      <c r="R785" t="s">
        <v>8323</v>
      </c>
      <c r="S785" s="12">
        <f t="shared" si="62"/>
        <v>40987.565381944441</v>
      </c>
      <c r="T785" s="12">
        <f t="shared" si="63"/>
        <v>41026.708333333328</v>
      </c>
      <c r="U785">
        <f t="shared" si="64"/>
        <v>2012</v>
      </c>
      <c r="V785">
        <f t="shared" si="64"/>
        <v>2012</v>
      </c>
    </row>
    <row r="786" spans="1:22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60"/>
        <v>102.49999999999999</v>
      </c>
      <c r="P786" s="5">
        <f t="shared" si="61"/>
        <v>102.5</v>
      </c>
      <c r="Q786" t="s">
        <v>8322</v>
      </c>
      <c r="R786" t="s">
        <v>8323</v>
      </c>
      <c r="S786" s="12">
        <f t="shared" si="62"/>
        <v>41674.941192129627</v>
      </c>
      <c r="T786" s="12">
        <f t="shared" si="63"/>
        <v>41714.899525462963</v>
      </c>
      <c r="U786">
        <f t="shared" si="64"/>
        <v>2014</v>
      </c>
      <c r="V786">
        <f t="shared" si="64"/>
        <v>2014</v>
      </c>
    </row>
    <row r="787" spans="1:22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60"/>
        <v>180.62799999999999</v>
      </c>
      <c r="P787" s="5">
        <f t="shared" si="61"/>
        <v>31.142758620689655</v>
      </c>
      <c r="Q787" t="s">
        <v>8322</v>
      </c>
      <c r="R787" t="s">
        <v>8323</v>
      </c>
      <c r="S787" s="12">
        <f t="shared" si="62"/>
        <v>41303.38559027778</v>
      </c>
      <c r="T787" s="12">
        <f t="shared" si="63"/>
        <v>41333.38559027778</v>
      </c>
      <c r="U787">
        <f t="shared" si="64"/>
        <v>2013</v>
      </c>
      <c r="V787">
        <f t="shared" si="64"/>
        <v>2013</v>
      </c>
    </row>
    <row r="788" spans="1:22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60"/>
        <v>142.79999999999998</v>
      </c>
      <c r="P788" s="5">
        <f t="shared" si="61"/>
        <v>162.27272727272728</v>
      </c>
      <c r="Q788" t="s">
        <v>8322</v>
      </c>
      <c r="R788" t="s">
        <v>8323</v>
      </c>
      <c r="S788" s="12">
        <f t="shared" si="62"/>
        <v>40982.847615740735</v>
      </c>
      <c r="T788" s="12">
        <f t="shared" si="63"/>
        <v>41040.449305555558</v>
      </c>
      <c r="U788">
        <f t="shared" si="64"/>
        <v>2012</v>
      </c>
      <c r="V788">
        <f t="shared" si="64"/>
        <v>2012</v>
      </c>
    </row>
    <row r="789" spans="1:22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60"/>
        <v>114.16666666666666</v>
      </c>
      <c r="P789" s="5">
        <f t="shared" si="61"/>
        <v>80.588235294117652</v>
      </c>
      <c r="Q789" t="s">
        <v>8322</v>
      </c>
      <c r="R789" t="s">
        <v>8323</v>
      </c>
      <c r="S789" s="12">
        <f t="shared" si="62"/>
        <v>41549.419282407405</v>
      </c>
      <c r="T789" s="12">
        <f t="shared" si="63"/>
        <v>41579.419282407405</v>
      </c>
      <c r="U789">
        <f t="shared" si="64"/>
        <v>2013</v>
      </c>
      <c r="V789">
        <f t="shared" si="64"/>
        <v>2013</v>
      </c>
    </row>
    <row r="790" spans="1:22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60"/>
        <v>203.505</v>
      </c>
      <c r="P790" s="5">
        <f t="shared" si="61"/>
        <v>59.85441176470588</v>
      </c>
      <c r="Q790" t="s">
        <v>8322</v>
      </c>
      <c r="R790" t="s">
        <v>8323</v>
      </c>
      <c r="S790" s="12">
        <f t="shared" si="62"/>
        <v>41058.798472222217</v>
      </c>
      <c r="T790" s="12">
        <f t="shared" si="63"/>
        <v>41096.957638888889</v>
      </c>
      <c r="U790">
        <f t="shared" si="64"/>
        <v>2012</v>
      </c>
      <c r="V790">
        <f t="shared" si="64"/>
        <v>2012</v>
      </c>
    </row>
    <row r="791" spans="1:22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60"/>
        <v>109.41176470588236</v>
      </c>
      <c r="P791" s="5">
        <f t="shared" si="61"/>
        <v>132.85714285714286</v>
      </c>
      <c r="Q791" t="s">
        <v>8322</v>
      </c>
      <c r="R791" t="s">
        <v>8323</v>
      </c>
      <c r="S791" s="12">
        <f t="shared" si="62"/>
        <v>41276.977777777771</v>
      </c>
      <c r="T791" s="12">
        <f t="shared" si="63"/>
        <v>41295.124305555553</v>
      </c>
      <c r="U791">
        <f t="shared" si="64"/>
        <v>2013</v>
      </c>
      <c r="V791">
        <f t="shared" si="64"/>
        <v>2013</v>
      </c>
    </row>
    <row r="792" spans="1:22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60"/>
        <v>144.37459999999999</v>
      </c>
      <c r="P792" s="5">
        <f t="shared" si="61"/>
        <v>92.547820512820508</v>
      </c>
      <c r="Q792" t="s">
        <v>8322</v>
      </c>
      <c r="R792" t="s">
        <v>8323</v>
      </c>
      <c r="S792" s="12">
        <f t="shared" si="62"/>
        <v>41275.839571759258</v>
      </c>
      <c r="T792" s="12">
        <f t="shared" si="63"/>
        <v>41305.839571759258</v>
      </c>
      <c r="U792">
        <f t="shared" si="64"/>
        <v>2013</v>
      </c>
      <c r="V792">
        <f t="shared" si="64"/>
        <v>2013</v>
      </c>
    </row>
    <row r="793" spans="1:22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60"/>
        <v>103.86666666666666</v>
      </c>
      <c r="P793" s="5">
        <f t="shared" si="61"/>
        <v>60.859375</v>
      </c>
      <c r="Q793" t="s">
        <v>8322</v>
      </c>
      <c r="R793" t="s">
        <v>8323</v>
      </c>
      <c r="S793" s="12">
        <f t="shared" si="62"/>
        <v>41557.572291666664</v>
      </c>
      <c r="T793" s="12">
        <f t="shared" si="63"/>
        <v>41591.040972222218</v>
      </c>
      <c r="U793">
        <f t="shared" si="64"/>
        <v>2013</v>
      </c>
      <c r="V793">
        <f t="shared" si="64"/>
        <v>2013</v>
      </c>
    </row>
    <row r="794" spans="1:22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60"/>
        <v>100.44440000000002</v>
      </c>
      <c r="P794" s="5">
        <f t="shared" si="61"/>
        <v>41.851833333333339</v>
      </c>
      <c r="Q794" t="s">
        <v>8322</v>
      </c>
      <c r="R794" t="s">
        <v>8323</v>
      </c>
      <c r="S794" s="12">
        <f t="shared" si="62"/>
        <v>41555.665312499994</v>
      </c>
      <c r="T794" s="12">
        <f t="shared" si="63"/>
        <v>41585.706979166665</v>
      </c>
      <c r="U794">
        <f t="shared" si="64"/>
        <v>2013</v>
      </c>
      <c r="V794">
        <f t="shared" si="64"/>
        <v>2013</v>
      </c>
    </row>
    <row r="795" spans="1:22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60"/>
        <v>102.77927272727271</v>
      </c>
      <c r="P795" s="5">
        <f t="shared" si="61"/>
        <v>88.325937499999995</v>
      </c>
      <c r="Q795" t="s">
        <v>8322</v>
      </c>
      <c r="R795" t="s">
        <v>8323</v>
      </c>
      <c r="S795" s="12">
        <f t="shared" si="62"/>
        <v>41442.532916666663</v>
      </c>
      <c r="T795" s="12">
        <f t="shared" si="63"/>
        <v>41457.999305555553</v>
      </c>
      <c r="U795">
        <f t="shared" si="64"/>
        <v>2013</v>
      </c>
      <c r="V795">
        <f t="shared" si="64"/>
        <v>2013</v>
      </c>
    </row>
    <row r="796" spans="1:22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60"/>
        <v>105.31250000000001</v>
      </c>
      <c r="P796" s="5">
        <f t="shared" si="61"/>
        <v>158.96226415094338</v>
      </c>
      <c r="Q796" t="s">
        <v>8322</v>
      </c>
      <c r="R796" t="s">
        <v>8323</v>
      </c>
      <c r="S796" s="12">
        <f t="shared" si="62"/>
        <v>40735.906678240739</v>
      </c>
      <c r="T796" s="12">
        <f t="shared" si="63"/>
        <v>40791.504166666666</v>
      </c>
      <c r="U796">
        <f t="shared" si="64"/>
        <v>2011</v>
      </c>
      <c r="V796">
        <f t="shared" si="64"/>
        <v>2011</v>
      </c>
    </row>
    <row r="797" spans="1:22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60"/>
        <v>111.78571428571429</v>
      </c>
      <c r="P797" s="5">
        <f t="shared" si="61"/>
        <v>85.054347826086953</v>
      </c>
      <c r="Q797" t="s">
        <v>8322</v>
      </c>
      <c r="R797" t="s">
        <v>8323</v>
      </c>
      <c r="S797" s="12">
        <f t="shared" si="62"/>
        <v>40963.404699074068</v>
      </c>
      <c r="T797" s="12">
        <f t="shared" si="63"/>
        <v>41005.999305555553</v>
      </c>
      <c r="U797">
        <f t="shared" si="64"/>
        <v>2012</v>
      </c>
      <c r="V797">
        <f t="shared" si="64"/>
        <v>2012</v>
      </c>
    </row>
    <row r="798" spans="1:22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60"/>
        <v>101.35000000000001</v>
      </c>
      <c r="P798" s="5">
        <f t="shared" si="61"/>
        <v>112.61111111111111</v>
      </c>
      <c r="Q798" t="s">
        <v>8322</v>
      </c>
      <c r="R798" t="s">
        <v>8323</v>
      </c>
      <c r="S798" s="12">
        <f t="shared" si="62"/>
        <v>41502.674594907403</v>
      </c>
      <c r="T798" s="12">
        <f t="shared" si="63"/>
        <v>41532.673611111109</v>
      </c>
      <c r="U798">
        <f t="shared" si="64"/>
        <v>2013</v>
      </c>
      <c r="V798">
        <f t="shared" si="64"/>
        <v>2013</v>
      </c>
    </row>
    <row r="799" spans="1:22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60"/>
        <v>107.53333333333333</v>
      </c>
      <c r="P799" s="5">
        <f t="shared" si="61"/>
        <v>45.436619718309856</v>
      </c>
      <c r="Q799" t="s">
        <v>8322</v>
      </c>
      <c r="R799" t="s">
        <v>8323</v>
      </c>
      <c r="S799" s="12">
        <f t="shared" si="62"/>
        <v>40996.785740740735</v>
      </c>
      <c r="T799" s="12">
        <f t="shared" si="63"/>
        <v>41027.958333333328</v>
      </c>
      <c r="U799">
        <f t="shared" si="64"/>
        <v>2012</v>
      </c>
      <c r="V799">
        <f t="shared" si="64"/>
        <v>2012</v>
      </c>
    </row>
    <row r="800" spans="1:22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60"/>
        <v>114.88571428571429</v>
      </c>
      <c r="P800" s="5">
        <f t="shared" si="61"/>
        <v>46.218390804597703</v>
      </c>
      <c r="Q800" t="s">
        <v>8322</v>
      </c>
      <c r="R800" t="s">
        <v>8323</v>
      </c>
      <c r="S800" s="12">
        <f t="shared" si="62"/>
        <v>41882.381793981483</v>
      </c>
      <c r="T800" s="12">
        <f t="shared" si="63"/>
        <v>41912.381793981483</v>
      </c>
      <c r="U800">
        <f t="shared" si="64"/>
        <v>2014</v>
      </c>
      <c r="V800">
        <f t="shared" si="64"/>
        <v>2014</v>
      </c>
    </row>
    <row r="801" spans="1:22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60"/>
        <v>100.02</v>
      </c>
      <c r="P801" s="5">
        <f t="shared" si="61"/>
        <v>178.60714285714286</v>
      </c>
      <c r="Q801" t="s">
        <v>8322</v>
      </c>
      <c r="R801" t="s">
        <v>8323</v>
      </c>
      <c r="S801" s="12">
        <f t="shared" si="62"/>
        <v>40996.458865740737</v>
      </c>
      <c r="T801" s="12">
        <f t="shared" si="63"/>
        <v>41026.458865740737</v>
      </c>
      <c r="U801">
        <f t="shared" si="64"/>
        <v>2012</v>
      </c>
      <c r="V801">
        <f t="shared" si="64"/>
        <v>2012</v>
      </c>
    </row>
    <row r="802" spans="1:22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60"/>
        <v>152.13333333333335</v>
      </c>
      <c r="P802" s="5">
        <f t="shared" si="61"/>
        <v>40.75</v>
      </c>
      <c r="Q802" t="s">
        <v>8322</v>
      </c>
      <c r="R802" t="s">
        <v>8323</v>
      </c>
      <c r="S802" s="12">
        <f t="shared" si="62"/>
        <v>41863.225162037037</v>
      </c>
      <c r="T802" s="12">
        <f t="shared" si="63"/>
        <v>41893.225162037037</v>
      </c>
      <c r="U802">
        <f t="shared" si="64"/>
        <v>2014</v>
      </c>
      <c r="V802">
        <f t="shared" si="64"/>
        <v>2014</v>
      </c>
    </row>
    <row r="803" spans="1:22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60"/>
        <v>111.52149999999999</v>
      </c>
      <c r="P803" s="5">
        <f t="shared" si="61"/>
        <v>43.733921568627444</v>
      </c>
      <c r="Q803" t="s">
        <v>8322</v>
      </c>
      <c r="R803" t="s">
        <v>8323</v>
      </c>
      <c r="S803" s="12">
        <f t="shared" si="62"/>
        <v>40695.587037037032</v>
      </c>
      <c r="T803" s="12">
        <f t="shared" si="63"/>
        <v>40725.587037037032</v>
      </c>
      <c r="U803">
        <f t="shared" si="64"/>
        <v>2011</v>
      </c>
      <c r="V803">
        <f t="shared" si="64"/>
        <v>2011</v>
      </c>
    </row>
    <row r="804" spans="1:22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60"/>
        <v>101.33333333333334</v>
      </c>
      <c r="P804" s="5">
        <f t="shared" si="61"/>
        <v>81.066666666666663</v>
      </c>
      <c r="Q804" t="s">
        <v>8322</v>
      </c>
      <c r="R804" t="s">
        <v>8323</v>
      </c>
      <c r="S804" s="12">
        <f t="shared" si="62"/>
        <v>41122.813935185179</v>
      </c>
      <c r="T804" s="12">
        <f t="shared" si="63"/>
        <v>41168.961805555555</v>
      </c>
      <c r="U804">
        <f t="shared" si="64"/>
        <v>2012</v>
      </c>
      <c r="V804">
        <f t="shared" si="64"/>
        <v>2012</v>
      </c>
    </row>
    <row r="805" spans="1:22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60"/>
        <v>123.2608695652174</v>
      </c>
      <c r="P805" s="5">
        <f t="shared" si="61"/>
        <v>74.60526315789474</v>
      </c>
      <c r="Q805" t="s">
        <v>8322</v>
      </c>
      <c r="R805" t="s">
        <v>8323</v>
      </c>
      <c r="S805" s="12">
        <f t="shared" si="62"/>
        <v>40665.741643518515</v>
      </c>
      <c r="T805" s="12">
        <f t="shared" si="63"/>
        <v>40691.833333333328</v>
      </c>
      <c r="U805">
        <f t="shared" si="64"/>
        <v>2011</v>
      </c>
      <c r="V805">
        <f t="shared" si="64"/>
        <v>2011</v>
      </c>
    </row>
    <row r="806" spans="1:22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60"/>
        <v>100</v>
      </c>
      <c r="P806" s="5">
        <f t="shared" si="61"/>
        <v>305.55555555555554</v>
      </c>
      <c r="Q806" t="s">
        <v>8322</v>
      </c>
      <c r="R806" t="s">
        <v>8323</v>
      </c>
      <c r="S806" s="12">
        <f t="shared" si="62"/>
        <v>40729.897291666661</v>
      </c>
      <c r="T806" s="12">
        <f t="shared" si="63"/>
        <v>40746.957638888889</v>
      </c>
      <c r="U806">
        <f t="shared" si="64"/>
        <v>2011</v>
      </c>
      <c r="V806">
        <f t="shared" si="64"/>
        <v>2011</v>
      </c>
    </row>
    <row r="807" spans="1:22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60"/>
        <v>105</v>
      </c>
      <c r="P807" s="5">
        <f t="shared" si="61"/>
        <v>58.333333333333336</v>
      </c>
      <c r="Q807" t="s">
        <v>8322</v>
      </c>
      <c r="R807" t="s">
        <v>8323</v>
      </c>
      <c r="S807" s="12">
        <f t="shared" si="62"/>
        <v>40690.614722222221</v>
      </c>
      <c r="T807" s="12">
        <f t="shared" si="63"/>
        <v>40740.75</v>
      </c>
      <c r="U807">
        <f t="shared" si="64"/>
        <v>2011</v>
      </c>
      <c r="V807">
        <f t="shared" si="64"/>
        <v>2011</v>
      </c>
    </row>
    <row r="808" spans="1:22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60"/>
        <v>104.4375</v>
      </c>
      <c r="P808" s="5">
        <f t="shared" si="61"/>
        <v>117.67605633802818</v>
      </c>
      <c r="Q808" t="s">
        <v>8322</v>
      </c>
      <c r="R808" t="s">
        <v>8323</v>
      </c>
      <c r="S808" s="12">
        <f t="shared" si="62"/>
        <v>40763.483090277776</v>
      </c>
      <c r="T808" s="12">
        <f t="shared" si="63"/>
        <v>40793.483090277776</v>
      </c>
      <c r="U808">
        <f t="shared" si="64"/>
        <v>2011</v>
      </c>
      <c r="V808">
        <f t="shared" si="64"/>
        <v>2011</v>
      </c>
    </row>
    <row r="809" spans="1:22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60"/>
        <v>105.125</v>
      </c>
      <c r="P809" s="5">
        <f t="shared" si="61"/>
        <v>73.771929824561397</v>
      </c>
      <c r="Q809" t="s">
        <v>8322</v>
      </c>
      <c r="R809" t="s">
        <v>8323</v>
      </c>
      <c r="S809" s="12">
        <f t="shared" si="62"/>
        <v>42759.420266203706</v>
      </c>
      <c r="T809" s="12">
        <f t="shared" si="63"/>
        <v>42794.874999999993</v>
      </c>
      <c r="U809">
        <f t="shared" si="64"/>
        <v>2017</v>
      </c>
      <c r="V809">
        <f t="shared" si="64"/>
        <v>2017</v>
      </c>
    </row>
    <row r="810" spans="1:22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60"/>
        <v>100</v>
      </c>
      <c r="P810" s="5">
        <f t="shared" si="61"/>
        <v>104.65116279069767</v>
      </c>
      <c r="Q810" t="s">
        <v>8322</v>
      </c>
      <c r="R810" t="s">
        <v>8323</v>
      </c>
      <c r="S810" s="12">
        <f t="shared" si="62"/>
        <v>41961.892199074071</v>
      </c>
      <c r="T810" s="12">
        <f t="shared" si="63"/>
        <v>41994.999305555553</v>
      </c>
      <c r="U810">
        <f t="shared" si="64"/>
        <v>2014</v>
      </c>
      <c r="V810">
        <f t="shared" si="64"/>
        <v>2014</v>
      </c>
    </row>
    <row r="811" spans="1:22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60"/>
        <v>103.77499999999999</v>
      </c>
      <c r="P811" s="5">
        <f t="shared" si="61"/>
        <v>79.82692307692308</v>
      </c>
      <c r="Q811" t="s">
        <v>8322</v>
      </c>
      <c r="R811" t="s">
        <v>8323</v>
      </c>
      <c r="S811" s="12">
        <f t="shared" si="62"/>
        <v>41628.625347222223</v>
      </c>
      <c r="T811" s="12">
        <f t="shared" si="63"/>
        <v>41658.625347222223</v>
      </c>
      <c r="U811">
        <f t="shared" si="64"/>
        <v>2013</v>
      </c>
      <c r="V811">
        <f t="shared" si="64"/>
        <v>2014</v>
      </c>
    </row>
    <row r="812" spans="1:22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60"/>
        <v>105</v>
      </c>
      <c r="P812" s="5">
        <f t="shared" si="61"/>
        <v>58.333333333333336</v>
      </c>
      <c r="Q812" t="s">
        <v>8322</v>
      </c>
      <c r="R812" t="s">
        <v>8323</v>
      </c>
      <c r="S812" s="12">
        <f t="shared" si="62"/>
        <v>41122.847939814812</v>
      </c>
      <c r="T812" s="12">
        <f t="shared" si="63"/>
        <v>41152.847939814812</v>
      </c>
      <c r="U812">
        <f t="shared" si="64"/>
        <v>2012</v>
      </c>
      <c r="V812">
        <f t="shared" si="64"/>
        <v>2012</v>
      </c>
    </row>
    <row r="813" spans="1:22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60"/>
        <v>104</v>
      </c>
      <c r="P813" s="5">
        <f t="shared" si="61"/>
        <v>86.666666666666671</v>
      </c>
      <c r="Q813" t="s">
        <v>8322</v>
      </c>
      <c r="R813" t="s">
        <v>8323</v>
      </c>
      <c r="S813" s="12">
        <f t="shared" si="62"/>
        <v>41443.435208333329</v>
      </c>
      <c r="T813" s="12">
        <f t="shared" si="63"/>
        <v>41465.494444444441</v>
      </c>
      <c r="U813">
        <f t="shared" si="64"/>
        <v>2013</v>
      </c>
      <c r="V813">
        <f t="shared" si="64"/>
        <v>2013</v>
      </c>
    </row>
    <row r="814" spans="1:22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60"/>
        <v>151.83333333333334</v>
      </c>
      <c r="P814" s="5">
        <f t="shared" si="61"/>
        <v>27.606060606060606</v>
      </c>
      <c r="Q814" t="s">
        <v>8322</v>
      </c>
      <c r="R814" t="s">
        <v>8323</v>
      </c>
      <c r="S814" s="12">
        <f t="shared" si="62"/>
        <v>41281.809629629628</v>
      </c>
      <c r="T814" s="12">
        <f t="shared" si="63"/>
        <v>41334.373611111107</v>
      </c>
      <c r="U814">
        <f t="shared" si="64"/>
        <v>2013</v>
      </c>
      <c r="V814">
        <f t="shared" si="64"/>
        <v>2013</v>
      </c>
    </row>
    <row r="815" spans="1:22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60"/>
        <v>159.99600000000001</v>
      </c>
      <c r="P815" s="5">
        <f t="shared" si="61"/>
        <v>24.999375000000001</v>
      </c>
      <c r="Q815" t="s">
        <v>8322</v>
      </c>
      <c r="R815" t="s">
        <v>8323</v>
      </c>
      <c r="S815" s="12">
        <f t="shared" si="62"/>
        <v>41080.751909722218</v>
      </c>
      <c r="T815" s="12">
        <f t="shared" si="63"/>
        <v>41110.751909722218</v>
      </c>
      <c r="U815">
        <f t="shared" si="64"/>
        <v>2012</v>
      </c>
      <c r="V815">
        <f t="shared" si="64"/>
        <v>2012</v>
      </c>
    </row>
    <row r="816" spans="1:22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60"/>
        <v>127.3</v>
      </c>
      <c r="P816" s="5">
        <f t="shared" si="61"/>
        <v>45.464285714285715</v>
      </c>
      <c r="Q816" t="s">
        <v>8322</v>
      </c>
      <c r="R816" t="s">
        <v>8323</v>
      </c>
      <c r="S816" s="12">
        <f t="shared" si="62"/>
        <v>40679.534733796296</v>
      </c>
      <c r="T816" s="12">
        <f t="shared" si="63"/>
        <v>40694.544444444444</v>
      </c>
      <c r="U816">
        <f t="shared" si="64"/>
        <v>2011</v>
      </c>
      <c r="V816">
        <f t="shared" si="64"/>
        <v>2011</v>
      </c>
    </row>
    <row r="817" spans="1:22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60"/>
        <v>107</v>
      </c>
      <c r="P817" s="5">
        <f t="shared" si="61"/>
        <v>99.534883720930239</v>
      </c>
      <c r="Q817" t="s">
        <v>8322</v>
      </c>
      <c r="R817" t="s">
        <v>8323</v>
      </c>
      <c r="S817" s="12">
        <f t="shared" si="62"/>
        <v>41914.70952546296</v>
      </c>
      <c r="T817" s="12">
        <f t="shared" si="63"/>
        <v>41944.70952546296</v>
      </c>
      <c r="U817">
        <f t="shared" si="64"/>
        <v>2014</v>
      </c>
      <c r="V817">
        <f t="shared" si="64"/>
        <v>2014</v>
      </c>
    </row>
    <row r="818" spans="1:22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60"/>
        <v>115.12214285714286</v>
      </c>
      <c r="P818" s="5">
        <f t="shared" si="61"/>
        <v>39.31</v>
      </c>
      <c r="Q818" t="s">
        <v>8322</v>
      </c>
      <c r="R818" t="s">
        <v>8323</v>
      </c>
      <c r="S818" s="12">
        <f t="shared" si="62"/>
        <v>41341.662534722222</v>
      </c>
      <c r="T818" s="12">
        <f t="shared" si="63"/>
        <v>41373.0625</v>
      </c>
      <c r="U818">
        <f t="shared" si="64"/>
        <v>2013</v>
      </c>
      <c r="V818">
        <f t="shared" si="64"/>
        <v>2013</v>
      </c>
    </row>
    <row r="819" spans="1:22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60"/>
        <v>137.11066666666665</v>
      </c>
      <c r="P819" s="5">
        <f t="shared" si="61"/>
        <v>89.419999999999987</v>
      </c>
      <c r="Q819" t="s">
        <v>8322</v>
      </c>
      <c r="R819" t="s">
        <v>8323</v>
      </c>
      <c r="S819" s="12">
        <f t="shared" si="62"/>
        <v>40925.391331018516</v>
      </c>
      <c r="T819" s="12">
        <f t="shared" si="63"/>
        <v>40978.999305555553</v>
      </c>
      <c r="U819">
        <f t="shared" si="64"/>
        <v>2012</v>
      </c>
      <c r="V819">
        <f t="shared" si="64"/>
        <v>2012</v>
      </c>
    </row>
    <row r="820" spans="1:22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60"/>
        <v>155.71428571428572</v>
      </c>
      <c r="P820" s="5">
        <f t="shared" si="61"/>
        <v>28.684210526315791</v>
      </c>
      <c r="Q820" t="s">
        <v>8322</v>
      </c>
      <c r="R820" t="s">
        <v>8323</v>
      </c>
      <c r="S820" s="12">
        <f t="shared" si="62"/>
        <v>41120.67454861111</v>
      </c>
      <c r="T820" s="12">
        <f t="shared" si="63"/>
        <v>41128.500694444439</v>
      </c>
      <c r="U820">
        <f t="shared" si="64"/>
        <v>2012</v>
      </c>
      <c r="V820">
        <f t="shared" si="64"/>
        <v>2012</v>
      </c>
    </row>
    <row r="821" spans="1:22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60"/>
        <v>108.74999999999999</v>
      </c>
      <c r="P821" s="5">
        <f t="shared" si="61"/>
        <v>31.071428571428573</v>
      </c>
      <c r="Q821" t="s">
        <v>8322</v>
      </c>
      <c r="R821" t="s">
        <v>8323</v>
      </c>
      <c r="S821" s="12">
        <f t="shared" si="62"/>
        <v>41619.789976851847</v>
      </c>
      <c r="T821" s="12">
        <f t="shared" si="63"/>
        <v>41628.988888888889</v>
      </c>
      <c r="U821">
        <f t="shared" si="64"/>
        <v>2013</v>
      </c>
      <c r="V821">
        <f t="shared" si="64"/>
        <v>2013</v>
      </c>
    </row>
    <row r="822" spans="1:22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60"/>
        <v>134.05000000000001</v>
      </c>
      <c r="P822" s="5">
        <f t="shared" si="61"/>
        <v>70.55263157894737</v>
      </c>
      <c r="Q822" t="s">
        <v>8322</v>
      </c>
      <c r="R822" t="s">
        <v>8323</v>
      </c>
      <c r="S822" s="12">
        <f t="shared" si="62"/>
        <v>41768.633587962962</v>
      </c>
      <c r="T822" s="12">
        <f t="shared" si="63"/>
        <v>41799</v>
      </c>
      <c r="U822">
        <f t="shared" si="64"/>
        <v>2014</v>
      </c>
      <c r="V822">
        <f t="shared" si="64"/>
        <v>2014</v>
      </c>
    </row>
    <row r="823" spans="1:22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60"/>
        <v>100</v>
      </c>
      <c r="P823" s="5">
        <f t="shared" si="61"/>
        <v>224.12820512820514</v>
      </c>
      <c r="Q823" t="s">
        <v>8322</v>
      </c>
      <c r="R823" t="s">
        <v>8323</v>
      </c>
      <c r="S823" s="12">
        <f t="shared" si="62"/>
        <v>42093.71371527778</v>
      </c>
      <c r="T823" s="12">
        <f t="shared" si="63"/>
        <v>42127.959027777775</v>
      </c>
      <c r="U823">
        <f t="shared" si="64"/>
        <v>2015</v>
      </c>
      <c r="V823">
        <f t="shared" si="64"/>
        <v>2015</v>
      </c>
    </row>
    <row r="824" spans="1:22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60"/>
        <v>119.16666666666667</v>
      </c>
      <c r="P824" s="5">
        <f t="shared" si="61"/>
        <v>51.811594202898547</v>
      </c>
      <c r="Q824" t="s">
        <v>8322</v>
      </c>
      <c r="R824" t="s">
        <v>8323</v>
      </c>
      <c r="S824" s="12">
        <f t="shared" si="62"/>
        <v>41157.739004629628</v>
      </c>
      <c r="T824" s="12">
        <f t="shared" si="63"/>
        <v>41187.739004629628</v>
      </c>
      <c r="U824">
        <f t="shared" si="64"/>
        <v>2012</v>
      </c>
      <c r="V824">
        <f t="shared" si="64"/>
        <v>2012</v>
      </c>
    </row>
    <row r="825" spans="1:22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60"/>
        <v>179.5</v>
      </c>
      <c r="P825" s="5">
        <f t="shared" si="61"/>
        <v>43.515151515151516</v>
      </c>
      <c r="Q825" t="s">
        <v>8322</v>
      </c>
      <c r="R825" t="s">
        <v>8323</v>
      </c>
      <c r="S825" s="12">
        <f t="shared" si="62"/>
        <v>42055.764490740738</v>
      </c>
      <c r="T825" s="12">
        <f t="shared" si="63"/>
        <v>42085.722824074073</v>
      </c>
      <c r="U825">
        <f t="shared" si="64"/>
        <v>2015</v>
      </c>
      <c r="V825">
        <f t="shared" si="64"/>
        <v>2015</v>
      </c>
    </row>
    <row r="826" spans="1:22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60"/>
        <v>134.38124999999999</v>
      </c>
      <c r="P826" s="5">
        <f t="shared" si="61"/>
        <v>39.816666666666663</v>
      </c>
      <c r="Q826" t="s">
        <v>8322</v>
      </c>
      <c r="R826" t="s">
        <v>8323</v>
      </c>
      <c r="S826" s="12">
        <f t="shared" si="62"/>
        <v>40250.033773148149</v>
      </c>
      <c r="T826" s="12">
        <f t="shared" si="63"/>
        <v>40286.082638888889</v>
      </c>
      <c r="U826">
        <f t="shared" si="64"/>
        <v>2010</v>
      </c>
      <c r="V826">
        <f t="shared" si="64"/>
        <v>2010</v>
      </c>
    </row>
    <row r="827" spans="1:22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60"/>
        <v>100.43200000000002</v>
      </c>
      <c r="P827" s="5">
        <f t="shared" si="61"/>
        <v>126.8080808080808</v>
      </c>
      <c r="Q827" t="s">
        <v>8322</v>
      </c>
      <c r="R827" t="s">
        <v>8323</v>
      </c>
      <c r="S827" s="12">
        <f t="shared" si="62"/>
        <v>41186.098194444443</v>
      </c>
      <c r="T827" s="12">
        <f t="shared" si="63"/>
        <v>41211.098194444443</v>
      </c>
      <c r="U827">
        <f t="shared" si="64"/>
        <v>2012</v>
      </c>
      <c r="V827">
        <f t="shared" si="64"/>
        <v>2012</v>
      </c>
    </row>
    <row r="828" spans="1:22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60"/>
        <v>101.45454545454547</v>
      </c>
      <c r="P828" s="5">
        <f t="shared" si="61"/>
        <v>113.87755102040816</v>
      </c>
      <c r="Q828" t="s">
        <v>8322</v>
      </c>
      <c r="R828" t="s">
        <v>8323</v>
      </c>
      <c r="S828" s="12">
        <f t="shared" si="62"/>
        <v>40972.830208333333</v>
      </c>
      <c r="T828" s="12">
        <f t="shared" si="63"/>
        <v>40993.788541666661</v>
      </c>
      <c r="U828">
        <f t="shared" si="64"/>
        <v>2012</v>
      </c>
      <c r="V828">
        <f t="shared" si="64"/>
        <v>2012</v>
      </c>
    </row>
    <row r="829" spans="1:22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60"/>
        <v>103.33333333333334</v>
      </c>
      <c r="P829" s="5">
        <f t="shared" si="61"/>
        <v>28.181818181818183</v>
      </c>
      <c r="Q829" t="s">
        <v>8322</v>
      </c>
      <c r="R829" t="s">
        <v>8323</v>
      </c>
      <c r="S829" s="12">
        <f t="shared" si="62"/>
        <v>40927.265127314815</v>
      </c>
      <c r="T829" s="12">
        <f t="shared" si="63"/>
        <v>40953.617361111108</v>
      </c>
      <c r="U829">
        <f t="shared" si="64"/>
        <v>2012</v>
      </c>
      <c r="V829">
        <f t="shared" si="64"/>
        <v>2012</v>
      </c>
    </row>
    <row r="830" spans="1:22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60"/>
        <v>107</v>
      </c>
      <c r="P830" s="5">
        <f t="shared" si="61"/>
        <v>36.60526315789474</v>
      </c>
      <c r="Q830" t="s">
        <v>8322</v>
      </c>
      <c r="R830" t="s">
        <v>8323</v>
      </c>
      <c r="S830" s="12">
        <f t="shared" si="62"/>
        <v>41072.842384259253</v>
      </c>
      <c r="T830" s="12">
        <f t="shared" si="63"/>
        <v>41085.474999999999</v>
      </c>
      <c r="U830">
        <f t="shared" si="64"/>
        <v>2012</v>
      </c>
      <c r="V830">
        <f t="shared" si="64"/>
        <v>2012</v>
      </c>
    </row>
    <row r="831" spans="1:22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60"/>
        <v>104</v>
      </c>
      <c r="P831" s="5">
        <f t="shared" si="61"/>
        <v>32.5</v>
      </c>
      <c r="Q831" t="s">
        <v>8322</v>
      </c>
      <c r="R831" t="s">
        <v>8323</v>
      </c>
      <c r="S831" s="12">
        <f t="shared" si="62"/>
        <v>42504.593055555553</v>
      </c>
      <c r="T831" s="12">
        <f t="shared" si="63"/>
        <v>42564.593055555553</v>
      </c>
      <c r="U831">
        <f t="shared" si="64"/>
        <v>2016</v>
      </c>
      <c r="V831">
        <f t="shared" si="64"/>
        <v>2016</v>
      </c>
    </row>
    <row r="832" spans="1:22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60"/>
        <v>107.83333333333334</v>
      </c>
      <c r="P832" s="5">
        <f t="shared" si="61"/>
        <v>60.65625</v>
      </c>
      <c r="Q832" t="s">
        <v>8322</v>
      </c>
      <c r="R832" t="s">
        <v>8323</v>
      </c>
      <c r="S832" s="12">
        <f t="shared" si="62"/>
        <v>41325.317418981482</v>
      </c>
      <c r="T832" s="12">
        <f t="shared" si="63"/>
        <v>41355.27575231481</v>
      </c>
      <c r="U832">
        <f t="shared" si="64"/>
        <v>2013</v>
      </c>
      <c r="V832">
        <f t="shared" si="64"/>
        <v>2013</v>
      </c>
    </row>
    <row r="833" spans="1:22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60"/>
        <v>233.33333333333334</v>
      </c>
      <c r="P833" s="5">
        <f t="shared" si="61"/>
        <v>175</v>
      </c>
      <c r="Q833" t="s">
        <v>8322</v>
      </c>
      <c r="R833" t="s">
        <v>8323</v>
      </c>
      <c r="S833" s="12">
        <f t="shared" si="62"/>
        <v>40996.438587962963</v>
      </c>
      <c r="T833" s="12">
        <f t="shared" si="63"/>
        <v>41026.438587962963</v>
      </c>
      <c r="U833">
        <f t="shared" si="64"/>
        <v>2012</v>
      </c>
      <c r="V833">
        <f t="shared" si="64"/>
        <v>2012</v>
      </c>
    </row>
    <row r="834" spans="1:22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60"/>
        <v>100.60706666666665</v>
      </c>
      <c r="P834" s="5">
        <f t="shared" si="61"/>
        <v>97.993896103896105</v>
      </c>
      <c r="Q834" t="s">
        <v>8322</v>
      </c>
      <c r="R834" t="s">
        <v>8323</v>
      </c>
      <c r="S834" s="12">
        <f t="shared" si="62"/>
        <v>40869.466840277775</v>
      </c>
      <c r="T834" s="12">
        <f t="shared" si="63"/>
        <v>40929.134027777771</v>
      </c>
      <c r="U834">
        <f t="shared" si="64"/>
        <v>2011</v>
      </c>
      <c r="V834">
        <f t="shared" si="64"/>
        <v>2012</v>
      </c>
    </row>
    <row r="835" spans="1:22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65">(E835/D835)*100</f>
        <v>101.66666666666666</v>
      </c>
      <c r="P835" s="5">
        <f t="shared" ref="P835:P898" si="66">IF(E835&gt;0, E835/L835, 0)</f>
        <v>148.78048780487805</v>
      </c>
      <c r="Q835" t="s">
        <v>8322</v>
      </c>
      <c r="R835" t="s">
        <v>8323</v>
      </c>
      <c r="S835" s="12">
        <f t="shared" ref="S835:S898" si="67">(J835/86400)+25569-(5/24)</f>
        <v>41718.669849537036</v>
      </c>
      <c r="T835" s="12">
        <f t="shared" ref="T835:T898" si="68">(I835/86400)+25569-5/24</f>
        <v>41748.669849537036</v>
      </c>
      <c r="U835">
        <f t="shared" ref="U835:V898" si="69">YEAR(S835)</f>
        <v>2014</v>
      </c>
      <c r="V835">
        <f t="shared" si="69"/>
        <v>2014</v>
      </c>
    </row>
    <row r="836" spans="1:22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65"/>
        <v>131.0181818181818</v>
      </c>
      <c r="P836" s="5">
        <f t="shared" si="66"/>
        <v>96.08</v>
      </c>
      <c r="Q836" t="s">
        <v>8322</v>
      </c>
      <c r="R836" t="s">
        <v>8323</v>
      </c>
      <c r="S836" s="12">
        <f t="shared" si="67"/>
        <v>41422.614490740736</v>
      </c>
      <c r="T836" s="12">
        <f t="shared" si="68"/>
        <v>41455.957638888889</v>
      </c>
      <c r="U836">
        <f t="shared" si="69"/>
        <v>2013</v>
      </c>
      <c r="V836">
        <f t="shared" si="69"/>
        <v>2013</v>
      </c>
    </row>
    <row r="837" spans="1:22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65"/>
        <v>117.25000000000001</v>
      </c>
      <c r="P837" s="5">
        <f t="shared" si="66"/>
        <v>58.625</v>
      </c>
      <c r="Q837" t="s">
        <v>8322</v>
      </c>
      <c r="R837" t="s">
        <v>8323</v>
      </c>
      <c r="S837" s="12">
        <f t="shared" si="67"/>
        <v>41005.249513888884</v>
      </c>
      <c r="T837" s="12">
        <f t="shared" si="68"/>
        <v>41047.916666666664</v>
      </c>
      <c r="U837">
        <f t="shared" si="69"/>
        <v>2012</v>
      </c>
      <c r="V837">
        <f t="shared" si="69"/>
        <v>2012</v>
      </c>
    </row>
    <row r="838" spans="1:22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65"/>
        <v>100.93039999999999</v>
      </c>
      <c r="P838" s="5">
        <f t="shared" si="66"/>
        <v>109.70695652173914</v>
      </c>
      <c r="Q838" t="s">
        <v>8322</v>
      </c>
      <c r="R838" t="s">
        <v>8323</v>
      </c>
      <c r="S838" s="12">
        <f t="shared" si="67"/>
        <v>41523.848587962959</v>
      </c>
      <c r="T838" s="12">
        <f t="shared" si="68"/>
        <v>41553.848587962959</v>
      </c>
      <c r="U838">
        <f t="shared" si="69"/>
        <v>2013</v>
      </c>
      <c r="V838">
        <f t="shared" si="69"/>
        <v>2013</v>
      </c>
    </row>
    <row r="839" spans="1:22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65"/>
        <v>121.8</v>
      </c>
      <c r="P839" s="5">
        <f t="shared" si="66"/>
        <v>49.112903225806448</v>
      </c>
      <c r="Q839" t="s">
        <v>8322</v>
      </c>
      <c r="R839" t="s">
        <v>8323</v>
      </c>
      <c r="S839" s="12">
        <f t="shared" si="67"/>
        <v>41730.79006944444</v>
      </c>
      <c r="T839" s="12">
        <f t="shared" si="68"/>
        <v>41760.79006944444</v>
      </c>
      <c r="U839">
        <f t="shared" si="69"/>
        <v>2014</v>
      </c>
      <c r="V839">
        <f t="shared" si="69"/>
        <v>2014</v>
      </c>
    </row>
    <row r="840" spans="1:22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65"/>
        <v>145.4</v>
      </c>
      <c r="P840" s="5">
        <f t="shared" si="66"/>
        <v>47.672131147540981</v>
      </c>
      <c r="Q840" t="s">
        <v>8322</v>
      </c>
      <c r="R840" t="s">
        <v>8323</v>
      </c>
      <c r="S840" s="12">
        <f t="shared" si="67"/>
        <v>40895.689641203702</v>
      </c>
      <c r="T840" s="12">
        <f t="shared" si="68"/>
        <v>40925.689641203702</v>
      </c>
      <c r="U840">
        <f t="shared" si="69"/>
        <v>2011</v>
      </c>
      <c r="V840">
        <f t="shared" si="69"/>
        <v>2012</v>
      </c>
    </row>
    <row r="841" spans="1:22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65"/>
        <v>116.61660000000001</v>
      </c>
      <c r="P841" s="5">
        <f t="shared" si="66"/>
        <v>60.737812499999997</v>
      </c>
      <c r="Q841" t="s">
        <v>8322</v>
      </c>
      <c r="R841" t="s">
        <v>8323</v>
      </c>
      <c r="S841" s="12">
        <f t="shared" si="67"/>
        <v>41144.555046296293</v>
      </c>
      <c r="T841" s="12">
        <f t="shared" si="68"/>
        <v>41174.555046296293</v>
      </c>
      <c r="U841">
        <f t="shared" si="69"/>
        <v>2012</v>
      </c>
      <c r="V841">
        <f t="shared" si="69"/>
        <v>2012</v>
      </c>
    </row>
    <row r="842" spans="1:22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65"/>
        <v>120.4166</v>
      </c>
      <c r="P842" s="5">
        <f t="shared" si="66"/>
        <v>63.37715789473684</v>
      </c>
      <c r="Q842" t="s">
        <v>8322</v>
      </c>
      <c r="R842" t="s">
        <v>8324</v>
      </c>
      <c r="S842" s="12">
        <f t="shared" si="67"/>
        <v>42607.018368055556</v>
      </c>
      <c r="T842" s="12">
        <f t="shared" si="68"/>
        <v>42637.018368055556</v>
      </c>
      <c r="U842">
        <f t="shared" si="69"/>
        <v>2016</v>
      </c>
      <c r="V842">
        <f t="shared" si="69"/>
        <v>2016</v>
      </c>
    </row>
    <row r="843" spans="1:22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65"/>
        <v>101.32000000000001</v>
      </c>
      <c r="P843" s="5">
        <f t="shared" si="66"/>
        <v>53.893617021276597</v>
      </c>
      <c r="Q843" t="s">
        <v>8322</v>
      </c>
      <c r="R843" t="s">
        <v>8324</v>
      </c>
      <c r="S843" s="12">
        <f t="shared" si="67"/>
        <v>41923.630358796298</v>
      </c>
      <c r="T843" s="12">
        <f t="shared" si="68"/>
        <v>41953.672025462962</v>
      </c>
      <c r="U843">
        <f t="shared" si="69"/>
        <v>2014</v>
      </c>
      <c r="V843">
        <f t="shared" si="69"/>
        <v>2014</v>
      </c>
    </row>
    <row r="844" spans="1:22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65"/>
        <v>104.32</v>
      </c>
      <c r="P844" s="5">
        <f t="shared" si="66"/>
        <v>66.871794871794876</v>
      </c>
      <c r="Q844" t="s">
        <v>8322</v>
      </c>
      <c r="R844" t="s">
        <v>8324</v>
      </c>
      <c r="S844" s="12">
        <f t="shared" si="67"/>
        <v>41526.384062499994</v>
      </c>
      <c r="T844" s="12">
        <f t="shared" si="68"/>
        <v>41560.957638888889</v>
      </c>
      <c r="U844">
        <f t="shared" si="69"/>
        <v>2013</v>
      </c>
      <c r="V844">
        <f t="shared" si="69"/>
        <v>2013</v>
      </c>
    </row>
    <row r="845" spans="1:22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65"/>
        <v>267.13333333333333</v>
      </c>
      <c r="P845" s="5">
        <f t="shared" si="66"/>
        <v>63.102362204724407</v>
      </c>
      <c r="Q845" t="s">
        <v>8322</v>
      </c>
      <c r="R845" t="s">
        <v>8324</v>
      </c>
      <c r="S845" s="12">
        <f t="shared" si="67"/>
        <v>42695.049537037034</v>
      </c>
      <c r="T845" s="12">
        <f t="shared" si="68"/>
        <v>42712.124999999993</v>
      </c>
      <c r="U845">
        <f t="shared" si="69"/>
        <v>2016</v>
      </c>
      <c r="V845">
        <f t="shared" si="69"/>
        <v>2016</v>
      </c>
    </row>
    <row r="846" spans="1:22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65"/>
        <v>194.13333333333333</v>
      </c>
      <c r="P846" s="5">
        <f t="shared" si="66"/>
        <v>36.628930817610062</v>
      </c>
      <c r="Q846" t="s">
        <v>8322</v>
      </c>
      <c r="R846" t="s">
        <v>8324</v>
      </c>
      <c r="S846" s="12">
        <f t="shared" si="67"/>
        <v>41905.476296296292</v>
      </c>
      <c r="T846" s="12">
        <f t="shared" si="68"/>
        <v>41943.999305555553</v>
      </c>
      <c r="U846">
        <f t="shared" si="69"/>
        <v>2014</v>
      </c>
      <c r="V846">
        <f t="shared" si="69"/>
        <v>2014</v>
      </c>
    </row>
    <row r="847" spans="1:22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65"/>
        <v>120.3802</v>
      </c>
      <c r="P847" s="5">
        <f t="shared" si="66"/>
        <v>34.005706214689269</v>
      </c>
      <c r="Q847" t="s">
        <v>8322</v>
      </c>
      <c r="R847" t="s">
        <v>8324</v>
      </c>
      <c r="S847" s="12">
        <f t="shared" si="67"/>
        <v>42577.997638888883</v>
      </c>
      <c r="T847" s="12">
        <f t="shared" si="68"/>
        <v>42617.957638888889</v>
      </c>
      <c r="U847">
        <f t="shared" si="69"/>
        <v>2016</v>
      </c>
      <c r="V847">
        <f t="shared" si="69"/>
        <v>2016</v>
      </c>
    </row>
    <row r="848" spans="1:22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65"/>
        <v>122.00090909090908</v>
      </c>
      <c r="P848" s="5">
        <f t="shared" si="66"/>
        <v>28.553404255319148</v>
      </c>
      <c r="Q848" t="s">
        <v>8322</v>
      </c>
      <c r="R848" t="s">
        <v>8324</v>
      </c>
      <c r="S848" s="12">
        <f t="shared" si="67"/>
        <v>41694.183506944442</v>
      </c>
      <c r="T848" s="12">
        <f t="shared" si="68"/>
        <v>41708.375</v>
      </c>
      <c r="U848">
        <f t="shared" si="69"/>
        <v>2014</v>
      </c>
      <c r="V848">
        <f t="shared" si="69"/>
        <v>2014</v>
      </c>
    </row>
    <row r="849" spans="1:22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65"/>
        <v>100</v>
      </c>
      <c r="P849" s="5">
        <f t="shared" si="66"/>
        <v>10</v>
      </c>
      <c r="Q849" t="s">
        <v>8322</v>
      </c>
      <c r="R849" t="s">
        <v>8324</v>
      </c>
      <c r="S849" s="12">
        <f t="shared" si="67"/>
        <v>42165.59</v>
      </c>
      <c r="T849" s="12">
        <f t="shared" si="68"/>
        <v>42195.59</v>
      </c>
      <c r="U849">
        <f t="shared" si="69"/>
        <v>2015</v>
      </c>
      <c r="V849">
        <f t="shared" si="69"/>
        <v>2015</v>
      </c>
    </row>
    <row r="850" spans="1:22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65"/>
        <v>100</v>
      </c>
      <c r="P850" s="5">
        <f t="shared" si="66"/>
        <v>18.75</v>
      </c>
      <c r="Q850" t="s">
        <v>8322</v>
      </c>
      <c r="R850" t="s">
        <v>8324</v>
      </c>
      <c r="S850" s="12">
        <f t="shared" si="67"/>
        <v>42078.583715277775</v>
      </c>
      <c r="T850" s="12">
        <f t="shared" si="68"/>
        <v>42108.583715277775</v>
      </c>
      <c r="U850">
        <f t="shared" si="69"/>
        <v>2015</v>
      </c>
      <c r="V850">
        <f t="shared" si="69"/>
        <v>2015</v>
      </c>
    </row>
    <row r="851" spans="1:22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65"/>
        <v>119.9</v>
      </c>
      <c r="P851" s="5">
        <f t="shared" si="66"/>
        <v>41.704347826086959</v>
      </c>
      <c r="Q851" t="s">
        <v>8322</v>
      </c>
      <c r="R851" t="s">
        <v>8324</v>
      </c>
      <c r="S851" s="12">
        <f t="shared" si="67"/>
        <v>42050.94055555555</v>
      </c>
      <c r="T851" s="12">
        <f t="shared" si="68"/>
        <v>42078.898888888885</v>
      </c>
      <c r="U851">
        <f t="shared" si="69"/>
        <v>2015</v>
      </c>
      <c r="V851">
        <f t="shared" si="69"/>
        <v>2015</v>
      </c>
    </row>
    <row r="852" spans="1:22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65"/>
        <v>155.17499999999998</v>
      </c>
      <c r="P852" s="5">
        <f t="shared" si="66"/>
        <v>46.669172932330824</v>
      </c>
      <c r="Q852" t="s">
        <v>8322</v>
      </c>
      <c r="R852" t="s">
        <v>8324</v>
      </c>
      <c r="S852" s="12">
        <f t="shared" si="67"/>
        <v>42452.619409722225</v>
      </c>
      <c r="T852" s="12">
        <f t="shared" si="68"/>
        <v>42484.999305555553</v>
      </c>
      <c r="U852">
        <f t="shared" si="69"/>
        <v>2016</v>
      </c>
      <c r="V852">
        <f t="shared" si="69"/>
        <v>2016</v>
      </c>
    </row>
    <row r="853" spans="1:22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65"/>
        <v>130.44999999999999</v>
      </c>
      <c r="P853" s="5">
        <f t="shared" si="66"/>
        <v>37.271428571428572</v>
      </c>
      <c r="Q853" t="s">
        <v>8322</v>
      </c>
      <c r="R853" t="s">
        <v>8324</v>
      </c>
      <c r="S853" s="12">
        <f t="shared" si="67"/>
        <v>42522.671909722216</v>
      </c>
      <c r="T853" s="12">
        <f t="shared" si="68"/>
        <v>42582.614583333336</v>
      </c>
      <c r="U853">
        <f t="shared" si="69"/>
        <v>2016</v>
      </c>
      <c r="V853">
        <f t="shared" si="69"/>
        <v>2016</v>
      </c>
    </row>
    <row r="854" spans="1:22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65"/>
        <v>104.97142857142859</v>
      </c>
      <c r="P854" s="5">
        <f t="shared" si="66"/>
        <v>59.258064516129032</v>
      </c>
      <c r="Q854" t="s">
        <v>8322</v>
      </c>
      <c r="R854" t="s">
        <v>8324</v>
      </c>
      <c r="S854" s="12">
        <f t="shared" si="67"/>
        <v>42656.59716435185</v>
      </c>
      <c r="T854" s="12">
        <f t="shared" si="68"/>
        <v>42667.666666666664</v>
      </c>
      <c r="U854">
        <f t="shared" si="69"/>
        <v>2016</v>
      </c>
      <c r="V854">
        <f t="shared" si="69"/>
        <v>2016</v>
      </c>
    </row>
    <row r="855" spans="1:22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65"/>
        <v>100</v>
      </c>
      <c r="P855" s="5">
        <f t="shared" si="66"/>
        <v>30</v>
      </c>
      <c r="Q855" t="s">
        <v>8322</v>
      </c>
      <c r="R855" t="s">
        <v>8324</v>
      </c>
      <c r="S855" s="12">
        <f t="shared" si="67"/>
        <v>42021.62394675926</v>
      </c>
      <c r="T855" s="12">
        <f t="shared" si="68"/>
        <v>42051.62394675926</v>
      </c>
      <c r="U855">
        <f t="shared" si="69"/>
        <v>2015</v>
      </c>
      <c r="V855">
        <f t="shared" si="69"/>
        <v>2015</v>
      </c>
    </row>
    <row r="856" spans="1:22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65"/>
        <v>118.2205035971223</v>
      </c>
      <c r="P856" s="5">
        <f t="shared" si="66"/>
        <v>65.8623246492986</v>
      </c>
      <c r="Q856" t="s">
        <v>8322</v>
      </c>
      <c r="R856" t="s">
        <v>8324</v>
      </c>
      <c r="S856" s="12">
        <f t="shared" si="67"/>
        <v>42702.004004629627</v>
      </c>
      <c r="T856" s="12">
        <f t="shared" si="68"/>
        <v>42732.004004629627</v>
      </c>
      <c r="U856">
        <f t="shared" si="69"/>
        <v>2016</v>
      </c>
      <c r="V856">
        <f t="shared" si="69"/>
        <v>2016</v>
      </c>
    </row>
    <row r="857" spans="1:22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65"/>
        <v>103.44827586206897</v>
      </c>
      <c r="P857" s="5">
        <f t="shared" si="66"/>
        <v>31.914893617021278</v>
      </c>
      <c r="Q857" t="s">
        <v>8322</v>
      </c>
      <c r="R857" t="s">
        <v>8324</v>
      </c>
      <c r="S857" s="12">
        <f t="shared" si="67"/>
        <v>42544.916863425919</v>
      </c>
      <c r="T857" s="12">
        <f t="shared" si="68"/>
        <v>42574.916863425919</v>
      </c>
      <c r="U857">
        <f t="shared" si="69"/>
        <v>2016</v>
      </c>
      <c r="V857">
        <f t="shared" si="69"/>
        <v>2016</v>
      </c>
    </row>
    <row r="858" spans="1:22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65"/>
        <v>218.00000000000003</v>
      </c>
      <c r="P858" s="5">
        <f t="shared" si="66"/>
        <v>19.464285714285715</v>
      </c>
      <c r="Q858" t="s">
        <v>8322</v>
      </c>
      <c r="R858" t="s">
        <v>8324</v>
      </c>
      <c r="S858" s="12">
        <f t="shared" si="67"/>
        <v>42609.103657407402</v>
      </c>
      <c r="T858" s="12">
        <f t="shared" si="68"/>
        <v>42668.583333333336</v>
      </c>
      <c r="U858">
        <f t="shared" si="69"/>
        <v>2016</v>
      </c>
      <c r="V858">
        <f t="shared" si="69"/>
        <v>2016</v>
      </c>
    </row>
    <row r="859" spans="1:22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65"/>
        <v>100</v>
      </c>
      <c r="P859" s="5">
        <f t="shared" si="66"/>
        <v>50</v>
      </c>
      <c r="Q859" t="s">
        <v>8322</v>
      </c>
      <c r="R859" t="s">
        <v>8324</v>
      </c>
      <c r="S859" s="12">
        <f t="shared" si="67"/>
        <v>42291.373043981475</v>
      </c>
      <c r="T859" s="12">
        <f t="shared" si="68"/>
        <v>42333.414710648147</v>
      </c>
      <c r="U859">
        <f t="shared" si="69"/>
        <v>2015</v>
      </c>
      <c r="V859">
        <f t="shared" si="69"/>
        <v>2015</v>
      </c>
    </row>
    <row r="860" spans="1:22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65"/>
        <v>144.00583333333333</v>
      </c>
      <c r="P860" s="5">
        <f t="shared" si="66"/>
        <v>22.737763157894737</v>
      </c>
      <c r="Q860" t="s">
        <v>8322</v>
      </c>
      <c r="R860" t="s">
        <v>8324</v>
      </c>
      <c r="S860" s="12">
        <f t="shared" si="67"/>
        <v>42079.537245370368</v>
      </c>
      <c r="T860" s="12">
        <f t="shared" si="68"/>
        <v>42109.749305555553</v>
      </c>
      <c r="U860">
        <f t="shared" si="69"/>
        <v>2015</v>
      </c>
      <c r="V860">
        <f t="shared" si="69"/>
        <v>2015</v>
      </c>
    </row>
    <row r="861" spans="1:22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65"/>
        <v>104.67500000000001</v>
      </c>
      <c r="P861" s="5">
        <f t="shared" si="66"/>
        <v>42.724489795918366</v>
      </c>
      <c r="Q861" t="s">
        <v>8322</v>
      </c>
      <c r="R861" t="s">
        <v>8324</v>
      </c>
      <c r="S861" s="12">
        <f t="shared" si="67"/>
        <v>42128.611898148149</v>
      </c>
      <c r="T861" s="12">
        <f t="shared" si="68"/>
        <v>42158.791666666664</v>
      </c>
      <c r="U861">
        <f t="shared" si="69"/>
        <v>2015</v>
      </c>
      <c r="V861">
        <f t="shared" si="69"/>
        <v>2015</v>
      </c>
    </row>
    <row r="862" spans="1:22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65"/>
        <v>18.142857142857142</v>
      </c>
      <c r="P862" s="5">
        <f t="shared" si="66"/>
        <v>52.916666666666664</v>
      </c>
      <c r="Q862" t="s">
        <v>8322</v>
      </c>
      <c r="R862" t="s">
        <v>8325</v>
      </c>
      <c r="S862" s="12">
        <f t="shared" si="67"/>
        <v>41570.274456018517</v>
      </c>
      <c r="T862" s="12">
        <f t="shared" si="68"/>
        <v>41600.316122685181</v>
      </c>
      <c r="U862">
        <f t="shared" si="69"/>
        <v>2013</v>
      </c>
      <c r="V862">
        <f t="shared" si="69"/>
        <v>2013</v>
      </c>
    </row>
    <row r="863" spans="1:22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65"/>
        <v>2.2444444444444445</v>
      </c>
      <c r="P863" s="5">
        <f t="shared" si="66"/>
        <v>50.5</v>
      </c>
      <c r="Q863" t="s">
        <v>8322</v>
      </c>
      <c r="R863" t="s">
        <v>8325</v>
      </c>
      <c r="S863" s="12">
        <f t="shared" si="67"/>
        <v>42599.756990740738</v>
      </c>
      <c r="T863" s="12">
        <f t="shared" si="68"/>
        <v>42629.756990740738</v>
      </c>
      <c r="U863">
        <f t="shared" si="69"/>
        <v>2016</v>
      </c>
      <c r="V863">
        <f t="shared" si="69"/>
        <v>2016</v>
      </c>
    </row>
    <row r="864" spans="1:22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65"/>
        <v>0.33999999999999997</v>
      </c>
      <c r="P864" s="5">
        <f t="shared" si="66"/>
        <v>42.5</v>
      </c>
      <c r="Q864" t="s">
        <v>8322</v>
      </c>
      <c r="R864" t="s">
        <v>8325</v>
      </c>
      <c r="S864" s="12">
        <f t="shared" si="67"/>
        <v>41559.346620370365</v>
      </c>
      <c r="T864" s="12">
        <f t="shared" si="68"/>
        <v>41589.388287037036</v>
      </c>
      <c r="U864">
        <f t="shared" si="69"/>
        <v>2013</v>
      </c>
      <c r="V864">
        <f t="shared" si="69"/>
        <v>2013</v>
      </c>
    </row>
    <row r="865" spans="1:22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65"/>
        <v>4.5</v>
      </c>
      <c r="P865" s="5">
        <f t="shared" si="66"/>
        <v>18</v>
      </c>
      <c r="Q865" t="s">
        <v>8322</v>
      </c>
      <c r="R865" t="s">
        <v>8325</v>
      </c>
      <c r="S865" s="12">
        <f t="shared" si="67"/>
        <v>40920.909328703703</v>
      </c>
      <c r="T865" s="12">
        <f t="shared" si="68"/>
        <v>40950.909328703703</v>
      </c>
      <c r="U865">
        <f t="shared" si="69"/>
        <v>2012</v>
      </c>
      <c r="V865">
        <f t="shared" si="69"/>
        <v>2012</v>
      </c>
    </row>
    <row r="866" spans="1:22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65"/>
        <v>41.53846153846154</v>
      </c>
      <c r="P866" s="5">
        <f t="shared" si="66"/>
        <v>34.177215189873415</v>
      </c>
      <c r="Q866" t="s">
        <v>8322</v>
      </c>
      <c r="R866" t="s">
        <v>8325</v>
      </c>
      <c r="S866" s="12">
        <f t="shared" si="67"/>
        <v>41540.898587962962</v>
      </c>
      <c r="T866" s="12">
        <f t="shared" si="68"/>
        <v>41563.207638888889</v>
      </c>
      <c r="U866">
        <f t="shared" si="69"/>
        <v>2013</v>
      </c>
      <c r="V866">
        <f t="shared" si="69"/>
        <v>2013</v>
      </c>
    </row>
    <row r="867" spans="1:22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65"/>
        <v>2.0454545454545454</v>
      </c>
      <c r="P867" s="5">
        <f t="shared" si="66"/>
        <v>22.5</v>
      </c>
      <c r="Q867" t="s">
        <v>8322</v>
      </c>
      <c r="R867" t="s">
        <v>8325</v>
      </c>
      <c r="S867" s="12">
        <f t="shared" si="67"/>
        <v>41230.564780092587</v>
      </c>
      <c r="T867" s="12">
        <f t="shared" si="68"/>
        <v>41290.564780092587</v>
      </c>
      <c r="U867">
        <f t="shared" si="69"/>
        <v>2012</v>
      </c>
      <c r="V867">
        <f t="shared" si="69"/>
        <v>2013</v>
      </c>
    </row>
    <row r="868" spans="1:22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65"/>
        <v>18.285714285714285</v>
      </c>
      <c r="P868" s="5">
        <f t="shared" si="66"/>
        <v>58.18181818181818</v>
      </c>
      <c r="Q868" t="s">
        <v>8322</v>
      </c>
      <c r="R868" t="s">
        <v>8325</v>
      </c>
      <c r="S868" s="12">
        <f t="shared" si="67"/>
        <v>42025.429606481477</v>
      </c>
      <c r="T868" s="12">
        <f t="shared" si="68"/>
        <v>42063.423611111109</v>
      </c>
      <c r="U868">
        <f t="shared" si="69"/>
        <v>2015</v>
      </c>
      <c r="V868">
        <f t="shared" si="69"/>
        <v>2015</v>
      </c>
    </row>
    <row r="869" spans="1:22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65"/>
        <v>24.02</v>
      </c>
      <c r="P869" s="5">
        <f t="shared" si="66"/>
        <v>109.18181818181819</v>
      </c>
      <c r="Q869" t="s">
        <v>8322</v>
      </c>
      <c r="R869" t="s">
        <v>8325</v>
      </c>
      <c r="S869" s="12">
        <f t="shared" si="67"/>
        <v>40087.897060185183</v>
      </c>
      <c r="T869" s="12">
        <f t="shared" si="68"/>
        <v>40147.999305555553</v>
      </c>
      <c r="U869">
        <f t="shared" si="69"/>
        <v>2009</v>
      </c>
      <c r="V869">
        <f t="shared" si="69"/>
        <v>2009</v>
      </c>
    </row>
    <row r="870" spans="1:22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65"/>
        <v>0.1111111111111111</v>
      </c>
      <c r="P870" s="5">
        <f t="shared" si="66"/>
        <v>50</v>
      </c>
      <c r="Q870" t="s">
        <v>8322</v>
      </c>
      <c r="R870" t="s">
        <v>8325</v>
      </c>
      <c r="S870" s="12">
        <f t="shared" si="67"/>
        <v>41615.819421296292</v>
      </c>
      <c r="T870" s="12">
        <f t="shared" si="68"/>
        <v>41645.819421296292</v>
      </c>
      <c r="U870">
        <f t="shared" si="69"/>
        <v>2013</v>
      </c>
      <c r="V870">
        <f t="shared" si="69"/>
        <v>2014</v>
      </c>
    </row>
    <row r="871" spans="1:22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65"/>
        <v>11.818181818181818</v>
      </c>
      <c r="P871" s="5">
        <f t="shared" si="66"/>
        <v>346.66666666666669</v>
      </c>
      <c r="Q871" t="s">
        <v>8322</v>
      </c>
      <c r="R871" t="s">
        <v>8325</v>
      </c>
      <c r="S871" s="12">
        <f t="shared" si="67"/>
        <v>41342.637233796289</v>
      </c>
      <c r="T871" s="12">
        <f t="shared" si="68"/>
        <v>41372.595567129625</v>
      </c>
      <c r="U871">
        <f t="shared" si="69"/>
        <v>2013</v>
      </c>
      <c r="V871">
        <f t="shared" si="69"/>
        <v>2013</v>
      </c>
    </row>
    <row r="872" spans="1:22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65"/>
        <v>0.31</v>
      </c>
      <c r="P872" s="5">
        <f t="shared" si="66"/>
        <v>12.4</v>
      </c>
      <c r="Q872" t="s">
        <v>8322</v>
      </c>
      <c r="R872" t="s">
        <v>8325</v>
      </c>
      <c r="S872" s="12">
        <f t="shared" si="67"/>
        <v>41487.813923611109</v>
      </c>
      <c r="T872" s="12">
        <f t="shared" si="68"/>
        <v>41517.813923611109</v>
      </c>
      <c r="U872">
        <f t="shared" si="69"/>
        <v>2013</v>
      </c>
      <c r="V872">
        <f t="shared" si="69"/>
        <v>2013</v>
      </c>
    </row>
    <row r="873" spans="1:22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65"/>
        <v>5.416666666666667</v>
      </c>
      <c r="P873" s="5">
        <f t="shared" si="66"/>
        <v>27.083333333333332</v>
      </c>
      <c r="Q873" t="s">
        <v>8322</v>
      </c>
      <c r="R873" t="s">
        <v>8325</v>
      </c>
      <c r="S873" s="12">
        <f t="shared" si="67"/>
        <v>41577.352951388886</v>
      </c>
      <c r="T873" s="12">
        <f t="shared" si="68"/>
        <v>41607.394618055558</v>
      </c>
      <c r="U873">
        <f t="shared" si="69"/>
        <v>2013</v>
      </c>
      <c r="V873">
        <f t="shared" si="69"/>
        <v>2013</v>
      </c>
    </row>
    <row r="874" spans="1:22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65"/>
        <v>0.8125</v>
      </c>
      <c r="P874" s="5">
        <f t="shared" si="66"/>
        <v>32.5</v>
      </c>
      <c r="Q874" t="s">
        <v>8322</v>
      </c>
      <c r="R874" t="s">
        <v>8325</v>
      </c>
      <c r="S874" s="12">
        <f t="shared" si="67"/>
        <v>40567.617210648146</v>
      </c>
      <c r="T874" s="12">
        <f t="shared" si="68"/>
        <v>40612.617210648146</v>
      </c>
      <c r="U874">
        <f t="shared" si="69"/>
        <v>2011</v>
      </c>
      <c r="V874">
        <f t="shared" si="69"/>
        <v>2011</v>
      </c>
    </row>
    <row r="875" spans="1:22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65"/>
        <v>1.2857142857142856</v>
      </c>
      <c r="P875" s="5">
        <f t="shared" si="66"/>
        <v>9</v>
      </c>
      <c r="Q875" t="s">
        <v>8322</v>
      </c>
      <c r="R875" t="s">
        <v>8325</v>
      </c>
      <c r="S875" s="12">
        <f t="shared" si="67"/>
        <v>41183.958796296291</v>
      </c>
      <c r="T875" s="12">
        <f t="shared" si="68"/>
        <v>41224.000462962962</v>
      </c>
      <c r="U875">
        <f t="shared" si="69"/>
        <v>2012</v>
      </c>
      <c r="V875">
        <f t="shared" si="69"/>
        <v>2012</v>
      </c>
    </row>
    <row r="876" spans="1:22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65"/>
        <v>24.333333333333336</v>
      </c>
      <c r="P876" s="5">
        <f t="shared" si="66"/>
        <v>34.761904761904759</v>
      </c>
      <c r="Q876" t="s">
        <v>8322</v>
      </c>
      <c r="R876" t="s">
        <v>8325</v>
      </c>
      <c r="S876" s="12">
        <f t="shared" si="67"/>
        <v>41368.375393518516</v>
      </c>
      <c r="T876" s="12">
        <f t="shared" si="68"/>
        <v>41398.375393518516</v>
      </c>
      <c r="U876">
        <f t="shared" si="69"/>
        <v>2013</v>
      </c>
      <c r="V876">
        <f t="shared" si="69"/>
        <v>2013</v>
      </c>
    </row>
    <row r="877" spans="1:22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65"/>
        <v>0</v>
      </c>
      <c r="P877" s="5">
        <f t="shared" si="66"/>
        <v>0</v>
      </c>
      <c r="Q877" t="s">
        <v>8322</v>
      </c>
      <c r="R877" t="s">
        <v>8325</v>
      </c>
      <c r="S877" s="12">
        <f t="shared" si="67"/>
        <v>42248.515405092585</v>
      </c>
      <c r="T877" s="12">
        <f t="shared" si="68"/>
        <v>42268.515405092585</v>
      </c>
      <c r="U877">
        <f t="shared" si="69"/>
        <v>2015</v>
      </c>
      <c r="V877">
        <f t="shared" si="69"/>
        <v>2015</v>
      </c>
    </row>
    <row r="878" spans="1:22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65"/>
        <v>40.799492385786799</v>
      </c>
      <c r="P878" s="5">
        <f t="shared" si="66"/>
        <v>28.577777777777779</v>
      </c>
      <c r="Q878" t="s">
        <v>8322</v>
      </c>
      <c r="R878" t="s">
        <v>8325</v>
      </c>
      <c r="S878" s="12">
        <f t="shared" si="67"/>
        <v>41276.288506944438</v>
      </c>
      <c r="T878" s="12">
        <f t="shared" si="68"/>
        <v>41309.288506944438</v>
      </c>
      <c r="U878">
        <f t="shared" si="69"/>
        <v>2013</v>
      </c>
      <c r="V878">
        <f t="shared" si="69"/>
        <v>2013</v>
      </c>
    </row>
    <row r="879" spans="1:22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65"/>
        <v>67.55</v>
      </c>
      <c r="P879" s="5">
        <f t="shared" si="66"/>
        <v>46.586206896551722</v>
      </c>
      <c r="Q879" t="s">
        <v>8322</v>
      </c>
      <c r="R879" t="s">
        <v>8325</v>
      </c>
      <c r="S879" s="12">
        <f t="shared" si="67"/>
        <v>41597.580555555549</v>
      </c>
      <c r="T879" s="12">
        <f t="shared" si="68"/>
        <v>41627.580555555549</v>
      </c>
      <c r="U879">
        <f t="shared" si="69"/>
        <v>2013</v>
      </c>
      <c r="V879">
        <f t="shared" si="69"/>
        <v>2013</v>
      </c>
    </row>
    <row r="880" spans="1:22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65"/>
        <v>1.3</v>
      </c>
      <c r="P880" s="5">
        <f t="shared" si="66"/>
        <v>32.5</v>
      </c>
      <c r="Q880" t="s">
        <v>8322</v>
      </c>
      <c r="R880" t="s">
        <v>8325</v>
      </c>
      <c r="S880" s="12">
        <f t="shared" si="67"/>
        <v>40505.024583333332</v>
      </c>
      <c r="T880" s="12">
        <f t="shared" si="68"/>
        <v>40535.024583333332</v>
      </c>
      <c r="U880">
        <f t="shared" si="69"/>
        <v>2010</v>
      </c>
      <c r="V880">
        <f t="shared" si="69"/>
        <v>2010</v>
      </c>
    </row>
    <row r="881" spans="1:22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65"/>
        <v>30.666666666666664</v>
      </c>
      <c r="P881" s="5">
        <f t="shared" si="66"/>
        <v>21.466666666666665</v>
      </c>
      <c r="Q881" t="s">
        <v>8322</v>
      </c>
      <c r="R881" t="s">
        <v>8325</v>
      </c>
      <c r="S881" s="12">
        <f t="shared" si="67"/>
        <v>41037.621585648143</v>
      </c>
      <c r="T881" s="12">
        <f t="shared" si="68"/>
        <v>41058.621585648143</v>
      </c>
      <c r="U881">
        <f t="shared" si="69"/>
        <v>2012</v>
      </c>
      <c r="V881">
        <f t="shared" si="69"/>
        <v>2012</v>
      </c>
    </row>
    <row r="882" spans="1:22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65"/>
        <v>2.9894179894179893</v>
      </c>
      <c r="P882" s="5">
        <f t="shared" si="66"/>
        <v>14.125</v>
      </c>
      <c r="Q882" t="s">
        <v>8322</v>
      </c>
      <c r="R882" t="s">
        <v>8326</v>
      </c>
      <c r="S882" s="12">
        <f t="shared" si="67"/>
        <v>41179.112708333334</v>
      </c>
      <c r="T882" s="12">
        <f t="shared" si="68"/>
        <v>41212.112708333334</v>
      </c>
      <c r="U882">
        <f t="shared" si="69"/>
        <v>2012</v>
      </c>
      <c r="V882">
        <f t="shared" si="69"/>
        <v>2012</v>
      </c>
    </row>
    <row r="883" spans="1:22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65"/>
        <v>0.8</v>
      </c>
      <c r="P883" s="5">
        <f t="shared" si="66"/>
        <v>30</v>
      </c>
      <c r="Q883" t="s">
        <v>8322</v>
      </c>
      <c r="R883" t="s">
        <v>8326</v>
      </c>
      <c r="S883" s="12">
        <f t="shared" si="67"/>
        <v>40877.042662037034</v>
      </c>
      <c r="T883" s="12">
        <f t="shared" si="68"/>
        <v>40922.042662037034</v>
      </c>
      <c r="U883">
        <f t="shared" si="69"/>
        <v>2011</v>
      </c>
      <c r="V883">
        <f t="shared" si="69"/>
        <v>2012</v>
      </c>
    </row>
    <row r="884" spans="1:22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65"/>
        <v>20.133333333333333</v>
      </c>
      <c r="P884" s="5">
        <f t="shared" si="66"/>
        <v>21.571428571428573</v>
      </c>
      <c r="Q884" t="s">
        <v>8322</v>
      </c>
      <c r="R884" t="s">
        <v>8326</v>
      </c>
      <c r="S884" s="12">
        <f t="shared" si="67"/>
        <v>40759.652199074073</v>
      </c>
      <c r="T884" s="12">
        <f t="shared" si="68"/>
        <v>40792.652199074073</v>
      </c>
      <c r="U884">
        <f t="shared" si="69"/>
        <v>2011</v>
      </c>
      <c r="V884">
        <f t="shared" si="69"/>
        <v>2011</v>
      </c>
    </row>
    <row r="885" spans="1:22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65"/>
        <v>40.020000000000003</v>
      </c>
      <c r="P885" s="5">
        <f t="shared" si="66"/>
        <v>83.375</v>
      </c>
      <c r="Q885" t="s">
        <v>8322</v>
      </c>
      <c r="R885" t="s">
        <v>8326</v>
      </c>
      <c r="S885" s="12">
        <f t="shared" si="67"/>
        <v>42371.727256944439</v>
      </c>
      <c r="T885" s="12">
        <f t="shared" si="68"/>
        <v>42431.727256944439</v>
      </c>
      <c r="U885">
        <f t="shared" si="69"/>
        <v>2016</v>
      </c>
      <c r="V885">
        <f t="shared" si="69"/>
        <v>2016</v>
      </c>
    </row>
    <row r="886" spans="1:22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65"/>
        <v>1</v>
      </c>
      <c r="P886" s="5">
        <f t="shared" si="66"/>
        <v>10</v>
      </c>
      <c r="Q886" t="s">
        <v>8322</v>
      </c>
      <c r="R886" t="s">
        <v>8326</v>
      </c>
      <c r="S886" s="12">
        <f t="shared" si="67"/>
        <v>40981.594282407408</v>
      </c>
      <c r="T886" s="12">
        <f t="shared" si="68"/>
        <v>41040.896527777775</v>
      </c>
      <c r="U886">
        <f t="shared" si="69"/>
        <v>2012</v>
      </c>
      <c r="V886">
        <f t="shared" si="69"/>
        <v>2012</v>
      </c>
    </row>
    <row r="887" spans="1:22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65"/>
        <v>75</v>
      </c>
      <c r="P887" s="5">
        <f t="shared" si="66"/>
        <v>35.714285714285715</v>
      </c>
      <c r="Q887" t="s">
        <v>8322</v>
      </c>
      <c r="R887" t="s">
        <v>8326</v>
      </c>
      <c r="S887" s="12">
        <f t="shared" si="67"/>
        <v>42713.732766203706</v>
      </c>
      <c r="T887" s="12">
        <f t="shared" si="68"/>
        <v>42734.732766203706</v>
      </c>
      <c r="U887">
        <f t="shared" si="69"/>
        <v>2016</v>
      </c>
      <c r="V887">
        <f t="shared" si="69"/>
        <v>2016</v>
      </c>
    </row>
    <row r="888" spans="1:22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65"/>
        <v>41</v>
      </c>
      <c r="P888" s="5">
        <f t="shared" si="66"/>
        <v>29.285714285714285</v>
      </c>
      <c r="Q888" t="s">
        <v>8322</v>
      </c>
      <c r="R888" t="s">
        <v>8326</v>
      </c>
      <c r="S888" s="12">
        <f t="shared" si="67"/>
        <v>42603.662187499998</v>
      </c>
      <c r="T888" s="12">
        <f t="shared" si="68"/>
        <v>42628.662187499998</v>
      </c>
      <c r="U888">
        <f t="shared" si="69"/>
        <v>2016</v>
      </c>
      <c r="V888">
        <f t="shared" si="69"/>
        <v>2016</v>
      </c>
    </row>
    <row r="889" spans="1:22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65"/>
        <v>0</v>
      </c>
      <c r="P889" s="5">
        <f t="shared" si="66"/>
        <v>0</v>
      </c>
      <c r="Q889" t="s">
        <v>8322</v>
      </c>
      <c r="R889" t="s">
        <v>8326</v>
      </c>
      <c r="S889" s="12">
        <f t="shared" si="67"/>
        <v>41026.75063657407</v>
      </c>
      <c r="T889" s="12">
        <f t="shared" si="68"/>
        <v>41056.75063657407</v>
      </c>
      <c r="U889">
        <f t="shared" si="69"/>
        <v>2012</v>
      </c>
      <c r="V889">
        <f t="shared" si="69"/>
        <v>2012</v>
      </c>
    </row>
    <row r="890" spans="1:22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65"/>
        <v>7.1999999999999993</v>
      </c>
      <c r="P890" s="5">
        <f t="shared" si="66"/>
        <v>18</v>
      </c>
      <c r="Q890" t="s">
        <v>8322</v>
      </c>
      <c r="R890" t="s">
        <v>8326</v>
      </c>
      <c r="S890" s="12">
        <f t="shared" si="67"/>
        <v>40751.544965277775</v>
      </c>
      <c r="T890" s="12">
        <f t="shared" si="68"/>
        <v>40787.041666666664</v>
      </c>
      <c r="U890">
        <f t="shared" si="69"/>
        <v>2011</v>
      </c>
      <c r="V890">
        <f t="shared" si="69"/>
        <v>2011</v>
      </c>
    </row>
    <row r="891" spans="1:22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65"/>
        <v>9.4412800000000008</v>
      </c>
      <c r="P891" s="5">
        <f t="shared" si="66"/>
        <v>73.760000000000005</v>
      </c>
      <c r="Q891" t="s">
        <v>8322</v>
      </c>
      <c r="R891" t="s">
        <v>8326</v>
      </c>
      <c r="S891" s="12">
        <f t="shared" si="67"/>
        <v>41887.575729166667</v>
      </c>
      <c r="T891" s="12">
        <f t="shared" si="68"/>
        <v>41917.575729166667</v>
      </c>
      <c r="U891">
        <f t="shared" si="69"/>
        <v>2014</v>
      </c>
      <c r="V891">
        <f t="shared" si="69"/>
        <v>2014</v>
      </c>
    </row>
    <row r="892" spans="1:22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65"/>
        <v>4.1666666666666661</v>
      </c>
      <c r="P892" s="5">
        <f t="shared" si="66"/>
        <v>31.25</v>
      </c>
      <c r="Q892" t="s">
        <v>8322</v>
      </c>
      <c r="R892" t="s">
        <v>8326</v>
      </c>
      <c r="S892" s="12">
        <f t="shared" si="67"/>
        <v>41569.490497685183</v>
      </c>
      <c r="T892" s="12">
        <f t="shared" si="68"/>
        <v>41599.532164351847</v>
      </c>
      <c r="U892">
        <f t="shared" si="69"/>
        <v>2013</v>
      </c>
      <c r="V892">
        <f t="shared" si="69"/>
        <v>2013</v>
      </c>
    </row>
    <row r="893" spans="1:22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65"/>
        <v>3.25</v>
      </c>
      <c r="P893" s="5">
        <f t="shared" si="66"/>
        <v>28.888888888888889</v>
      </c>
      <c r="Q893" t="s">
        <v>8322</v>
      </c>
      <c r="R893" t="s">
        <v>8326</v>
      </c>
      <c r="S893" s="12">
        <f t="shared" si="67"/>
        <v>41841.823263888888</v>
      </c>
      <c r="T893" s="12">
        <f t="shared" si="68"/>
        <v>41871.823263888888</v>
      </c>
      <c r="U893">
        <f t="shared" si="69"/>
        <v>2014</v>
      </c>
      <c r="V893">
        <f t="shared" si="69"/>
        <v>2014</v>
      </c>
    </row>
    <row r="894" spans="1:22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65"/>
        <v>40.75</v>
      </c>
      <c r="P894" s="5">
        <f t="shared" si="66"/>
        <v>143.8235294117647</v>
      </c>
      <c r="Q894" t="s">
        <v>8322</v>
      </c>
      <c r="R894" t="s">
        <v>8326</v>
      </c>
      <c r="S894" s="12">
        <f t="shared" si="67"/>
        <v>40303.991701388884</v>
      </c>
      <c r="T894" s="12">
        <f t="shared" si="68"/>
        <v>40390.958333333328</v>
      </c>
      <c r="U894">
        <f t="shared" si="69"/>
        <v>2010</v>
      </c>
      <c r="V894">
        <f t="shared" si="69"/>
        <v>2010</v>
      </c>
    </row>
    <row r="895" spans="1:22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65"/>
        <v>10</v>
      </c>
      <c r="P895" s="5">
        <f t="shared" si="66"/>
        <v>40</v>
      </c>
      <c r="Q895" t="s">
        <v>8322</v>
      </c>
      <c r="R895" t="s">
        <v>8326</v>
      </c>
      <c r="S895" s="12">
        <f t="shared" si="67"/>
        <v>42065.689386574071</v>
      </c>
      <c r="T895" s="12">
        <f t="shared" si="68"/>
        <v>42095.647719907407</v>
      </c>
      <c r="U895">
        <f t="shared" si="69"/>
        <v>2015</v>
      </c>
      <c r="V895">
        <f t="shared" si="69"/>
        <v>2015</v>
      </c>
    </row>
    <row r="896" spans="1:22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65"/>
        <v>39.17</v>
      </c>
      <c r="P896" s="5">
        <f t="shared" si="66"/>
        <v>147.81132075471697</v>
      </c>
      <c r="Q896" t="s">
        <v>8322</v>
      </c>
      <c r="R896" t="s">
        <v>8326</v>
      </c>
      <c r="S896" s="12">
        <f t="shared" si="67"/>
        <v>42496.773263888885</v>
      </c>
      <c r="T896" s="12">
        <f t="shared" si="68"/>
        <v>42526.773263888885</v>
      </c>
      <c r="U896">
        <f t="shared" si="69"/>
        <v>2016</v>
      </c>
      <c r="V896">
        <f t="shared" si="69"/>
        <v>2016</v>
      </c>
    </row>
    <row r="897" spans="1:22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65"/>
        <v>2.4375</v>
      </c>
      <c r="P897" s="5">
        <f t="shared" si="66"/>
        <v>27.857142857142858</v>
      </c>
      <c r="Q897" t="s">
        <v>8322</v>
      </c>
      <c r="R897" t="s">
        <v>8326</v>
      </c>
      <c r="S897" s="12">
        <f t="shared" si="67"/>
        <v>40430.919317129628</v>
      </c>
      <c r="T897" s="12">
        <f t="shared" si="68"/>
        <v>40475.919317129628</v>
      </c>
      <c r="U897">
        <f t="shared" si="69"/>
        <v>2010</v>
      </c>
      <c r="V897">
        <f t="shared" si="69"/>
        <v>2010</v>
      </c>
    </row>
    <row r="898" spans="1:22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65"/>
        <v>40</v>
      </c>
      <c r="P898" s="5">
        <f t="shared" si="66"/>
        <v>44.444444444444443</v>
      </c>
      <c r="Q898" t="s">
        <v>8322</v>
      </c>
      <c r="R898" t="s">
        <v>8326</v>
      </c>
      <c r="S898" s="12">
        <f t="shared" si="67"/>
        <v>42218.66465277777</v>
      </c>
      <c r="T898" s="12">
        <f t="shared" si="68"/>
        <v>42243.958333333336</v>
      </c>
      <c r="U898">
        <f t="shared" si="69"/>
        <v>2015</v>
      </c>
      <c r="V898">
        <f t="shared" si="69"/>
        <v>2015</v>
      </c>
    </row>
    <row r="899" spans="1:22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70">(E899/D899)*100</f>
        <v>0</v>
      </c>
      <c r="P899" s="5">
        <f t="shared" ref="P899:P962" si="71">IF(E899&gt;0, E899/L899, 0)</f>
        <v>0</v>
      </c>
      <c r="Q899" t="s">
        <v>8322</v>
      </c>
      <c r="R899" t="s">
        <v>8326</v>
      </c>
      <c r="S899" s="12">
        <f t="shared" ref="S899:S962" si="72">(J899/86400)+25569-(5/24)</f>
        <v>41211.480416666665</v>
      </c>
      <c r="T899" s="12">
        <f t="shared" ref="T899:T962" si="73">(I899/86400)+25569-5/24</f>
        <v>41241.52208333333</v>
      </c>
      <c r="U899">
        <f t="shared" ref="U899:V962" si="74">YEAR(S899)</f>
        <v>2012</v>
      </c>
      <c r="V899">
        <f t="shared" si="74"/>
        <v>2012</v>
      </c>
    </row>
    <row r="900" spans="1:22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70"/>
        <v>2.8000000000000003</v>
      </c>
      <c r="P900" s="5">
        <f t="shared" si="71"/>
        <v>35</v>
      </c>
      <c r="Q900" t="s">
        <v>8322</v>
      </c>
      <c r="R900" t="s">
        <v>8326</v>
      </c>
      <c r="S900" s="12">
        <f t="shared" si="72"/>
        <v>40878.549884259257</v>
      </c>
      <c r="T900" s="12">
        <f t="shared" si="73"/>
        <v>40923.549884259257</v>
      </c>
      <c r="U900">
        <f t="shared" si="74"/>
        <v>2011</v>
      </c>
      <c r="V900">
        <f t="shared" si="74"/>
        <v>2012</v>
      </c>
    </row>
    <row r="901" spans="1:22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70"/>
        <v>37.333333333333336</v>
      </c>
      <c r="P901" s="5">
        <f t="shared" si="71"/>
        <v>35</v>
      </c>
      <c r="Q901" t="s">
        <v>8322</v>
      </c>
      <c r="R901" t="s">
        <v>8326</v>
      </c>
      <c r="S901" s="12">
        <f t="shared" si="72"/>
        <v>40645.890763888885</v>
      </c>
      <c r="T901" s="12">
        <f t="shared" si="73"/>
        <v>40690.890763888885</v>
      </c>
      <c r="U901">
        <f t="shared" si="74"/>
        <v>2011</v>
      </c>
      <c r="V901">
        <f t="shared" si="74"/>
        <v>2011</v>
      </c>
    </row>
    <row r="902" spans="1:22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70"/>
        <v>0.42</v>
      </c>
      <c r="P902" s="5">
        <f t="shared" si="71"/>
        <v>10.5</v>
      </c>
      <c r="Q902" t="s">
        <v>8322</v>
      </c>
      <c r="R902" t="s">
        <v>8325</v>
      </c>
      <c r="S902" s="12">
        <f t="shared" si="72"/>
        <v>42429.641226851854</v>
      </c>
      <c r="T902" s="12">
        <f t="shared" si="73"/>
        <v>42459.599560185183</v>
      </c>
      <c r="U902">
        <f t="shared" si="74"/>
        <v>2016</v>
      </c>
      <c r="V902">
        <f t="shared" si="74"/>
        <v>2016</v>
      </c>
    </row>
    <row r="903" spans="1:22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70"/>
        <v>0</v>
      </c>
      <c r="P903" s="5">
        <f t="shared" si="71"/>
        <v>0</v>
      </c>
      <c r="Q903" t="s">
        <v>8322</v>
      </c>
      <c r="R903" t="s">
        <v>8325</v>
      </c>
      <c r="S903" s="12">
        <f t="shared" si="72"/>
        <v>40291.603171296294</v>
      </c>
      <c r="T903" s="12">
        <f t="shared" si="73"/>
        <v>40337.59097222222</v>
      </c>
      <c r="U903">
        <f t="shared" si="74"/>
        <v>2010</v>
      </c>
      <c r="V903">
        <f t="shared" si="74"/>
        <v>2010</v>
      </c>
    </row>
    <row r="904" spans="1:22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70"/>
        <v>0.3</v>
      </c>
      <c r="P904" s="5">
        <f t="shared" si="71"/>
        <v>30</v>
      </c>
      <c r="Q904" t="s">
        <v>8322</v>
      </c>
      <c r="R904" t="s">
        <v>8325</v>
      </c>
      <c r="S904" s="12">
        <f t="shared" si="72"/>
        <v>41829.757199074069</v>
      </c>
      <c r="T904" s="12">
        <f t="shared" si="73"/>
        <v>41881.4375</v>
      </c>
      <c r="U904">
        <f t="shared" si="74"/>
        <v>2014</v>
      </c>
      <c r="V904">
        <f t="shared" si="74"/>
        <v>2014</v>
      </c>
    </row>
    <row r="905" spans="1:22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70"/>
        <v>3.2</v>
      </c>
      <c r="P905" s="5">
        <f t="shared" si="71"/>
        <v>40</v>
      </c>
      <c r="Q905" t="s">
        <v>8322</v>
      </c>
      <c r="R905" t="s">
        <v>8325</v>
      </c>
      <c r="S905" s="12">
        <f t="shared" si="72"/>
        <v>41149.587731481479</v>
      </c>
      <c r="T905" s="12">
        <f t="shared" si="73"/>
        <v>41174.892361111109</v>
      </c>
      <c r="U905">
        <f t="shared" si="74"/>
        <v>2012</v>
      </c>
      <c r="V905">
        <f t="shared" si="74"/>
        <v>2012</v>
      </c>
    </row>
    <row r="906" spans="1:22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70"/>
        <v>0.30199999999999999</v>
      </c>
      <c r="P906" s="5">
        <f t="shared" si="71"/>
        <v>50.333333333333336</v>
      </c>
      <c r="Q906" t="s">
        <v>8322</v>
      </c>
      <c r="R906" t="s">
        <v>8325</v>
      </c>
      <c r="S906" s="12">
        <f t="shared" si="72"/>
        <v>42341.87195601852</v>
      </c>
      <c r="T906" s="12">
        <f t="shared" si="73"/>
        <v>42371.87195601852</v>
      </c>
      <c r="U906">
        <f t="shared" si="74"/>
        <v>2015</v>
      </c>
      <c r="V906">
        <f t="shared" si="74"/>
        <v>2016</v>
      </c>
    </row>
    <row r="907" spans="1:22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70"/>
        <v>3.0153846153846153</v>
      </c>
      <c r="P907" s="5">
        <f t="shared" si="71"/>
        <v>32.666666666666664</v>
      </c>
      <c r="Q907" t="s">
        <v>8322</v>
      </c>
      <c r="R907" t="s">
        <v>8325</v>
      </c>
      <c r="S907" s="12">
        <f t="shared" si="72"/>
        <v>40507.031550925924</v>
      </c>
      <c r="T907" s="12">
        <f t="shared" si="73"/>
        <v>40567.031550925924</v>
      </c>
      <c r="U907">
        <f t="shared" si="74"/>
        <v>2010</v>
      </c>
      <c r="V907">
        <f t="shared" si="74"/>
        <v>2011</v>
      </c>
    </row>
    <row r="908" spans="1:22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70"/>
        <v>0</v>
      </c>
      <c r="P908" s="5">
        <f t="shared" si="71"/>
        <v>0</v>
      </c>
      <c r="Q908" t="s">
        <v>8322</v>
      </c>
      <c r="R908" t="s">
        <v>8325</v>
      </c>
      <c r="S908" s="12">
        <f t="shared" si="72"/>
        <v>41680.981365740736</v>
      </c>
      <c r="T908" s="12">
        <f t="shared" si="73"/>
        <v>41710.939699074072</v>
      </c>
      <c r="U908">
        <f t="shared" si="74"/>
        <v>2014</v>
      </c>
      <c r="V908">
        <f t="shared" si="74"/>
        <v>2014</v>
      </c>
    </row>
    <row r="909" spans="1:22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70"/>
        <v>0</v>
      </c>
      <c r="P909" s="5">
        <f t="shared" si="71"/>
        <v>0</v>
      </c>
      <c r="Q909" t="s">
        <v>8322</v>
      </c>
      <c r="R909" t="s">
        <v>8325</v>
      </c>
      <c r="S909" s="12">
        <f t="shared" si="72"/>
        <v>40766.9840625</v>
      </c>
      <c r="T909" s="12">
        <f t="shared" si="73"/>
        <v>40796.9840625</v>
      </c>
      <c r="U909">
        <f t="shared" si="74"/>
        <v>2011</v>
      </c>
      <c r="V909">
        <f t="shared" si="74"/>
        <v>2011</v>
      </c>
    </row>
    <row r="910" spans="1:22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70"/>
        <v>0</v>
      </c>
      <c r="P910" s="5">
        <f t="shared" si="71"/>
        <v>0</v>
      </c>
      <c r="Q910" t="s">
        <v>8322</v>
      </c>
      <c r="R910" t="s">
        <v>8325</v>
      </c>
      <c r="S910" s="12">
        <f t="shared" si="72"/>
        <v>40340.593229166661</v>
      </c>
      <c r="T910" s="12">
        <f t="shared" si="73"/>
        <v>40385.999305555553</v>
      </c>
      <c r="U910">
        <f t="shared" si="74"/>
        <v>2010</v>
      </c>
      <c r="V910">
        <f t="shared" si="74"/>
        <v>2010</v>
      </c>
    </row>
    <row r="911" spans="1:22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70"/>
        <v>3.25</v>
      </c>
      <c r="P911" s="5">
        <f t="shared" si="71"/>
        <v>65</v>
      </c>
      <c r="Q911" t="s">
        <v>8322</v>
      </c>
      <c r="R911" t="s">
        <v>8325</v>
      </c>
      <c r="S911" s="12">
        <f t="shared" si="72"/>
        <v>41081.481944444444</v>
      </c>
      <c r="T911" s="12">
        <f t="shared" si="73"/>
        <v>41112.958333333328</v>
      </c>
      <c r="U911">
        <f t="shared" si="74"/>
        <v>2012</v>
      </c>
      <c r="V911">
        <f t="shared" si="74"/>
        <v>2012</v>
      </c>
    </row>
    <row r="912" spans="1:22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70"/>
        <v>22.363636363636363</v>
      </c>
      <c r="P912" s="5">
        <f t="shared" si="71"/>
        <v>24.6</v>
      </c>
      <c r="Q912" t="s">
        <v>8322</v>
      </c>
      <c r="R912" t="s">
        <v>8325</v>
      </c>
      <c r="S912" s="12">
        <f t="shared" si="72"/>
        <v>42737.337025462963</v>
      </c>
      <c r="T912" s="12">
        <f t="shared" si="73"/>
        <v>42797.337025462963</v>
      </c>
      <c r="U912">
        <f t="shared" si="74"/>
        <v>2017</v>
      </c>
      <c r="V912">
        <f t="shared" si="74"/>
        <v>2017</v>
      </c>
    </row>
    <row r="913" spans="1:22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70"/>
        <v>0</v>
      </c>
      <c r="P913" s="5">
        <f t="shared" si="71"/>
        <v>0</v>
      </c>
      <c r="Q913" t="s">
        <v>8322</v>
      </c>
      <c r="R913" t="s">
        <v>8325</v>
      </c>
      <c r="S913" s="12">
        <f t="shared" si="72"/>
        <v>41641.796817129631</v>
      </c>
      <c r="T913" s="12">
        <f t="shared" si="73"/>
        <v>41662.796817129631</v>
      </c>
      <c r="U913">
        <f t="shared" si="74"/>
        <v>2014</v>
      </c>
      <c r="V913">
        <f t="shared" si="74"/>
        <v>2014</v>
      </c>
    </row>
    <row r="914" spans="1:22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70"/>
        <v>0.85714285714285721</v>
      </c>
      <c r="P914" s="5">
        <f t="shared" si="71"/>
        <v>15</v>
      </c>
      <c r="Q914" t="s">
        <v>8322</v>
      </c>
      <c r="R914" t="s">
        <v>8325</v>
      </c>
      <c r="S914" s="12">
        <f t="shared" si="72"/>
        <v>41193.901006944441</v>
      </c>
      <c r="T914" s="12">
        <f t="shared" si="73"/>
        <v>41253.942673611113</v>
      </c>
      <c r="U914">
        <f t="shared" si="74"/>
        <v>2012</v>
      </c>
      <c r="V914">
        <f t="shared" si="74"/>
        <v>2012</v>
      </c>
    </row>
    <row r="915" spans="1:22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70"/>
        <v>6.6066666666666665</v>
      </c>
      <c r="P915" s="5">
        <f t="shared" si="71"/>
        <v>82.583333333333329</v>
      </c>
      <c r="Q915" t="s">
        <v>8322</v>
      </c>
      <c r="R915" t="s">
        <v>8325</v>
      </c>
      <c r="S915" s="12">
        <f t="shared" si="72"/>
        <v>41003.930775462963</v>
      </c>
      <c r="T915" s="12">
        <f t="shared" si="73"/>
        <v>41033.930775462963</v>
      </c>
      <c r="U915">
        <f t="shared" si="74"/>
        <v>2012</v>
      </c>
      <c r="V915">
        <f t="shared" si="74"/>
        <v>2012</v>
      </c>
    </row>
    <row r="916" spans="1:22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70"/>
        <v>0</v>
      </c>
      <c r="P916" s="5">
        <f t="shared" si="71"/>
        <v>0</v>
      </c>
      <c r="Q916" t="s">
        <v>8322</v>
      </c>
      <c r="R916" t="s">
        <v>8325</v>
      </c>
      <c r="S916" s="12">
        <f t="shared" si="72"/>
        <v>41116.554942129624</v>
      </c>
      <c r="T916" s="12">
        <f t="shared" si="73"/>
        <v>41146.554942129624</v>
      </c>
      <c r="U916">
        <f t="shared" si="74"/>
        <v>2012</v>
      </c>
      <c r="V916">
        <f t="shared" si="74"/>
        <v>2012</v>
      </c>
    </row>
    <row r="917" spans="1:22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70"/>
        <v>5.7692307692307692</v>
      </c>
      <c r="P917" s="5">
        <f t="shared" si="71"/>
        <v>41.666666666666664</v>
      </c>
      <c r="Q917" t="s">
        <v>8322</v>
      </c>
      <c r="R917" t="s">
        <v>8325</v>
      </c>
      <c r="S917" s="12">
        <f t="shared" si="72"/>
        <v>40937.471226851849</v>
      </c>
      <c r="T917" s="12">
        <f t="shared" si="73"/>
        <v>40968.999305555553</v>
      </c>
      <c r="U917">
        <f t="shared" si="74"/>
        <v>2012</v>
      </c>
      <c r="V917">
        <f t="shared" si="74"/>
        <v>2012</v>
      </c>
    </row>
    <row r="918" spans="1:22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70"/>
        <v>0</v>
      </c>
      <c r="P918" s="5">
        <f t="shared" si="71"/>
        <v>0</v>
      </c>
      <c r="Q918" t="s">
        <v>8322</v>
      </c>
      <c r="R918" t="s">
        <v>8325</v>
      </c>
      <c r="S918" s="12">
        <f t="shared" si="72"/>
        <v>40434.645069444443</v>
      </c>
      <c r="T918" s="12">
        <f t="shared" si="73"/>
        <v>40473</v>
      </c>
      <c r="U918">
        <f t="shared" si="74"/>
        <v>2010</v>
      </c>
      <c r="V918">
        <f t="shared" si="74"/>
        <v>2010</v>
      </c>
    </row>
    <row r="919" spans="1:22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70"/>
        <v>0.6</v>
      </c>
      <c r="P919" s="5">
        <f t="shared" si="71"/>
        <v>30</v>
      </c>
      <c r="Q919" t="s">
        <v>8322</v>
      </c>
      <c r="R919" t="s">
        <v>8325</v>
      </c>
      <c r="S919" s="12">
        <f t="shared" si="72"/>
        <v>41802.735300925924</v>
      </c>
      <c r="T919" s="12">
        <f t="shared" si="73"/>
        <v>41833.895833333328</v>
      </c>
      <c r="U919">
        <f t="shared" si="74"/>
        <v>2014</v>
      </c>
      <c r="V919">
        <f t="shared" si="74"/>
        <v>2014</v>
      </c>
    </row>
    <row r="920" spans="1:22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70"/>
        <v>5.0256410256410255</v>
      </c>
      <c r="P920" s="5">
        <f t="shared" si="71"/>
        <v>19.600000000000001</v>
      </c>
      <c r="Q920" t="s">
        <v>8322</v>
      </c>
      <c r="R920" t="s">
        <v>8325</v>
      </c>
      <c r="S920" s="12">
        <f t="shared" si="72"/>
        <v>41944.707881944443</v>
      </c>
      <c r="T920" s="12">
        <f t="shared" si="73"/>
        <v>41974.749548611107</v>
      </c>
      <c r="U920">
        <f t="shared" si="74"/>
        <v>2014</v>
      </c>
      <c r="V920">
        <f t="shared" si="74"/>
        <v>2014</v>
      </c>
    </row>
    <row r="921" spans="1:22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70"/>
        <v>0.5</v>
      </c>
      <c r="P921" s="5">
        <f t="shared" si="71"/>
        <v>100</v>
      </c>
      <c r="Q921" t="s">
        <v>8322</v>
      </c>
      <c r="R921" t="s">
        <v>8325</v>
      </c>
      <c r="S921" s="12">
        <f t="shared" si="72"/>
        <v>41227.433391203704</v>
      </c>
      <c r="T921" s="12">
        <f t="shared" si="73"/>
        <v>41262.433391203704</v>
      </c>
      <c r="U921">
        <f t="shared" si="74"/>
        <v>2012</v>
      </c>
      <c r="V921">
        <f t="shared" si="74"/>
        <v>2012</v>
      </c>
    </row>
    <row r="922" spans="1:22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70"/>
        <v>0</v>
      </c>
      <c r="P922" s="5">
        <f t="shared" si="71"/>
        <v>0</v>
      </c>
      <c r="Q922" t="s">
        <v>8322</v>
      </c>
      <c r="R922" t="s">
        <v>8325</v>
      </c>
      <c r="S922" s="12">
        <f t="shared" si="72"/>
        <v>41562.463217592587</v>
      </c>
      <c r="T922" s="12">
        <f t="shared" si="73"/>
        <v>41592.504884259259</v>
      </c>
      <c r="U922">
        <f t="shared" si="74"/>
        <v>2013</v>
      </c>
      <c r="V922">
        <f t="shared" si="74"/>
        <v>2013</v>
      </c>
    </row>
    <row r="923" spans="1:22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70"/>
        <v>30.9</v>
      </c>
      <c r="P923" s="5">
        <f t="shared" si="71"/>
        <v>231.75</v>
      </c>
      <c r="Q923" t="s">
        <v>8322</v>
      </c>
      <c r="R923" t="s">
        <v>8325</v>
      </c>
      <c r="S923" s="12">
        <f t="shared" si="72"/>
        <v>40846.962685185186</v>
      </c>
      <c r="T923" s="12">
        <f t="shared" si="73"/>
        <v>40889.004351851851</v>
      </c>
      <c r="U923">
        <f t="shared" si="74"/>
        <v>2011</v>
      </c>
      <c r="V923">
        <f t="shared" si="74"/>
        <v>2011</v>
      </c>
    </row>
    <row r="924" spans="1:22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70"/>
        <v>21.037037037037038</v>
      </c>
      <c r="P924" s="5">
        <f t="shared" si="71"/>
        <v>189.33333333333334</v>
      </c>
      <c r="Q924" t="s">
        <v>8322</v>
      </c>
      <c r="R924" t="s">
        <v>8325</v>
      </c>
      <c r="S924" s="12">
        <f t="shared" si="72"/>
        <v>41878.32167824074</v>
      </c>
      <c r="T924" s="12">
        <f t="shared" si="73"/>
        <v>41913.32167824074</v>
      </c>
      <c r="U924">
        <f t="shared" si="74"/>
        <v>2014</v>
      </c>
      <c r="V924">
        <f t="shared" si="74"/>
        <v>2014</v>
      </c>
    </row>
    <row r="925" spans="1:22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70"/>
        <v>2.1999999999999997</v>
      </c>
      <c r="P925" s="5">
        <f t="shared" si="71"/>
        <v>55</v>
      </c>
      <c r="Q925" t="s">
        <v>8322</v>
      </c>
      <c r="R925" t="s">
        <v>8325</v>
      </c>
      <c r="S925" s="12">
        <f t="shared" si="72"/>
        <v>41934.751423611109</v>
      </c>
      <c r="T925" s="12">
        <f t="shared" si="73"/>
        <v>41964.793090277781</v>
      </c>
      <c r="U925">
        <f t="shared" si="74"/>
        <v>2014</v>
      </c>
      <c r="V925">
        <f t="shared" si="74"/>
        <v>2014</v>
      </c>
    </row>
    <row r="926" spans="1:22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70"/>
        <v>10.9</v>
      </c>
      <c r="P926" s="5">
        <f t="shared" si="71"/>
        <v>21.8</v>
      </c>
      <c r="Q926" t="s">
        <v>8322</v>
      </c>
      <c r="R926" t="s">
        <v>8325</v>
      </c>
      <c r="S926" s="12">
        <f t="shared" si="72"/>
        <v>41288.734594907401</v>
      </c>
      <c r="T926" s="12">
        <f t="shared" si="73"/>
        <v>41318.734594907401</v>
      </c>
      <c r="U926">
        <f t="shared" si="74"/>
        <v>2013</v>
      </c>
      <c r="V926">
        <f t="shared" si="74"/>
        <v>2013</v>
      </c>
    </row>
    <row r="927" spans="1:22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70"/>
        <v>2.666666666666667</v>
      </c>
      <c r="P927" s="5">
        <f t="shared" si="71"/>
        <v>32</v>
      </c>
      <c r="Q927" t="s">
        <v>8322</v>
      </c>
      <c r="R927" t="s">
        <v>8325</v>
      </c>
      <c r="S927" s="12">
        <f t="shared" si="72"/>
        <v>41575.672581018516</v>
      </c>
      <c r="T927" s="12">
        <f t="shared" si="73"/>
        <v>41605.71424768518</v>
      </c>
      <c r="U927">
        <f t="shared" si="74"/>
        <v>2013</v>
      </c>
      <c r="V927">
        <f t="shared" si="74"/>
        <v>2013</v>
      </c>
    </row>
    <row r="928" spans="1:22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70"/>
        <v>0</v>
      </c>
      <c r="P928" s="5">
        <f t="shared" si="71"/>
        <v>0</v>
      </c>
      <c r="Q928" t="s">
        <v>8322</v>
      </c>
      <c r="R928" t="s">
        <v>8325</v>
      </c>
      <c r="S928" s="12">
        <f t="shared" si="72"/>
        <v>40337.811689814815</v>
      </c>
      <c r="T928" s="12">
        <f t="shared" si="73"/>
        <v>40367.736111111109</v>
      </c>
      <c r="U928">
        <f t="shared" si="74"/>
        <v>2010</v>
      </c>
      <c r="V928">
        <f t="shared" si="74"/>
        <v>2010</v>
      </c>
    </row>
    <row r="929" spans="1:22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70"/>
        <v>0</v>
      </c>
      <c r="P929" s="5">
        <f t="shared" si="71"/>
        <v>0</v>
      </c>
      <c r="Q929" t="s">
        <v>8322</v>
      </c>
      <c r="R929" t="s">
        <v>8325</v>
      </c>
      <c r="S929" s="12">
        <f t="shared" si="72"/>
        <v>41013.614525462959</v>
      </c>
      <c r="T929" s="12">
        <f t="shared" si="73"/>
        <v>41043.614525462959</v>
      </c>
      <c r="U929">
        <f t="shared" si="74"/>
        <v>2012</v>
      </c>
      <c r="V929">
        <f t="shared" si="74"/>
        <v>2012</v>
      </c>
    </row>
    <row r="930" spans="1:22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70"/>
        <v>10.86206896551724</v>
      </c>
      <c r="P930" s="5">
        <f t="shared" si="71"/>
        <v>56.25</v>
      </c>
      <c r="Q930" t="s">
        <v>8322</v>
      </c>
      <c r="R930" t="s">
        <v>8325</v>
      </c>
      <c r="S930" s="12">
        <f t="shared" si="72"/>
        <v>41180.654085648144</v>
      </c>
      <c r="T930" s="12">
        <f t="shared" si="73"/>
        <v>41230.791666666664</v>
      </c>
      <c r="U930">
        <f t="shared" si="74"/>
        <v>2012</v>
      </c>
      <c r="V930">
        <f t="shared" si="74"/>
        <v>2012</v>
      </c>
    </row>
    <row r="931" spans="1:22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70"/>
        <v>0</v>
      </c>
      <c r="P931" s="5">
        <f t="shared" si="71"/>
        <v>0</v>
      </c>
      <c r="Q931" t="s">
        <v>8322</v>
      </c>
      <c r="R931" t="s">
        <v>8325</v>
      </c>
      <c r="S931" s="12">
        <f t="shared" si="72"/>
        <v>40978.029733796291</v>
      </c>
      <c r="T931" s="12">
        <f t="shared" si="73"/>
        <v>41007.988067129627</v>
      </c>
      <c r="U931">
        <f t="shared" si="74"/>
        <v>2012</v>
      </c>
      <c r="V931">
        <f t="shared" si="74"/>
        <v>2012</v>
      </c>
    </row>
    <row r="932" spans="1:22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70"/>
        <v>38.333333333333336</v>
      </c>
      <c r="P932" s="5">
        <f t="shared" si="71"/>
        <v>69</v>
      </c>
      <c r="Q932" t="s">
        <v>8322</v>
      </c>
      <c r="R932" t="s">
        <v>8325</v>
      </c>
      <c r="S932" s="12">
        <f t="shared" si="72"/>
        <v>40312.707245370366</v>
      </c>
      <c r="T932" s="12">
        <f t="shared" si="73"/>
        <v>40354.688888888886</v>
      </c>
      <c r="U932">
        <f t="shared" si="74"/>
        <v>2010</v>
      </c>
      <c r="V932">
        <f t="shared" si="74"/>
        <v>2010</v>
      </c>
    </row>
    <row r="933" spans="1:22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70"/>
        <v>6.5500000000000007</v>
      </c>
      <c r="P933" s="5">
        <f t="shared" si="71"/>
        <v>18.714285714285715</v>
      </c>
      <c r="Q933" t="s">
        <v>8322</v>
      </c>
      <c r="R933" t="s">
        <v>8325</v>
      </c>
      <c r="S933" s="12">
        <f t="shared" si="72"/>
        <v>41680.151643518519</v>
      </c>
      <c r="T933" s="12">
        <f t="shared" si="73"/>
        <v>41714.708333333328</v>
      </c>
      <c r="U933">
        <f t="shared" si="74"/>
        <v>2014</v>
      </c>
      <c r="V933">
        <f t="shared" si="74"/>
        <v>2014</v>
      </c>
    </row>
    <row r="934" spans="1:22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70"/>
        <v>14.536842105263158</v>
      </c>
      <c r="P934" s="5">
        <f t="shared" si="71"/>
        <v>46.033333333333331</v>
      </c>
      <c r="Q934" t="s">
        <v>8322</v>
      </c>
      <c r="R934" t="s">
        <v>8325</v>
      </c>
      <c r="S934" s="12">
        <f t="shared" si="72"/>
        <v>41310.760937499996</v>
      </c>
      <c r="T934" s="12">
        <f t="shared" si="73"/>
        <v>41355.719270833331</v>
      </c>
      <c r="U934">
        <f t="shared" si="74"/>
        <v>2013</v>
      </c>
      <c r="V934">
        <f t="shared" si="74"/>
        <v>2013</v>
      </c>
    </row>
    <row r="935" spans="1:22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70"/>
        <v>6</v>
      </c>
      <c r="P935" s="5">
        <f t="shared" si="71"/>
        <v>60</v>
      </c>
      <c r="Q935" t="s">
        <v>8322</v>
      </c>
      <c r="R935" t="s">
        <v>8325</v>
      </c>
      <c r="S935" s="12">
        <f t="shared" si="72"/>
        <v>41710.960752314808</v>
      </c>
      <c r="T935" s="12">
        <f t="shared" si="73"/>
        <v>41770.960752314808</v>
      </c>
      <c r="U935">
        <f t="shared" si="74"/>
        <v>2014</v>
      </c>
      <c r="V935">
        <f t="shared" si="74"/>
        <v>2014</v>
      </c>
    </row>
    <row r="936" spans="1:22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70"/>
        <v>30.4</v>
      </c>
      <c r="P936" s="5">
        <f t="shared" si="71"/>
        <v>50.666666666666664</v>
      </c>
      <c r="Q936" t="s">
        <v>8322</v>
      </c>
      <c r="R936" t="s">
        <v>8325</v>
      </c>
      <c r="S936" s="12">
        <f t="shared" si="72"/>
        <v>41733.528749999998</v>
      </c>
      <c r="T936" s="12">
        <f t="shared" si="73"/>
        <v>41763.041666666664</v>
      </c>
      <c r="U936">
        <f t="shared" si="74"/>
        <v>2014</v>
      </c>
      <c r="V936">
        <f t="shared" si="74"/>
        <v>2014</v>
      </c>
    </row>
    <row r="937" spans="1:22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70"/>
        <v>1.4285714285714286</v>
      </c>
      <c r="P937" s="5">
        <f t="shared" si="71"/>
        <v>25</v>
      </c>
      <c r="Q937" t="s">
        <v>8322</v>
      </c>
      <c r="R937" t="s">
        <v>8325</v>
      </c>
      <c r="S937" s="12">
        <f t="shared" si="72"/>
        <v>42368.125335648147</v>
      </c>
      <c r="T937" s="12">
        <f t="shared" si="73"/>
        <v>42398.125335648147</v>
      </c>
      <c r="U937">
        <f t="shared" si="74"/>
        <v>2015</v>
      </c>
      <c r="V937">
        <f t="shared" si="74"/>
        <v>2016</v>
      </c>
    </row>
    <row r="938" spans="1:22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70"/>
        <v>0</v>
      </c>
      <c r="P938" s="5">
        <f t="shared" si="71"/>
        <v>0</v>
      </c>
      <c r="Q938" t="s">
        <v>8322</v>
      </c>
      <c r="R938" t="s">
        <v>8325</v>
      </c>
      <c r="S938" s="12">
        <f t="shared" si="72"/>
        <v>40882.815844907404</v>
      </c>
      <c r="T938" s="12">
        <f t="shared" si="73"/>
        <v>40926.625</v>
      </c>
      <c r="U938">
        <f t="shared" si="74"/>
        <v>2011</v>
      </c>
      <c r="V938">
        <f t="shared" si="74"/>
        <v>2012</v>
      </c>
    </row>
    <row r="939" spans="1:22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70"/>
        <v>1.1428571428571428</v>
      </c>
      <c r="P939" s="5">
        <f t="shared" si="71"/>
        <v>20</v>
      </c>
      <c r="Q939" t="s">
        <v>8322</v>
      </c>
      <c r="R939" t="s">
        <v>8325</v>
      </c>
      <c r="S939" s="12">
        <f t="shared" si="72"/>
        <v>41551.589780092589</v>
      </c>
      <c r="T939" s="12">
        <f t="shared" si="73"/>
        <v>41581.631446759253</v>
      </c>
      <c r="U939">
        <f t="shared" si="74"/>
        <v>2013</v>
      </c>
      <c r="V939">
        <f t="shared" si="74"/>
        <v>2013</v>
      </c>
    </row>
    <row r="940" spans="1:22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70"/>
        <v>0.35714285714285715</v>
      </c>
      <c r="P940" s="5">
        <f t="shared" si="71"/>
        <v>25</v>
      </c>
      <c r="Q940" t="s">
        <v>8322</v>
      </c>
      <c r="R940" t="s">
        <v>8325</v>
      </c>
      <c r="S940" s="12">
        <f t="shared" si="72"/>
        <v>41124.27138888889</v>
      </c>
      <c r="T940" s="12">
        <f t="shared" si="73"/>
        <v>41154.27138888889</v>
      </c>
      <c r="U940">
        <f t="shared" si="74"/>
        <v>2012</v>
      </c>
      <c r="V940">
        <f t="shared" si="74"/>
        <v>2012</v>
      </c>
    </row>
    <row r="941" spans="1:22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70"/>
        <v>1.4545454545454546</v>
      </c>
      <c r="P941" s="5">
        <f t="shared" si="71"/>
        <v>20</v>
      </c>
      <c r="Q941" t="s">
        <v>8322</v>
      </c>
      <c r="R941" t="s">
        <v>8325</v>
      </c>
      <c r="S941" s="12">
        <f t="shared" si="72"/>
        <v>41416.554837962962</v>
      </c>
      <c r="T941" s="12">
        <f t="shared" si="73"/>
        <v>41455.623611111107</v>
      </c>
      <c r="U941">
        <f t="shared" si="74"/>
        <v>2013</v>
      </c>
      <c r="V941">
        <f t="shared" si="74"/>
        <v>2013</v>
      </c>
    </row>
    <row r="942" spans="1:22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70"/>
        <v>17.155555555555555</v>
      </c>
      <c r="P942" s="5">
        <f t="shared" si="71"/>
        <v>110.28571428571429</v>
      </c>
      <c r="Q942" t="s">
        <v>8316</v>
      </c>
      <c r="R942" t="s">
        <v>8318</v>
      </c>
      <c r="S942" s="12">
        <f t="shared" si="72"/>
        <v>42181.800069444442</v>
      </c>
      <c r="T942" s="12">
        <f t="shared" si="73"/>
        <v>42226.800069444442</v>
      </c>
      <c r="U942">
        <f t="shared" si="74"/>
        <v>2015</v>
      </c>
      <c r="V942">
        <f t="shared" si="74"/>
        <v>2015</v>
      </c>
    </row>
    <row r="943" spans="1:22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70"/>
        <v>2.3220000000000001</v>
      </c>
      <c r="P943" s="5">
        <f t="shared" si="71"/>
        <v>37.451612903225808</v>
      </c>
      <c r="Q943" t="s">
        <v>8316</v>
      </c>
      <c r="R943" t="s">
        <v>8318</v>
      </c>
      <c r="S943" s="12">
        <f t="shared" si="72"/>
        <v>42745.888252314813</v>
      </c>
      <c r="T943" s="12">
        <f t="shared" si="73"/>
        <v>42775.888252314813</v>
      </c>
      <c r="U943">
        <f t="shared" si="74"/>
        <v>2017</v>
      </c>
      <c r="V943">
        <f t="shared" si="74"/>
        <v>2017</v>
      </c>
    </row>
    <row r="944" spans="1:22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70"/>
        <v>8.9066666666666663</v>
      </c>
      <c r="P944" s="5">
        <f t="shared" si="71"/>
        <v>41.75</v>
      </c>
      <c r="Q944" t="s">
        <v>8316</v>
      </c>
      <c r="R944" t="s">
        <v>8318</v>
      </c>
      <c r="S944" s="12">
        <f t="shared" si="72"/>
        <v>42382.634953703702</v>
      </c>
      <c r="T944" s="12">
        <f t="shared" si="73"/>
        <v>42418.634953703702</v>
      </c>
      <c r="U944">
        <f t="shared" si="74"/>
        <v>2016</v>
      </c>
      <c r="V944">
        <f t="shared" si="74"/>
        <v>2016</v>
      </c>
    </row>
    <row r="945" spans="1:22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70"/>
        <v>9.6333333333333346</v>
      </c>
      <c r="P945" s="5">
        <f t="shared" si="71"/>
        <v>24.083333333333332</v>
      </c>
      <c r="Q945" t="s">
        <v>8316</v>
      </c>
      <c r="R945" t="s">
        <v>8318</v>
      </c>
      <c r="S945" s="12">
        <f t="shared" si="72"/>
        <v>42673.459548611114</v>
      </c>
      <c r="T945" s="12">
        <f t="shared" si="73"/>
        <v>42703.501215277771</v>
      </c>
      <c r="U945">
        <f t="shared" si="74"/>
        <v>2016</v>
      </c>
      <c r="V945">
        <f t="shared" si="74"/>
        <v>2016</v>
      </c>
    </row>
    <row r="946" spans="1:22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70"/>
        <v>13.325999999999999</v>
      </c>
      <c r="P946" s="5">
        <f t="shared" si="71"/>
        <v>69.40625</v>
      </c>
      <c r="Q946" t="s">
        <v>8316</v>
      </c>
      <c r="R946" t="s">
        <v>8318</v>
      </c>
      <c r="S946" s="12">
        <f t="shared" si="72"/>
        <v>42444.375578703701</v>
      </c>
      <c r="T946" s="12">
        <f t="shared" si="73"/>
        <v>42478.374999999993</v>
      </c>
      <c r="U946">
        <f t="shared" si="74"/>
        <v>2016</v>
      </c>
      <c r="V946">
        <f t="shared" si="74"/>
        <v>2016</v>
      </c>
    </row>
    <row r="947" spans="1:22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70"/>
        <v>2.484</v>
      </c>
      <c r="P947" s="5">
        <f t="shared" si="71"/>
        <v>155.25</v>
      </c>
      <c r="Q947" t="s">
        <v>8316</v>
      </c>
      <c r="R947" t="s">
        <v>8318</v>
      </c>
      <c r="S947" s="12">
        <f t="shared" si="72"/>
        <v>42732.66465277777</v>
      </c>
      <c r="T947" s="12">
        <f t="shared" si="73"/>
        <v>42784.790972222218</v>
      </c>
      <c r="U947">
        <f t="shared" si="74"/>
        <v>2016</v>
      </c>
      <c r="V947">
        <f t="shared" si="74"/>
        <v>2017</v>
      </c>
    </row>
    <row r="948" spans="1:22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70"/>
        <v>1.9066666666666665</v>
      </c>
      <c r="P948" s="5">
        <f t="shared" si="71"/>
        <v>57.2</v>
      </c>
      <c r="Q948" t="s">
        <v>8316</v>
      </c>
      <c r="R948" t="s">
        <v>8318</v>
      </c>
      <c r="S948" s="12">
        <f t="shared" si="72"/>
        <v>42592.542222222219</v>
      </c>
      <c r="T948" s="12">
        <f t="shared" si="73"/>
        <v>42622.542222222219</v>
      </c>
      <c r="U948">
        <f t="shared" si="74"/>
        <v>2016</v>
      </c>
      <c r="V948">
        <f t="shared" si="74"/>
        <v>2016</v>
      </c>
    </row>
    <row r="949" spans="1:22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70"/>
        <v>0</v>
      </c>
      <c r="P949" s="5">
        <f t="shared" si="71"/>
        <v>0</v>
      </c>
      <c r="Q949" t="s">
        <v>8316</v>
      </c>
      <c r="R949" t="s">
        <v>8318</v>
      </c>
      <c r="S949" s="12">
        <f t="shared" si="72"/>
        <v>42491.57298611111</v>
      </c>
      <c r="T949" s="12">
        <f t="shared" si="73"/>
        <v>42551.57298611111</v>
      </c>
      <c r="U949">
        <f t="shared" si="74"/>
        <v>2016</v>
      </c>
      <c r="V949">
        <f t="shared" si="74"/>
        <v>2016</v>
      </c>
    </row>
    <row r="950" spans="1:22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70"/>
        <v>12</v>
      </c>
      <c r="P950" s="5">
        <f t="shared" si="71"/>
        <v>60</v>
      </c>
      <c r="Q950" t="s">
        <v>8316</v>
      </c>
      <c r="R950" t="s">
        <v>8318</v>
      </c>
      <c r="S950" s="12">
        <f t="shared" si="72"/>
        <v>42411.619953703703</v>
      </c>
      <c r="T950" s="12">
        <f t="shared" si="73"/>
        <v>42441.619953703703</v>
      </c>
      <c r="U950">
        <f t="shared" si="74"/>
        <v>2016</v>
      </c>
      <c r="V950">
        <f t="shared" si="74"/>
        <v>2016</v>
      </c>
    </row>
    <row r="951" spans="1:22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70"/>
        <v>1.365</v>
      </c>
      <c r="P951" s="5">
        <f t="shared" si="71"/>
        <v>39</v>
      </c>
      <c r="Q951" t="s">
        <v>8316</v>
      </c>
      <c r="R951" t="s">
        <v>8318</v>
      </c>
      <c r="S951" s="12">
        <f t="shared" si="72"/>
        <v>42360.835370370369</v>
      </c>
      <c r="T951" s="12">
        <f t="shared" si="73"/>
        <v>42420.835370370369</v>
      </c>
      <c r="U951">
        <f t="shared" si="74"/>
        <v>2015</v>
      </c>
      <c r="V951">
        <f t="shared" si="74"/>
        <v>2016</v>
      </c>
    </row>
    <row r="952" spans="1:22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70"/>
        <v>28.04</v>
      </c>
      <c r="P952" s="5">
        <f t="shared" si="71"/>
        <v>58.416666666666664</v>
      </c>
      <c r="Q952" t="s">
        <v>8316</v>
      </c>
      <c r="R952" t="s">
        <v>8318</v>
      </c>
      <c r="S952" s="12">
        <f t="shared" si="72"/>
        <v>42356.54237268518</v>
      </c>
      <c r="T952" s="12">
        <f t="shared" si="73"/>
        <v>42386.54237268518</v>
      </c>
      <c r="U952">
        <f t="shared" si="74"/>
        <v>2015</v>
      </c>
      <c r="V952">
        <f t="shared" si="74"/>
        <v>2016</v>
      </c>
    </row>
    <row r="953" spans="1:22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70"/>
        <v>38.39</v>
      </c>
      <c r="P953" s="5">
        <f t="shared" si="71"/>
        <v>158.63636363636363</v>
      </c>
      <c r="Q953" t="s">
        <v>8316</v>
      </c>
      <c r="R953" t="s">
        <v>8318</v>
      </c>
      <c r="S953" s="12">
        <f t="shared" si="72"/>
        <v>42480.445277777777</v>
      </c>
      <c r="T953" s="12">
        <f t="shared" si="73"/>
        <v>42525.445277777777</v>
      </c>
      <c r="U953">
        <f t="shared" si="74"/>
        <v>2016</v>
      </c>
      <c r="V953">
        <f t="shared" si="74"/>
        <v>2016</v>
      </c>
    </row>
    <row r="954" spans="1:22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70"/>
        <v>39.942857142857143</v>
      </c>
      <c r="P954" s="5">
        <f t="shared" si="71"/>
        <v>99.857142857142861</v>
      </c>
      <c r="Q954" t="s">
        <v>8316</v>
      </c>
      <c r="R954" t="s">
        <v>8318</v>
      </c>
      <c r="S954" s="12">
        <f t="shared" si="72"/>
        <v>42662.405231481483</v>
      </c>
      <c r="T954" s="12">
        <f t="shared" si="73"/>
        <v>42692.44689814814</v>
      </c>
      <c r="U954">
        <f t="shared" si="74"/>
        <v>2016</v>
      </c>
      <c r="V954">
        <f t="shared" si="74"/>
        <v>2016</v>
      </c>
    </row>
    <row r="955" spans="1:22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70"/>
        <v>0.84</v>
      </c>
      <c r="P955" s="5">
        <f t="shared" si="71"/>
        <v>25.2</v>
      </c>
      <c r="Q955" t="s">
        <v>8316</v>
      </c>
      <c r="R955" t="s">
        <v>8318</v>
      </c>
      <c r="S955" s="12">
        <f t="shared" si="72"/>
        <v>41998.956006944441</v>
      </c>
      <c r="T955" s="12">
        <f t="shared" si="73"/>
        <v>42028.956006944441</v>
      </c>
      <c r="U955">
        <f t="shared" si="74"/>
        <v>2014</v>
      </c>
      <c r="V955">
        <f t="shared" si="74"/>
        <v>2015</v>
      </c>
    </row>
    <row r="956" spans="1:22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70"/>
        <v>43.406666666666666</v>
      </c>
      <c r="P956" s="5">
        <f t="shared" si="71"/>
        <v>89.191780821917803</v>
      </c>
      <c r="Q956" t="s">
        <v>8316</v>
      </c>
      <c r="R956" t="s">
        <v>8318</v>
      </c>
      <c r="S956" s="12">
        <f t="shared" si="72"/>
        <v>42194.625451388885</v>
      </c>
      <c r="T956" s="12">
        <f t="shared" si="73"/>
        <v>42236.625451388885</v>
      </c>
      <c r="U956">
        <f t="shared" si="74"/>
        <v>2015</v>
      </c>
      <c r="V956">
        <f t="shared" si="74"/>
        <v>2015</v>
      </c>
    </row>
    <row r="957" spans="1:22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70"/>
        <v>5.6613333333333333</v>
      </c>
      <c r="P957" s="5">
        <f t="shared" si="71"/>
        <v>182.6236559139785</v>
      </c>
      <c r="Q957" t="s">
        <v>8316</v>
      </c>
      <c r="R957" t="s">
        <v>8318</v>
      </c>
      <c r="S957" s="12">
        <f t="shared" si="72"/>
        <v>42586.086805555555</v>
      </c>
      <c r="T957" s="12">
        <f t="shared" si="73"/>
        <v>42626.086805555555</v>
      </c>
      <c r="U957">
        <f t="shared" si="74"/>
        <v>2016</v>
      </c>
      <c r="V957">
        <f t="shared" si="74"/>
        <v>2016</v>
      </c>
    </row>
    <row r="958" spans="1:22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70"/>
        <v>1.722</v>
      </c>
      <c r="P958" s="5">
        <f t="shared" si="71"/>
        <v>50.647058823529413</v>
      </c>
      <c r="Q958" t="s">
        <v>8316</v>
      </c>
      <c r="R958" t="s">
        <v>8318</v>
      </c>
      <c r="S958" s="12">
        <f t="shared" si="72"/>
        <v>42060.705543981479</v>
      </c>
      <c r="T958" s="12">
        <f t="shared" si="73"/>
        <v>42120.663877314808</v>
      </c>
      <c r="U958">
        <f t="shared" si="74"/>
        <v>2015</v>
      </c>
      <c r="V958">
        <f t="shared" si="74"/>
        <v>2015</v>
      </c>
    </row>
    <row r="959" spans="1:22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70"/>
        <v>1.9416666666666664</v>
      </c>
      <c r="P959" s="5">
        <f t="shared" si="71"/>
        <v>33.285714285714285</v>
      </c>
      <c r="Q959" t="s">
        <v>8316</v>
      </c>
      <c r="R959" t="s">
        <v>8318</v>
      </c>
      <c r="S959" s="12">
        <f t="shared" si="72"/>
        <v>42660.344131944446</v>
      </c>
      <c r="T959" s="12">
        <f t="shared" si="73"/>
        <v>42691.385798611103</v>
      </c>
      <c r="U959">
        <f t="shared" si="74"/>
        <v>2016</v>
      </c>
      <c r="V959">
        <f t="shared" si="74"/>
        <v>2016</v>
      </c>
    </row>
    <row r="960" spans="1:22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70"/>
        <v>11.328275684711327</v>
      </c>
      <c r="P960" s="5">
        <f t="shared" si="71"/>
        <v>51.823529411764703</v>
      </c>
      <c r="Q960" t="s">
        <v>8316</v>
      </c>
      <c r="R960" t="s">
        <v>8318</v>
      </c>
      <c r="S960" s="12">
        <f t="shared" si="72"/>
        <v>42082.594479166662</v>
      </c>
      <c r="T960" s="12">
        <f t="shared" si="73"/>
        <v>42103.999305555553</v>
      </c>
      <c r="U960">
        <f t="shared" si="74"/>
        <v>2015</v>
      </c>
      <c r="V960">
        <f t="shared" si="74"/>
        <v>2015</v>
      </c>
    </row>
    <row r="961" spans="1:22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70"/>
        <v>38.86</v>
      </c>
      <c r="P961" s="5">
        <f t="shared" si="71"/>
        <v>113.62573099415205</v>
      </c>
      <c r="Q961" t="s">
        <v>8316</v>
      </c>
      <c r="R961" t="s">
        <v>8318</v>
      </c>
      <c r="S961" s="12">
        <f t="shared" si="72"/>
        <v>41992.96603009259</v>
      </c>
      <c r="T961" s="12">
        <f t="shared" si="73"/>
        <v>42022.96603009259</v>
      </c>
      <c r="U961">
        <f t="shared" si="74"/>
        <v>2014</v>
      </c>
      <c r="V961">
        <f t="shared" si="74"/>
        <v>2015</v>
      </c>
    </row>
    <row r="962" spans="1:22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70"/>
        <v>46.100628930817614</v>
      </c>
      <c r="P962" s="5">
        <f t="shared" si="71"/>
        <v>136.46276595744681</v>
      </c>
      <c r="Q962" t="s">
        <v>8316</v>
      </c>
      <c r="R962" t="s">
        <v>8318</v>
      </c>
      <c r="S962" s="12">
        <f t="shared" si="72"/>
        <v>42766.41846064815</v>
      </c>
      <c r="T962" s="12">
        <f t="shared" si="73"/>
        <v>42808.376793981479</v>
      </c>
      <c r="U962">
        <f t="shared" si="74"/>
        <v>2017</v>
      </c>
      <c r="V962">
        <f t="shared" si="74"/>
        <v>2017</v>
      </c>
    </row>
    <row r="963" spans="1:22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75">(E963/D963)*100</f>
        <v>42.188421052631583</v>
      </c>
      <c r="P963" s="5">
        <f t="shared" ref="P963:P1026" si="76">IF(E963&gt;0, E963/L963, 0)</f>
        <v>364.35454545454547</v>
      </c>
      <c r="Q963" t="s">
        <v>8316</v>
      </c>
      <c r="R963" t="s">
        <v>8318</v>
      </c>
      <c r="S963" s="12">
        <f t="shared" ref="S963:S1026" si="77">(J963/86400)+25569-(5/24)</f>
        <v>42740.485358796293</v>
      </c>
      <c r="T963" s="12">
        <f t="shared" ref="T963:T1026" si="78">(I963/86400)+25569-5/24</f>
        <v>42786.583333333336</v>
      </c>
      <c r="U963">
        <f t="shared" ref="U963:V1026" si="79">YEAR(S963)</f>
        <v>2017</v>
      </c>
      <c r="V963">
        <f t="shared" si="79"/>
        <v>2017</v>
      </c>
    </row>
    <row r="964" spans="1:22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75"/>
        <v>28.48</v>
      </c>
      <c r="P964" s="5">
        <f t="shared" si="76"/>
        <v>19.243243243243242</v>
      </c>
      <c r="Q964" t="s">
        <v>8316</v>
      </c>
      <c r="R964" t="s">
        <v>8318</v>
      </c>
      <c r="S964" s="12">
        <f t="shared" si="77"/>
        <v>42373.504085648143</v>
      </c>
      <c r="T964" s="12">
        <f t="shared" si="78"/>
        <v>42411.504085648143</v>
      </c>
      <c r="U964">
        <f t="shared" si="79"/>
        <v>2016</v>
      </c>
      <c r="V964">
        <f t="shared" si="79"/>
        <v>2016</v>
      </c>
    </row>
    <row r="965" spans="1:22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75"/>
        <v>1.077142857142857</v>
      </c>
      <c r="P965" s="5">
        <f t="shared" si="76"/>
        <v>41.888888888888886</v>
      </c>
      <c r="Q965" t="s">
        <v>8316</v>
      </c>
      <c r="R965" t="s">
        <v>8318</v>
      </c>
      <c r="S965" s="12">
        <f t="shared" si="77"/>
        <v>42625.427303240744</v>
      </c>
      <c r="T965" s="12">
        <f t="shared" si="78"/>
        <v>42660.427303240744</v>
      </c>
      <c r="U965">
        <f t="shared" si="79"/>
        <v>2016</v>
      </c>
      <c r="V965">
        <f t="shared" si="79"/>
        <v>2016</v>
      </c>
    </row>
    <row r="966" spans="1:22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75"/>
        <v>0.79909090909090907</v>
      </c>
      <c r="P966" s="5">
        <f t="shared" si="76"/>
        <v>30.310344827586206</v>
      </c>
      <c r="Q966" t="s">
        <v>8316</v>
      </c>
      <c r="R966" t="s">
        <v>8318</v>
      </c>
      <c r="S966" s="12">
        <f t="shared" si="77"/>
        <v>42208.420358796291</v>
      </c>
      <c r="T966" s="12">
        <f t="shared" si="78"/>
        <v>42248.420358796291</v>
      </c>
      <c r="U966">
        <f t="shared" si="79"/>
        <v>2015</v>
      </c>
      <c r="V966">
        <f t="shared" si="79"/>
        <v>2015</v>
      </c>
    </row>
    <row r="967" spans="1:22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75"/>
        <v>1.1919999999999999</v>
      </c>
      <c r="P967" s="5">
        <f t="shared" si="76"/>
        <v>49.666666666666664</v>
      </c>
      <c r="Q967" t="s">
        <v>8316</v>
      </c>
      <c r="R967" t="s">
        <v>8318</v>
      </c>
      <c r="S967" s="12">
        <f t="shared" si="77"/>
        <v>42636.808402777773</v>
      </c>
      <c r="T967" s="12">
        <f t="shared" si="78"/>
        <v>42668.957638888889</v>
      </c>
      <c r="U967">
        <f t="shared" si="79"/>
        <v>2016</v>
      </c>
      <c r="V967">
        <f t="shared" si="79"/>
        <v>2016</v>
      </c>
    </row>
    <row r="968" spans="1:22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75"/>
        <v>14.799999999999999</v>
      </c>
      <c r="P968" s="5">
        <f t="shared" si="76"/>
        <v>59.2</v>
      </c>
      <c r="Q968" t="s">
        <v>8316</v>
      </c>
      <c r="R968" t="s">
        <v>8318</v>
      </c>
      <c r="S968" s="12">
        <f t="shared" si="77"/>
        <v>42619.427453703705</v>
      </c>
      <c r="T968" s="12">
        <f t="shared" si="78"/>
        <v>42649.427453703705</v>
      </c>
      <c r="U968">
        <f t="shared" si="79"/>
        <v>2016</v>
      </c>
      <c r="V968">
        <f t="shared" si="79"/>
        <v>2016</v>
      </c>
    </row>
    <row r="969" spans="1:22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75"/>
        <v>17.810000000000002</v>
      </c>
      <c r="P969" s="5">
        <f t="shared" si="76"/>
        <v>43.97530864197531</v>
      </c>
      <c r="Q969" t="s">
        <v>8316</v>
      </c>
      <c r="R969" t="s">
        <v>8318</v>
      </c>
      <c r="S969" s="12">
        <f t="shared" si="77"/>
        <v>42422.045995370368</v>
      </c>
      <c r="T969" s="12">
        <f t="shared" si="78"/>
        <v>42482.004328703704</v>
      </c>
      <c r="U969">
        <f t="shared" si="79"/>
        <v>2016</v>
      </c>
      <c r="V969">
        <f t="shared" si="79"/>
        <v>2016</v>
      </c>
    </row>
    <row r="970" spans="1:22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75"/>
        <v>1.325</v>
      </c>
      <c r="P970" s="5">
        <f t="shared" si="76"/>
        <v>26.5</v>
      </c>
      <c r="Q970" t="s">
        <v>8316</v>
      </c>
      <c r="R970" t="s">
        <v>8318</v>
      </c>
      <c r="S970" s="12">
        <f t="shared" si="77"/>
        <v>41836.639282407406</v>
      </c>
      <c r="T970" s="12">
        <f t="shared" si="78"/>
        <v>41866.639282407406</v>
      </c>
      <c r="U970">
        <f t="shared" si="79"/>
        <v>2014</v>
      </c>
      <c r="V970">
        <f t="shared" si="79"/>
        <v>2014</v>
      </c>
    </row>
    <row r="971" spans="1:22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75"/>
        <v>46.666666666666664</v>
      </c>
      <c r="P971" s="5">
        <f t="shared" si="76"/>
        <v>1272.7272727272727</v>
      </c>
      <c r="Q971" t="s">
        <v>8316</v>
      </c>
      <c r="R971" t="s">
        <v>8318</v>
      </c>
      <c r="S971" s="12">
        <f t="shared" si="77"/>
        <v>42742.094988425924</v>
      </c>
      <c r="T971" s="12">
        <f t="shared" si="78"/>
        <v>42775.094988425924</v>
      </c>
      <c r="U971">
        <f t="shared" si="79"/>
        <v>2017</v>
      </c>
      <c r="V971">
        <f t="shared" si="79"/>
        <v>2017</v>
      </c>
    </row>
    <row r="972" spans="1:22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75"/>
        <v>45.92</v>
      </c>
      <c r="P972" s="5">
        <f t="shared" si="76"/>
        <v>164</v>
      </c>
      <c r="Q972" t="s">
        <v>8316</v>
      </c>
      <c r="R972" t="s">
        <v>8318</v>
      </c>
      <c r="S972" s="12">
        <f t="shared" si="77"/>
        <v>42721.012187499997</v>
      </c>
      <c r="T972" s="12">
        <f t="shared" si="78"/>
        <v>42757.999305555553</v>
      </c>
      <c r="U972">
        <f t="shared" si="79"/>
        <v>2016</v>
      </c>
      <c r="V972">
        <f t="shared" si="79"/>
        <v>2017</v>
      </c>
    </row>
    <row r="973" spans="1:22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75"/>
        <v>0.22599999999999998</v>
      </c>
      <c r="P973" s="5">
        <f t="shared" si="76"/>
        <v>45.2</v>
      </c>
      <c r="Q973" t="s">
        <v>8316</v>
      </c>
      <c r="R973" t="s">
        <v>8318</v>
      </c>
      <c r="S973" s="12">
        <f t="shared" si="77"/>
        <v>42111.500694444439</v>
      </c>
      <c r="T973" s="12">
        <f t="shared" si="78"/>
        <v>42156.500694444439</v>
      </c>
      <c r="U973">
        <f t="shared" si="79"/>
        <v>2015</v>
      </c>
      <c r="V973">
        <f t="shared" si="79"/>
        <v>2015</v>
      </c>
    </row>
    <row r="974" spans="1:22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75"/>
        <v>34.625</v>
      </c>
      <c r="P974" s="5">
        <f t="shared" si="76"/>
        <v>153.88888888888889</v>
      </c>
      <c r="Q974" t="s">
        <v>8316</v>
      </c>
      <c r="R974" t="s">
        <v>8318</v>
      </c>
      <c r="S974" s="12">
        <f t="shared" si="77"/>
        <v>41856.657384259255</v>
      </c>
      <c r="T974" s="12">
        <f t="shared" si="78"/>
        <v>41886.082638888889</v>
      </c>
      <c r="U974">
        <f t="shared" si="79"/>
        <v>2014</v>
      </c>
      <c r="V974">
        <f t="shared" si="79"/>
        <v>2014</v>
      </c>
    </row>
    <row r="975" spans="1:22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75"/>
        <v>2.0549999999999997</v>
      </c>
      <c r="P975" s="5">
        <f t="shared" si="76"/>
        <v>51.375</v>
      </c>
      <c r="Q975" t="s">
        <v>8316</v>
      </c>
      <c r="R975" t="s">
        <v>8318</v>
      </c>
      <c r="S975" s="12">
        <f t="shared" si="77"/>
        <v>42256.806631944441</v>
      </c>
      <c r="T975" s="12">
        <f t="shared" si="78"/>
        <v>42316.848298611112</v>
      </c>
      <c r="U975">
        <f t="shared" si="79"/>
        <v>2015</v>
      </c>
      <c r="V975">
        <f t="shared" si="79"/>
        <v>2015</v>
      </c>
    </row>
    <row r="976" spans="1:22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75"/>
        <v>0.55999999999999994</v>
      </c>
      <c r="P976" s="5">
        <f t="shared" si="76"/>
        <v>93.333333333333329</v>
      </c>
      <c r="Q976" t="s">
        <v>8316</v>
      </c>
      <c r="R976" t="s">
        <v>8318</v>
      </c>
      <c r="S976" s="12">
        <f t="shared" si="77"/>
        <v>42424.541157407402</v>
      </c>
      <c r="T976" s="12">
        <f t="shared" si="78"/>
        <v>42454.499490740738</v>
      </c>
      <c r="U976">
        <f t="shared" si="79"/>
        <v>2016</v>
      </c>
      <c r="V976">
        <f t="shared" si="79"/>
        <v>2016</v>
      </c>
    </row>
    <row r="977" spans="1:22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75"/>
        <v>2.6069999999999998</v>
      </c>
      <c r="P977" s="5">
        <f t="shared" si="76"/>
        <v>108.625</v>
      </c>
      <c r="Q977" t="s">
        <v>8316</v>
      </c>
      <c r="R977" t="s">
        <v>8318</v>
      </c>
      <c r="S977" s="12">
        <f t="shared" si="77"/>
        <v>42489.488252314812</v>
      </c>
      <c r="T977" s="12">
        <f t="shared" si="78"/>
        <v>42549.488252314812</v>
      </c>
      <c r="U977">
        <f t="shared" si="79"/>
        <v>2016</v>
      </c>
      <c r="V977">
        <f t="shared" si="79"/>
        <v>2016</v>
      </c>
    </row>
    <row r="978" spans="1:22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75"/>
        <v>1.9259999999999999</v>
      </c>
      <c r="P978" s="5">
        <f t="shared" si="76"/>
        <v>160.5</v>
      </c>
      <c r="Q978" t="s">
        <v>8316</v>
      </c>
      <c r="R978" t="s">
        <v>8318</v>
      </c>
      <c r="S978" s="12">
        <f t="shared" si="77"/>
        <v>42184.850659722222</v>
      </c>
      <c r="T978" s="12">
        <f t="shared" si="78"/>
        <v>42229.850659722222</v>
      </c>
      <c r="U978">
        <f t="shared" si="79"/>
        <v>2015</v>
      </c>
      <c r="V978">
        <f t="shared" si="79"/>
        <v>2015</v>
      </c>
    </row>
    <row r="979" spans="1:22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75"/>
        <v>33.666666666666664</v>
      </c>
      <c r="P979" s="5">
        <f t="shared" si="76"/>
        <v>75.75</v>
      </c>
      <c r="Q979" t="s">
        <v>8316</v>
      </c>
      <c r="R979" t="s">
        <v>8318</v>
      </c>
      <c r="S979" s="12">
        <f t="shared" si="77"/>
        <v>42391.733761574076</v>
      </c>
      <c r="T979" s="12">
        <f t="shared" si="78"/>
        <v>42421.733761574076</v>
      </c>
      <c r="U979">
        <f t="shared" si="79"/>
        <v>2016</v>
      </c>
      <c r="V979">
        <f t="shared" si="79"/>
        <v>2016</v>
      </c>
    </row>
    <row r="980" spans="1:22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75"/>
        <v>56.263267182990241</v>
      </c>
      <c r="P980" s="5">
        <f t="shared" si="76"/>
        <v>790.83739837398377</v>
      </c>
      <c r="Q980" t="s">
        <v>8316</v>
      </c>
      <c r="R980" t="s">
        <v>8318</v>
      </c>
      <c r="S980" s="12">
        <f t="shared" si="77"/>
        <v>42395.100706018515</v>
      </c>
      <c r="T980" s="12">
        <f t="shared" si="78"/>
        <v>42425.100706018515</v>
      </c>
      <c r="U980">
        <f t="shared" si="79"/>
        <v>2016</v>
      </c>
      <c r="V980">
        <f t="shared" si="79"/>
        <v>2016</v>
      </c>
    </row>
    <row r="981" spans="1:22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75"/>
        <v>82.817599999999999</v>
      </c>
      <c r="P981" s="5">
        <f t="shared" si="76"/>
        <v>301.93916666666667</v>
      </c>
      <c r="Q981" t="s">
        <v>8316</v>
      </c>
      <c r="R981" t="s">
        <v>8318</v>
      </c>
      <c r="S981" s="12">
        <f t="shared" si="77"/>
        <v>42506.208657407406</v>
      </c>
      <c r="T981" s="12">
        <f t="shared" si="78"/>
        <v>42541.582638888889</v>
      </c>
      <c r="U981">
        <f t="shared" si="79"/>
        <v>2016</v>
      </c>
      <c r="V981">
        <f t="shared" si="79"/>
        <v>2016</v>
      </c>
    </row>
    <row r="982" spans="1:22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75"/>
        <v>14.860000000000001</v>
      </c>
      <c r="P982" s="5">
        <f t="shared" si="76"/>
        <v>47.935483870967744</v>
      </c>
      <c r="Q982" t="s">
        <v>8316</v>
      </c>
      <c r="R982" t="s">
        <v>8318</v>
      </c>
      <c r="S982" s="12">
        <f t="shared" si="77"/>
        <v>41928.695856481478</v>
      </c>
      <c r="T982" s="12">
        <f t="shared" si="78"/>
        <v>41973.737523148149</v>
      </c>
      <c r="U982">
        <f t="shared" si="79"/>
        <v>2014</v>
      </c>
      <c r="V982">
        <f t="shared" si="79"/>
        <v>2014</v>
      </c>
    </row>
    <row r="983" spans="1:22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75"/>
        <v>1.2375123751237513E-2</v>
      </c>
      <c r="P983" s="5">
        <f t="shared" si="76"/>
        <v>2.75</v>
      </c>
      <c r="Q983" t="s">
        <v>8316</v>
      </c>
      <c r="R983" t="s">
        <v>8318</v>
      </c>
      <c r="S983" s="12">
        <f t="shared" si="77"/>
        <v>41830.738680555551</v>
      </c>
      <c r="T983" s="12">
        <f t="shared" si="78"/>
        <v>41860.738680555551</v>
      </c>
      <c r="U983">
        <f t="shared" si="79"/>
        <v>2014</v>
      </c>
      <c r="V983">
        <f t="shared" si="79"/>
        <v>2014</v>
      </c>
    </row>
    <row r="984" spans="1:22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75"/>
        <v>1.7142857142857144E-2</v>
      </c>
      <c r="P984" s="5">
        <f t="shared" si="76"/>
        <v>1</v>
      </c>
      <c r="Q984" t="s">
        <v>8316</v>
      </c>
      <c r="R984" t="s">
        <v>8318</v>
      </c>
      <c r="S984" s="12">
        <f t="shared" si="77"/>
        <v>42615.544976851852</v>
      </c>
      <c r="T984" s="12">
        <f t="shared" si="78"/>
        <v>42645.544976851852</v>
      </c>
      <c r="U984">
        <f t="shared" si="79"/>
        <v>2016</v>
      </c>
      <c r="V984">
        <f t="shared" si="79"/>
        <v>2016</v>
      </c>
    </row>
    <row r="985" spans="1:22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75"/>
        <v>29.506136117214709</v>
      </c>
      <c r="P985" s="5">
        <f t="shared" si="76"/>
        <v>171.79329608938548</v>
      </c>
      <c r="Q985" t="s">
        <v>8316</v>
      </c>
      <c r="R985" t="s">
        <v>8318</v>
      </c>
      <c r="S985" s="12">
        <f t="shared" si="77"/>
        <v>42574.459317129622</v>
      </c>
      <c r="T985" s="12">
        <f t="shared" si="78"/>
        <v>42605.662499999999</v>
      </c>
      <c r="U985">
        <f t="shared" si="79"/>
        <v>2016</v>
      </c>
      <c r="V985">
        <f t="shared" si="79"/>
        <v>2016</v>
      </c>
    </row>
    <row r="986" spans="1:22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75"/>
        <v>1.06</v>
      </c>
      <c r="P986" s="5">
        <f t="shared" si="76"/>
        <v>35.333333333333336</v>
      </c>
      <c r="Q986" t="s">
        <v>8316</v>
      </c>
      <c r="R986" t="s">
        <v>8318</v>
      </c>
      <c r="S986" s="12">
        <f t="shared" si="77"/>
        <v>42060.907499999994</v>
      </c>
      <c r="T986" s="12">
        <f t="shared" si="78"/>
        <v>42090.86583333333</v>
      </c>
      <c r="U986">
        <f t="shared" si="79"/>
        <v>2015</v>
      </c>
      <c r="V986">
        <f t="shared" si="79"/>
        <v>2015</v>
      </c>
    </row>
    <row r="987" spans="1:22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75"/>
        <v>6.293333333333333</v>
      </c>
      <c r="P987" s="5">
        <f t="shared" si="76"/>
        <v>82.086956521739125</v>
      </c>
      <c r="Q987" t="s">
        <v>8316</v>
      </c>
      <c r="R987" t="s">
        <v>8318</v>
      </c>
      <c r="S987" s="12">
        <f t="shared" si="77"/>
        <v>42339.759375000001</v>
      </c>
      <c r="T987" s="12">
        <f t="shared" si="78"/>
        <v>42369.749999999993</v>
      </c>
      <c r="U987">
        <f t="shared" si="79"/>
        <v>2015</v>
      </c>
      <c r="V987">
        <f t="shared" si="79"/>
        <v>2015</v>
      </c>
    </row>
    <row r="988" spans="1:22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75"/>
        <v>12.75</v>
      </c>
      <c r="P988" s="5">
        <f t="shared" si="76"/>
        <v>110.8695652173913</v>
      </c>
      <c r="Q988" t="s">
        <v>8316</v>
      </c>
      <c r="R988" t="s">
        <v>8318</v>
      </c>
      <c r="S988" s="12">
        <f t="shared" si="77"/>
        <v>42324.559027777774</v>
      </c>
      <c r="T988" s="12">
        <f t="shared" si="78"/>
        <v>42378.791666666664</v>
      </c>
      <c r="U988">
        <f t="shared" si="79"/>
        <v>2015</v>
      </c>
      <c r="V988">
        <f t="shared" si="79"/>
        <v>2016</v>
      </c>
    </row>
    <row r="989" spans="1:22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75"/>
        <v>13.22</v>
      </c>
      <c r="P989" s="5">
        <f t="shared" si="76"/>
        <v>161.21951219512195</v>
      </c>
      <c r="Q989" t="s">
        <v>8316</v>
      </c>
      <c r="R989" t="s">
        <v>8318</v>
      </c>
      <c r="S989" s="12">
        <f t="shared" si="77"/>
        <v>41773.086226851847</v>
      </c>
      <c r="T989" s="12">
        <f t="shared" si="78"/>
        <v>41813.086226851847</v>
      </c>
      <c r="U989">
        <f t="shared" si="79"/>
        <v>2014</v>
      </c>
      <c r="V989">
        <f t="shared" si="79"/>
        <v>2014</v>
      </c>
    </row>
    <row r="990" spans="1:22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75"/>
        <v>0</v>
      </c>
      <c r="P990" s="5">
        <f t="shared" si="76"/>
        <v>0</v>
      </c>
      <c r="Q990" t="s">
        <v>8316</v>
      </c>
      <c r="R990" t="s">
        <v>8318</v>
      </c>
      <c r="S990" s="12">
        <f t="shared" si="77"/>
        <v>42614.148437499993</v>
      </c>
      <c r="T990" s="12">
        <f t="shared" si="78"/>
        <v>42644.148437499993</v>
      </c>
      <c r="U990">
        <f t="shared" si="79"/>
        <v>2016</v>
      </c>
      <c r="V990">
        <f t="shared" si="79"/>
        <v>2016</v>
      </c>
    </row>
    <row r="991" spans="1:22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75"/>
        <v>16.77</v>
      </c>
      <c r="P991" s="5">
        <f t="shared" si="76"/>
        <v>52.40625</v>
      </c>
      <c r="Q991" t="s">
        <v>8316</v>
      </c>
      <c r="R991" t="s">
        <v>8318</v>
      </c>
      <c r="S991" s="12">
        <f t="shared" si="77"/>
        <v>42611.725636574069</v>
      </c>
      <c r="T991" s="12">
        <f t="shared" si="78"/>
        <v>42641.725636574069</v>
      </c>
      <c r="U991">
        <f t="shared" si="79"/>
        <v>2016</v>
      </c>
      <c r="V991">
        <f t="shared" si="79"/>
        <v>2016</v>
      </c>
    </row>
    <row r="992" spans="1:22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75"/>
        <v>0.104</v>
      </c>
      <c r="P992" s="5">
        <f t="shared" si="76"/>
        <v>13</v>
      </c>
      <c r="Q992" t="s">
        <v>8316</v>
      </c>
      <c r="R992" t="s">
        <v>8318</v>
      </c>
      <c r="S992" s="12">
        <f t="shared" si="77"/>
        <v>41855.575972222221</v>
      </c>
      <c r="T992" s="12">
        <f t="shared" si="78"/>
        <v>41885.575972222221</v>
      </c>
      <c r="U992">
        <f t="shared" si="79"/>
        <v>2014</v>
      </c>
      <c r="V992">
        <f t="shared" si="79"/>
        <v>2014</v>
      </c>
    </row>
    <row r="993" spans="1:22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75"/>
        <v>4.24</v>
      </c>
      <c r="P993" s="5">
        <f t="shared" si="76"/>
        <v>30.285714285714285</v>
      </c>
      <c r="Q993" t="s">
        <v>8316</v>
      </c>
      <c r="R993" t="s">
        <v>8318</v>
      </c>
      <c r="S993" s="12">
        <f t="shared" si="77"/>
        <v>42538.548472222225</v>
      </c>
      <c r="T993" s="12">
        <f t="shared" si="78"/>
        <v>42563.57708333333</v>
      </c>
      <c r="U993">
        <f t="shared" si="79"/>
        <v>2016</v>
      </c>
      <c r="V993">
        <f t="shared" si="79"/>
        <v>2016</v>
      </c>
    </row>
    <row r="994" spans="1:22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75"/>
        <v>0.46699999999999997</v>
      </c>
      <c r="P994" s="5">
        <f t="shared" si="76"/>
        <v>116.75</v>
      </c>
      <c r="Q994" t="s">
        <v>8316</v>
      </c>
      <c r="R994" t="s">
        <v>8318</v>
      </c>
      <c r="S994" s="12">
        <f t="shared" si="77"/>
        <v>42437.71665509259</v>
      </c>
      <c r="T994" s="12">
        <f t="shared" si="78"/>
        <v>42497.674988425926</v>
      </c>
      <c r="U994">
        <f t="shared" si="79"/>
        <v>2016</v>
      </c>
      <c r="V994">
        <f t="shared" si="79"/>
        <v>2016</v>
      </c>
    </row>
    <row r="995" spans="1:22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75"/>
        <v>25.087142857142858</v>
      </c>
      <c r="P995" s="5">
        <f t="shared" si="76"/>
        <v>89.59693877551021</v>
      </c>
      <c r="Q995" t="s">
        <v>8316</v>
      </c>
      <c r="R995" t="s">
        <v>8318</v>
      </c>
      <c r="S995" s="12">
        <f t="shared" si="77"/>
        <v>42652.756574074076</v>
      </c>
      <c r="T995" s="12">
        <f t="shared" si="78"/>
        <v>42685.999999999993</v>
      </c>
      <c r="U995">
        <f t="shared" si="79"/>
        <v>2016</v>
      </c>
      <c r="V995">
        <f t="shared" si="79"/>
        <v>2016</v>
      </c>
    </row>
    <row r="996" spans="1:22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75"/>
        <v>2.3345000000000002</v>
      </c>
      <c r="P996" s="5">
        <f t="shared" si="76"/>
        <v>424.45454545454544</v>
      </c>
      <c r="Q996" t="s">
        <v>8316</v>
      </c>
      <c r="R996" t="s">
        <v>8318</v>
      </c>
      <c r="S996" s="12">
        <f t="shared" si="77"/>
        <v>41921.054745370369</v>
      </c>
      <c r="T996" s="12">
        <f t="shared" si="78"/>
        <v>41973.749305555553</v>
      </c>
      <c r="U996">
        <f t="shared" si="79"/>
        <v>2014</v>
      </c>
      <c r="V996">
        <f t="shared" si="79"/>
        <v>2014</v>
      </c>
    </row>
    <row r="997" spans="1:22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75"/>
        <v>7.26</v>
      </c>
      <c r="P997" s="5">
        <f t="shared" si="76"/>
        <v>80.666666666666671</v>
      </c>
      <c r="Q997" t="s">
        <v>8316</v>
      </c>
      <c r="R997" t="s">
        <v>8318</v>
      </c>
      <c r="S997" s="12">
        <f t="shared" si="77"/>
        <v>41947.732407407406</v>
      </c>
      <c r="T997" s="12">
        <f t="shared" si="78"/>
        <v>41972.458333333336</v>
      </c>
      <c r="U997">
        <f t="shared" si="79"/>
        <v>2014</v>
      </c>
      <c r="V997">
        <f t="shared" si="79"/>
        <v>2014</v>
      </c>
    </row>
    <row r="998" spans="1:22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75"/>
        <v>1.625</v>
      </c>
      <c r="P998" s="5">
        <f t="shared" si="76"/>
        <v>13</v>
      </c>
      <c r="Q998" t="s">
        <v>8316</v>
      </c>
      <c r="R998" t="s">
        <v>8318</v>
      </c>
      <c r="S998" s="12">
        <f t="shared" si="77"/>
        <v>41817.658101851848</v>
      </c>
      <c r="T998" s="12">
        <f t="shared" si="78"/>
        <v>41847.435416666667</v>
      </c>
      <c r="U998">
        <f t="shared" si="79"/>
        <v>2014</v>
      </c>
      <c r="V998">
        <f t="shared" si="79"/>
        <v>2014</v>
      </c>
    </row>
    <row r="999" spans="1:22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75"/>
        <v>1.3</v>
      </c>
      <c r="P999" s="5">
        <f t="shared" si="76"/>
        <v>8.125</v>
      </c>
      <c r="Q999" t="s">
        <v>8316</v>
      </c>
      <c r="R999" t="s">
        <v>8318</v>
      </c>
      <c r="S999" s="12">
        <f t="shared" si="77"/>
        <v>41940.894641203704</v>
      </c>
      <c r="T999" s="12">
        <f t="shared" si="78"/>
        <v>41970.936307870368</v>
      </c>
      <c r="U999">
        <f t="shared" si="79"/>
        <v>2014</v>
      </c>
      <c r="V999">
        <f t="shared" si="79"/>
        <v>2014</v>
      </c>
    </row>
    <row r="1000" spans="1:22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75"/>
        <v>58.558333333333337</v>
      </c>
      <c r="P1000" s="5">
        <f t="shared" si="76"/>
        <v>153.42794759825327</v>
      </c>
      <c r="Q1000" t="s">
        <v>8316</v>
      </c>
      <c r="R1000" t="s">
        <v>8318</v>
      </c>
      <c r="S1000" s="12">
        <f t="shared" si="77"/>
        <v>42281.960659722223</v>
      </c>
      <c r="T1000" s="12">
        <f t="shared" si="78"/>
        <v>42327.002326388887</v>
      </c>
      <c r="U1000">
        <f t="shared" si="79"/>
        <v>2015</v>
      </c>
      <c r="V1000">
        <f t="shared" si="79"/>
        <v>2015</v>
      </c>
    </row>
    <row r="1001" spans="1:22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75"/>
        <v>7.7886666666666677</v>
      </c>
      <c r="P1001" s="5">
        <f t="shared" si="76"/>
        <v>292.07499999999999</v>
      </c>
      <c r="Q1001" t="s">
        <v>8316</v>
      </c>
      <c r="R1001" t="s">
        <v>8318</v>
      </c>
      <c r="S1001" s="12">
        <f t="shared" si="77"/>
        <v>41926.091319444444</v>
      </c>
      <c r="T1001" s="12">
        <f t="shared" si="78"/>
        <v>41956.126388888886</v>
      </c>
      <c r="U1001">
        <f t="shared" si="79"/>
        <v>2014</v>
      </c>
      <c r="V1001">
        <f t="shared" si="79"/>
        <v>2014</v>
      </c>
    </row>
    <row r="1002" spans="1:22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75"/>
        <v>2.2157147647256061</v>
      </c>
      <c r="P1002" s="5">
        <f t="shared" si="76"/>
        <v>3304</v>
      </c>
      <c r="Q1002" t="s">
        <v>8316</v>
      </c>
      <c r="R1002" t="s">
        <v>8318</v>
      </c>
      <c r="S1002" s="12">
        <f t="shared" si="77"/>
        <v>42748.851388888885</v>
      </c>
      <c r="T1002" s="12">
        <f t="shared" si="78"/>
        <v>42808.80972222222</v>
      </c>
      <c r="U1002">
        <f t="shared" si="79"/>
        <v>2017</v>
      </c>
      <c r="V1002">
        <f t="shared" si="79"/>
        <v>2017</v>
      </c>
    </row>
    <row r="1003" spans="1:22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75"/>
        <v>104</v>
      </c>
      <c r="P1003" s="5">
        <f t="shared" si="76"/>
        <v>1300</v>
      </c>
      <c r="Q1003" t="s">
        <v>8316</v>
      </c>
      <c r="R1003" t="s">
        <v>8318</v>
      </c>
      <c r="S1003" s="12">
        <f t="shared" si="77"/>
        <v>42720.511724537035</v>
      </c>
      <c r="T1003" s="12">
        <f t="shared" si="78"/>
        <v>42765.511724537035</v>
      </c>
      <c r="U1003">
        <f t="shared" si="79"/>
        <v>2016</v>
      </c>
      <c r="V1003">
        <f t="shared" si="79"/>
        <v>2017</v>
      </c>
    </row>
    <row r="1004" spans="1:22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75"/>
        <v>29.6029602960296</v>
      </c>
      <c r="P1004" s="5">
        <f t="shared" si="76"/>
        <v>134.54545454545453</v>
      </c>
      <c r="Q1004" t="s">
        <v>8316</v>
      </c>
      <c r="R1004" t="s">
        <v>8318</v>
      </c>
      <c r="S1004" s="12">
        <f t="shared" si="77"/>
        <v>42325.475856481477</v>
      </c>
      <c r="T1004" s="12">
        <f t="shared" si="78"/>
        <v>42355.040972222218</v>
      </c>
      <c r="U1004">
        <f t="shared" si="79"/>
        <v>2015</v>
      </c>
      <c r="V1004">
        <f t="shared" si="79"/>
        <v>2015</v>
      </c>
    </row>
    <row r="1005" spans="1:22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75"/>
        <v>16.055</v>
      </c>
      <c r="P1005" s="5">
        <f t="shared" si="76"/>
        <v>214.06666666666666</v>
      </c>
      <c r="Q1005" t="s">
        <v>8316</v>
      </c>
      <c r="R1005" t="s">
        <v>8318</v>
      </c>
      <c r="S1005" s="12">
        <f t="shared" si="77"/>
        <v>42780.500706018516</v>
      </c>
      <c r="T1005" s="12">
        <f t="shared" si="78"/>
        <v>42810.459039351852</v>
      </c>
      <c r="U1005">
        <f t="shared" si="79"/>
        <v>2017</v>
      </c>
      <c r="V1005">
        <f t="shared" si="79"/>
        <v>2017</v>
      </c>
    </row>
    <row r="1006" spans="1:22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75"/>
        <v>82.207999999999998</v>
      </c>
      <c r="P1006" s="5">
        <f t="shared" si="76"/>
        <v>216.33684210526314</v>
      </c>
      <c r="Q1006" t="s">
        <v>8316</v>
      </c>
      <c r="R1006" t="s">
        <v>8318</v>
      </c>
      <c r="S1006" s="12">
        <f t="shared" si="77"/>
        <v>42388.5003125</v>
      </c>
      <c r="T1006" s="12">
        <f t="shared" si="78"/>
        <v>42418.5003125</v>
      </c>
      <c r="U1006">
        <f t="shared" si="79"/>
        <v>2016</v>
      </c>
      <c r="V1006">
        <f t="shared" si="79"/>
        <v>2016</v>
      </c>
    </row>
    <row r="1007" spans="1:22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75"/>
        <v>75.051000000000002</v>
      </c>
      <c r="P1007" s="5">
        <f t="shared" si="76"/>
        <v>932.31055900621118</v>
      </c>
      <c r="Q1007" t="s">
        <v>8316</v>
      </c>
      <c r="R1007" t="s">
        <v>8318</v>
      </c>
      <c r="S1007" s="12">
        <f t="shared" si="77"/>
        <v>42276.41646990741</v>
      </c>
      <c r="T1007" s="12">
        <f t="shared" si="78"/>
        <v>42307.41646990741</v>
      </c>
      <c r="U1007">
        <f t="shared" si="79"/>
        <v>2015</v>
      </c>
      <c r="V1007">
        <f t="shared" si="79"/>
        <v>2015</v>
      </c>
    </row>
    <row r="1008" spans="1:22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75"/>
        <v>5.8500000000000005</v>
      </c>
      <c r="P1008" s="5">
        <f t="shared" si="76"/>
        <v>29.25</v>
      </c>
      <c r="Q1008" t="s">
        <v>8316</v>
      </c>
      <c r="R1008" t="s">
        <v>8318</v>
      </c>
      <c r="S1008" s="12">
        <f t="shared" si="77"/>
        <v>41976.83185185185</v>
      </c>
      <c r="T1008" s="12">
        <f t="shared" si="78"/>
        <v>41985.09097222222</v>
      </c>
      <c r="U1008">
        <f t="shared" si="79"/>
        <v>2014</v>
      </c>
      <c r="V1008">
        <f t="shared" si="79"/>
        <v>2014</v>
      </c>
    </row>
    <row r="1009" spans="1:22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75"/>
        <v>44.32</v>
      </c>
      <c r="P1009" s="5">
        <f t="shared" si="76"/>
        <v>174.94736842105263</v>
      </c>
      <c r="Q1009" t="s">
        <v>8316</v>
      </c>
      <c r="R1009" t="s">
        <v>8318</v>
      </c>
      <c r="S1009" s="12">
        <f t="shared" si="77"/>
        <v>42676.3752662037</v>
      </c>
      <c r="T1009" s="12">
        <f t="shared" si="78"/>
        <v>42718.416932870365</v>
      </c>
      <c r="U1009">
        <f t="shared" si="79"/>
        <v>2016</v>
      </c>
      <c r="V1009">
        <f t="shared" si="79"/>
        <v>2016</v>
      </c>
    </row>
    <row r="1010" spans="1:22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75"/>
        <v>0.26737967914438499</v>
      </c>
      <c r="P1010" s="5">
        <f t="shared" si="76"/>
        <v>250</v>
      </c>
      <c r="Q1010" t="s">
        <v>8316</v>
      </c>
      <c r="R1010" t="s">
        <v>8318</v>
      </c>
      <c r="S1010" s="12">
        <f t="shared" si="77"/>
        <v>42702.600868055553</v>
      </c>
      <c r="T1010" s="12">
        <f t="shared" si="78"/>
        <v>42732.600868055553</v>
      </c>
      <c r="U1010">
        <f t="shared" si="79"/>
        <v>2016</v>
      </c>
      <c r="V1010">
        <f t="shared" si="79"/>
        <v>2016</v>
      </c>
    </row>
    <row r="1011" spans="1:22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75"/>
        <v>13.13</v>
      </c>
      <c r="P1011" s="5">
        <f t="shared" si="76"/>
        <v>65</v>
      </c>
      <c r="Q1011" t="s">
        <v>8316</v>
      </c>
      <c r="R1011" t="s">
        <v>8318</v>
      </c>
      <c r="S1011" s="12">
        <f t="shared" si="77"/>
        <v>42510.396365740737</v>
      </c>
      <c r="T1011" s="12">
        <f t="shared" si="78"/>
        <v>42540.396365740737</v>
      </c>
      <c r="U1011">
        <f t="shared" si="79"/>
        <v>2016</v>
      </c>
      <c r="V1011">
        <f t="shared" si="79"/>
        <v>2016</v>
      </c>
    </row>
    <row r="1012" spans="1:22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75"/>
        <v>0.19088937093275488</v>
      </c>
      <c r="P1012" s="5">
        <f t="shared" si="76"/>
        <v>55</v>
      </c>
      <c r="Q1012" t="s">
        <v>8316</v>
      </c>
      <c r="R1012" t="s">
        <v>8318</v>
      </c>
      <c r="S1012" s="12">
        <f t="shared" si="77"/>
        <v>42561.621087962958</v>
      </c>
      <c r="T1012" s="12">
        <f t="shared" si="78"/>
        <v>42617.915972222218</v>
      </c>
      <c r="U1012">
        <f t="shared" si="79"/>
        <v>2016</v>
      </c>
      <c r="V1012">
        <f t="shared" si="79"/>
        <v>2016</v>
      </c>
    </row>
    <row r="1013" spans="1:22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75"/>
        <v>0.375</v>
      </c>
      <c r="P1013" s="5">
        <f t="shared" si="76"/>
        <v>75</v>
      </c>
      <c r="Q1013" t="s">
        <v>8316</v>
      </c>
      <c r="R1013" t="s">
        <v>8318</v>
      </c>
      <c r="S1013" s="12">
        <f t="shared" si="77"/>
        <v>41946.689756944441</v>
      </c>
      <c r="T1013" s="12">
        <f t="shared" si="78"/>
        <v>41991.689756944441</v>
      </c>
      <c r="U1013">
        <f t="shared" si="79"/>
        <v>2014</v>
      </c>
      <c r="V1013">
        <f t="shared" si="79"/>
        <v>2014</v>
      </c>
    </row>
    <row r="1014" spans="1:22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75"/>
        <v>21535.021000000001</v>
      </c>
      <c r="P1014" s="5">
        <f t="shared" si="76"/>
        <v>1389.3561935483872</v>
      </c>
      <c r="Q1014" t="s">
        <v>8316</v>
      </c>
      <c r="R1014" t="s">
        <v>8318</v>
      </c>
      <c r="S1014" s="12">
        <f t="shared" si="77"/>
        <v>42714.232083333329</v>
      </c>
      <c r="T1014" s="12">
        <f t="shared" si="78"/>
        <v>42759.232083333329</v>
      </c>
      <c r="U1014">
        <f t="shared" si="79"/>
        <v>2016</v>
      </c>
      <c r="V1014">
        <f t="shared" si="79"/>
        <v>2017</v>
      </c>
    </row>
    <row r="1015" spans="1:22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75"/>
        <v>34.527999999999999</v>
      </c>
      <c r="P1015" s="5">
        <f t="shared" si="76"/>
        <v>95.911111111111111</v>
      </c>
      <c r="Q1015" t="s">
        <v>8316</v>
      </c>
      <c r="R1015" t="s">
        <v>8318</v>
      </c>
      <c r="S1015" s="12">
        <f t="shared" si="77"/>
        <v>42339.625648148147</v>
      </c>
      <c r="T1015" s="12">
        <f t="shared" si="78"/>
        <v>42367.624999999993</v>
      </c>
      <c r="U1015">
        <f t="shared" si="79"/>
        <v>2015</v>
      </c>
      <c r="V1015">
        <f t="shared" si="79"/>
        <v>2015</v>
      </c>
    </row>
    <row r="1016" spans="1:22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75"/>
        <v>30.599999999999998</v>
      </c>
      <c r="P1016" s="5">
        <f t="shared" si="76"/>
        <v>191.25</v>
      </c>
      <c r="Q1016" t="s">
        <v>8316</v>
      </c>
      <c r="R1016" t="s">
        <v>8318</v>
      </c>
      <c r="S1016" s="12">
        <f t="shared" si="77"/>
        <v>41954.79415509259</v>
      </c>
      <c r="T1016" s="12">
        <f t="shared" si="78"/>
        <v>42004.79415509259</v>
      </c>
      <c r="U1016">
        <f t="shared" si="79"/>
        <v>2014</v>
      </c>
      <c r="V1016">
        <f t="shared" si="79"/>
        <v>2014</v>
      </c>
    </row>
    <row r="1017" spans="1:22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75"/>
        <v>2.666666666666667</v>
      </c>
      <c r="P1017" s="5">
        <f t="shared" si="76"/>
        <v>40</v>
      </c>
      <c r="Q1017" t="s">
        <v>8316</v>
      </c>
      <c r="R1017" t="s">
        <v>8318</v>
      </c>
      <c r="S1017" s="12">
        <f t="shared" si="77"/>
        <v>42303.670081018521</v>
      </c>
      <c r="T1017" s="12">
        <f t="shared" si="78"/>
        <v>42333.711747685178</v>
      </c>
      <c r="U1017">
        <f t="shared" si="79"/>
        <v>2015</v>
      </c>
      <c r="V1017">
        <f t="shared" si="79"/>
        <v>2015</v>
      </c>
    </row>
    <row r="1018" spans="1:22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75"/>
        <v>2.8420000000000001</v>
      </c>
      <c r="P1018" s="5">
        <f t="shared" si="76"/>
        <v>74.78947368421052</v>
      </c>
      <c r="Q1018" t="s">
        <v>8316</v>
      </c>
      <c r="R1018" t="s">
        <v>8318</v>
      </c>
      <c r="S1018" s="12">
        <f t="shared" si="77"/>
        <v>42421.898796296293</v>
      </c>
      <c r="T1018" s="12">
        <f t="shared" si="78"/>
        <v>42466.857129629629</v>
      </c>
      <c r="U1018">
        <f t="shared" si="79"/>
        <v>2016</v>
      </c>
      <c r="V1018">
        <f t="shared" si="79"/>
        <v>2016</v>
      </c>
    </row>
    <row r="1019" spans="1:22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75"/>
        <v>22.878799999999998</v>
      </c>
      <c r="P1019" s="5">
        <f t="shared" si="76"/>
        <v>161.11830985915492</v>
      </c>
      <c r="Q1019" t="s">
        <v>8316</v>
      </c>
      <c r="R1019" t="s">
        <v>8318</v>
      </c>
      <c r="S1019" s="12">
        <f t="shared" si="77"/>
        <v>42289.466840277775</v>
      </c>
      <c r="T1019" s="12">
        <f t="shared" si="78"/>
        <v>42329.508506944439</v>
      </c>
      <c r="U1019">
        <f t="shared" si="79"/>
        <v>2015</v>
      </c>
      <c r="V1019">
        <f t="shared" si="79"/>
        <v>2015</v>
      </c>
    </row>
    <row r="1020" spans="1:22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75"/>
        <v>3.105</v>
      </c>
      <c r="P1020" s="5">
        <f t="shared" si="76"/>
        <v>88.714285714285708</v>
      </c>
      <c r="Q1020" t="s">
        <v>8316</v>
      </c>
      <c r="R1020" t="s">
        <v>8318</v>
      </c>
      <c r="S1020" s="12">
        <f t="shared" si="77"/>
        <v>42535.283946759257</v>
      </c>
      <c r="T1020" s="12">
        <f t="shared" si="78"/>
        <v>42565.283946759257</v>
      </c>
      <c r="U1020">
        <f t="shared" si="79"/>
        <v>2016</v>
      </c>
      <c r="V1020">
        <f t="shared" si="79"/>
        <v>2016</v>
      </c>
    </row>
    <row r="1021" spans="1:22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75"/>
        <v>47.333333333333336</v>
      </c>
      <c r="P1021" s="5">
        <f t="shared" si="76"/>
        <v>53.25</v>
      </c>
      <c r="Q1021" t="s">
        <v>8316</v>
      </c>
      <c r="R1021" t="s">
        <v>8318</v>
      </c>
      <c r="S1021" s="12">
        <f t="shared" si="77"/>
        <v>42009.765613425923</v>
      </c>
      <c r="T1021" s="12">
        <f t="shared" si="78"/>
        <v>42039.765613425923</v>
      </c>
      <c r="U1021">
        <f t="shared" si="79"/>
        <v>2015</v>
      </c>
      <c r="V1021">
        <f t="shared" si="79"/>
        <v>2015</v>
      </c>
    </row>
    <row r="1022" spans="1:22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75"/>
        <v>205.54838709677421</v>
      </c>
      <c r="P1022" s="5">
        <f t="shared" si="76"/>
        <v>106.2</v>
      </c>
      <c r="Q1022" t="s">
        <v>8322</v>
      </c>
      <c r="R1022" t="s">
        <v>8327</v>
      </c>
      <c r="S1022" s="12">
        <f t="shared" si="77"/>
        <v>42126.861215277771</v>
      </c>
      <c r="T1022" s="12">
        <f t="shared" si="78"/>
        <v>42156.824305555558</v>
      </c>
      <c r="U1022">
        <f t="shared" si="79"/>
        <v>2015</v>
      </c>
      <c r="V1022">
        <f t="shared" si="79"/>
        <v>2015</v>
      </c>
    </row>
    <row r="1023" spans="1:22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75"/>
        <v>351.80366666666669</v>
      </c>
      <c r="P1023" s="5">
        <f t="shared" si="76"/>
        <v>22.079728033472804</v>
      </c>
      <c r="Q1023" t="s">
        <v>8322</v>
      </c>
      <c r="R1023" t="s">
        <v>8327</v>
      </c>
      <c r="S1023" s="12">
        <f t="shared" si="77"/>
        <v>42271.043645833335</v>
      </c>
      <c r="T1023" s="12">
        <f t="shared" si="78"/>
        <v>42293.958333333336</v>
      </c>
      <c r="U1023">
        <f t="shared" si="79"/>
        <v>2015</v>
      </c>
      <c r="V1023">
        <f t="shared" si="79"/>
        <v>2015</v>
      </c>
    </row>
    <row r="1024" spans="1:22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75"/>
        <v>114.9</v>
      </c>
      <c r="P1024" s="5">
        <f t="shared" si="76"/>
        <v>31.054054054054053</v>
      </c>
      <c r="Q1024" t="s">
        <v>8322</v>
      </c>
      <c r="R1024" t="s">
        <v>8327</v>
      </c>
      <c r="S1024" s="12">
        <f t="shared" si="77"/>
        <v>42111.438391203701</v>
      </c>
      <c r="T1024" s="12">
        <f t="shared" si="78"/>
        <v>42141.438391203701</v>
      </c>
      <c r="U1024">
        <f t="shared" si="79"/>
        <v>2015</v>
      </c>
      <c r="V1024">
        <f t="shared" si="79"/>
        <v>2015</v>
      </c>
    </row>
    <row r="1025" spans="1:22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75"/>
        <v>237.15</v>
      </c>
      <c r="P1025" s="5">
        <f t="shared" si="76"/>
        <v>36.206106870229007</v>
      </c>
      <c r="Q1025" t="s">
        <v>8322</v>
      </c>
      <c r="R1025" t="s">
        <v>8327</v>
      </c>
      <c r="S1025" s="12">
        <f t="shared" si="77"/>
        <v>42145.711354166669</v>
      </c>
      <c r="T1025" s="12">
        <f t="shared" si="78"/>
        <v>42175.711354166669</v>
      </c>
      <c r="U1025">
        <f t="shared" si="79"/>
        <v>2015</v>
      </c>
      <c r="V1025">
        <f t="shared" si="79"/>
        <v>2015</v>
      </c>
    </row>
    <row r="1026" spans="1:22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75"/>
        <v>118.63774999999998</v>
      </c>
      <c r="P1026" s="5">
        <f t="shared" si="76"/>
        <v>388.9762295081967</v>
      </c>
      <c r="Q1026" t="s">
        <v>8322</v>
      </c>
      <c r="R1026" t="s">
        <v>8327</v>
      </c>
      <c r="S1026" s="12">
        <f t="shared" si="77"/>
        <v>42370.372256944444</v>
      </c>
      <c r="T1026" s="12">
        <f t="shared" si="78"/>
        <v>42400.372256944444</v>
      </c>
      <c r="U1026">
        <f t="shared" si="79"/>
        <v>2016</v>
      </c>
      <c r="V1026">
        <f t="shared" si="79"/>
        <v>2016</v>
      </c>
    </row>
    <row r="1027" spans="1:22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80">(E1027/D1027)*100</f>
        <v>109.92831428571431</v>
      </c>
      <c r="P1027" s="5">
        <f t="shared" ref="P1027:P1090" si="81">IF(E1027&gt;0, E1027/L1027, 0)</f>
        <v>71.848571428571432</v>
      </c>
      <c r="Q1027" t="s">
        <v>8322</v>
      </c>
      <c r="R1027" t="s">
        <v>8327</v>
      </c>
      <c r="S1027" s="12">
        <f t="shared" ref="S1027:S1090" si="82">(J1027/86400)+25569-(5/24)</f>
        <v>42049.625428240739</v>
      </c>
      <c r="T1027" s="12">
        <f t="shared" ref="T1027:T1090" si="83">(I1027/86400)+25569-5/24</f>
        <v>42079.583761574067</v>
      </c>
      <c r="U1027">
        <f t="shared" ref="U1027:V1090" si="84">YEAR(S1027)</f>
        <v>2015</v>
      </c>
      <c r="V1027">
        <f t="shared" si="84"/>
        <v>2015</v>
      </c>
    </row>
    <row r="1028" spans="1:22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80"/>
        <v>100.00828571428571</v>
      </c>
      <c r="P1028" s="5">
        <f t="shared" si="81"/>
        <v>57.381803278688523</v>
      </c>
      <c r="Q1028" t="s">
        <v>8322</v>
      </c>
      <c r="R1028" t="s">
        <v>8327</v>
      </c>
      <c r="S1028" s="12">
        <f t="shared" si="82"/>
        <v>42426.199259259258</v>
      </c>
      <c r="T1028" s="12">
        <f t="shared" si="83"/>
        <v>42460.157592592594</v>
      </c>
      <c r="U1028">
        <f t="shared" si="84"/>
        <v>2016</v>
      </c>
      <c r="V1028">
        <f t="shared" si="84"/>
        <v>2016</v>
      </c>
    </row>
    <row r="1029" spans="1:22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80"/>
        <v>103.09292094387415</v>
      </c>
      <c r="P1029" s="5">
        <f t="shared" si="81"/>
        <v>69.666666666666671</v>
      </c>
      <c r="Q1029" t="s">
        <v>8322</v>
      </c>
      <c r="R1029" t="s">
        <v>8327</v>
      </c>
      <c r="S1029" s="12">
        <f t="shared" si="82"/>
        <v>41904.825775462959</v>
      </c>
      <c r="T1029" s="12">
        <f t="shared" si="83"/>
        <v>41934.825775462959</v>
      </c>
      <c r="U1029">
        <f t="shared" si="84"/>
        <v>2014</v>
      </c>
      <c r="V1029">
        <f t="shared" si="84"/>
        <v>2014</v>
      </c>
    </row>
    <row r="1030" spans="1:22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80"/>
        <v>117.27000000000001</v>
      </c>
      <c r="P1030" s="5">
        <f t="shared" si="81"/>
        <v>45.988235294117644</v>
      </c>
      <c r="Q1030" t="s">
        <v>8322</v>
      </c>
      <c r="R1030" t="s">
        <v>8327</v>
      </c>
      <c r="S1030" s="12">
        <f t="shared" si="82"/>
        <v>42755.419039351851</v>
      </c>
      <c r="T1030" s="12">
        <f t="shared" si="83"/>
        <v>42800.624999999993</v>
      </c>
      <c r="U1030">
        <f t="shared" si="84"/>
        <v>2017</v>
      </c>
      <c r="V1030">
        <f t="shared" si="84"/>
        <v>2017</v>
      </c>
    </row>
    <row r="1031" spans="1:22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80"/>
        <v>111.75999999999999</v>
      </c>
      <c r="P1031" s="5">
        <f t="shared" si="81"/>
        <v>79.262411347517727</v>
      </c>
      <c r="Q1031" t="s">
        <v>8322</v>
      </c>
      <c r="R1031" t="s">
        <v>8327</v>
      </c>
      <c r="S1031" s="12">
        <f t="shared" si="82"/>
        <v>42044.503553240742</v>
      </c>
      <c r="T1031" s="12">
        <f t="shared" si="83"/>
        <v>42098.707638888889</v>
      </c>
      <c r="U1031">
        <f t="shared" si="84"/>
        <v>2015</v>
      </c>
      <c r="V1031">
        <f t="shared" si="84"/>
        <v>2015</v>
      </c>
    </row>
    <row r="1032" spans="1:22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80"/>
        <v>342.09999999999997</v>
      </c>
      <c r="P1032" s="5">
        <f t="shared" si="81"/>
        <v>43.031446540880502</v>
      </c>
      <c r="Q1032" t="s">
        <v>8322</v>
      </c>
      <c r="R1032" t="s">
        <v>8327</v>
      </c>
      <c r="S1032" s="12">
        <f t="shared" si="82"/>
        <v>42611.274872685179</v>
      </c>
      <c r="T1032" s="12">
        <f t="shared" si="83"/>
        <v>42625.274872685179</v>
      </c>
      <c r="U1032">
        <f t="shared" si="84"/>
        <v>2016</v>
      </c>
      <c r="V1032">
        <f t="shared" si="84"/>
        <v>2016</v>
      </c>
    </row>
    <row r="1033" spans="1:22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80"/>
        <v>107.4</v>
      </c>
      <c r="P1033" s="5">
        <f t="shared" si="81"/>
        <v>108.48484848484848</v>
      </c>
      <c r="Q1033" t="s">
        <v>8322</v>
      </c>
      <c r="R1033" t="s">
        <v>8327</v>
      </c>
      <c r="S1033" s="12">
        <f t="shared" si="82"/>
        <v>42324.555671296293</v>
      </c>
      <c r="T1033" s="12">
        <f t="shared" si="83"/>
        <v>42354.555671296293</v>
      </c>
      <c r="U1033">
        <f t="shared" si="84"/>
        <v>2015</v>
      </c>
      <c r="V1033">
        <f t="shared" si="84"/>
        <v>2015</v>
      </c>
    </row>
    <row r="1034" spans="1:22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80"/>
        <v>108.49703703703703</v>
      </c>
      <c r="P1034" s="5">
        <f t="shared" si="81"/>
        <v>61.029583333333335</v>
      </c>
      <c r="Q1034" t="s">
        <v>8322</v>
      </c>
      <c r="R1034" t="s">
        <v>8327</v>
      </c>
      <c r="S1034" s="12">
        <f t="shared" si="82"/>
        <v>42514.458622685182</v>
      </c>
      <c r="T1034" s="12">
        <f t="shared" si="83"/>
        <v>42544.458622685182</v>
      </c>
      <c r="U1034">
        <f t="shared" si="84"/>
        <v>2016</v>
      </c>
      <c r="V1034">
        <f t="shared" si="84"/>
        <v>2016</v>
      </c>
    </row>
    <row r="1035" spans="1:22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80"/>
        <v>102.86144578313252</v>
      </c>
      <c r="P1035" s="5">
        <f t="shared" si="81"/>
        <v>50.592592592592595</v>
      </c>
      <c r="Q1035" t="s">
        <v>8322</v>
      </c>
      <c r="R1035" t="s">
        <v>8327</v>
      </c>
      <c r="S1035" s="12">
        <f t="shared" si="82"/>
        <v>42688.52407407407</v>
      </c>
      <c r="T1035" s="12">
        <f t="shared" si="83"/>
        <v>42716.52407407407</v>
      </c>
      <c r="U1035">
        <f t="shared" si="84"/>
        <v>2016</v>
      </c>
      <c r="V1035">
        <f t="shared" si="84"/>
        <v>2016</v>
      </c>
    </row>
    <row r="1036" spans="1:22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80"/>
        <v>130.0018</v>
      </c>
      <c r="P1036" s="5">
        <f t="shared" si="81"/>
        <v>39.157168674698795</v>
      </c>
      <c r="Q1036" t="s">
        <v>8322</v>
      </c>
      <c r="R1036" t="s">
        <v>8327</v>
      </c>
      <c r="S1036" s="12">
        <f t="shared" si="82"/>
        <v>42554.958379629628</v>
      </c>
      <c r="T1036" s="12">
        <f t="shared" si="83"/>
        <v>42586.957638888889</v>
      </c>
      <c r="U1036">
        <f t="shared" si="84"/>
        <v>2016</v>
      </c>
      <c r="V1036">
        <f t="shared" si="84"/>
        <v>2016</v>
      </c>
    </row>
    <row r="1037" spans="1:22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80"/>
        <v>107.65217391304347</v>
      </c>
      <c r="P1037" s="5">
        <f t="shared" si="81"/>
        <v>65.15789473684211</v>
      </c>
      <c r="Q1037" t="s">
        <v>8322</v>
      </c>
      <c r="R1037" t="s">
        <v>8327</v>
      </c>
      <c r="S1037" s="12">
        <f t="shared" si="82"/>
        <v>42016.43310185185</v>
      </c>
      <c r="T1037" s="12">
        <f t="shared" si="83"/>
        <v>42046.43310185185</v>
      </c>
      <c r="U1037">
        <f t="shared" si="84"/>
        <v>2015</v>
      </c>
      <c r="V1037">
        <f t="shared" si="84"/>
        <v>2015</v>
      </c>
    </row>
    <row r="1038" spans="1:22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80"/>
        <v>112.36044444444444</v>
      </c>
      <c r="P1038" s="5">
        <f t="shared" si="81"/>
        <v>23.963127962085309</v>
      </c>
      <c r="Q1038" t="s">
        <v>8322</v>
      </c>
      <c r="R1038" t="s">
        <v>8327</v>
      </c>
      <c r="S1038" s="12">
        <f t="shared" si="82"/>
        <v>41249.240624999999</v>
      </c>
      <c r="T1038" s="12">
        <f t="shared" si="83"/>
        <v>41281.125</v>
      </c>
      <c r="U1038">
        <f t="shared" si="84"/>
        <v>2012</v>
      </c>
      <c r="V1038">
        <f t="shared" si="84"/>
        <v>2013</v>
      </c>
    </row>
    <row r="1039" spans="1:22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80"/>
        <v>102.1</v>
      </c>
      <c r="P1039" s="5">
        <f t="shared" si="81"/>
        <v>48.61904761904762</v>
      </c>
      <c r="Q1039" t="s">
        <v>8322</v>
      </c>
      <c r="R1039" t="s">
        <v>8327</v>
      </c>
      <c r="S1039" s="12">
        <f t="shared" si="82"/>
        <v>42119.61414351852</v>
      </c>
      <c r="T1039" s="12">
        <f t="shared" si="83"/>
        <v>42141.999999999993</v>
      </c>
      <c r="U1039">
        <f t="shared" si="84"/>
        <v>2015</v>
      </c>
      <c r="V1039">
        <f t="shared" si="84"/>
        <v>2015</v>
      </c>
    </row>
    <row r="1040" spans="1:22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80"/>
        <v>145.33333333333334</v>
      </c>
      <c r="P1040" s="5">
        <f t="shared" si="81"/>
        <v>35.73770491803279</v>
      </c>
      <c r="Q1040" t="s">
        <v>8322</v>
      </c>
      <c r="R1040" t="s">
        <v>8327</v>
      </c>
      <c r="S1040" s="12">
        <f t="shared" si="82"/>
        <v>42418.023414351854</v>
      </c>
      <c r="T1040" s="12">
        <f t="shared" si="83"/>
        <v>42447.981747685182</v>
      </c>
      <c r="U1040">
        <f t="shared" si="84"/>
        <v>2016</v>
      </c>
      <c r="V1040">
        <f t="shared" si="84"/>
        <v>2016</v>
      </c>
    </row>
    <row r="1041" spans="1:22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80"/>
        <v>128.19999999999999</v>
      </c>
      <c r="P1041" s="5">
        <f t="shared" si="81"/>
        <v>21.366666666666667</v>
      </c>
      <c r="Q1041" t="s">
        <v>8322</v>
      </c>
      <c r="R1041" t="s">
        <v>8327</v>
      </c>
      <c r="S1041" s="12">
        <f t="shared" si="82"/>
        <v>42691.900995370372</v>
      </c>
      <c r="T1041" s="12">
        <f t="shared" si="83"/>
        <v>42717.124305555553</v>
      </c>
      <c r="U1041">
        <f t="shared" si="84"/>
        <v>2016</v>
      </c>
      <c r="V1041">
        <f t="shared" si="84"/>
        <v>2016</v>
      </c>
    </row>
    <row r="1042" spans="1:22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80"/>
        <v>0.29411764705882354</v>
      </c>
      <c r="P1042" s="5">
        <f t="shared" si="81"/>
        <v>250</v>
      </c>
      <c r="Q1042" t="s">
        <v>8328</v>
      </c>
      <c r="R1042" t="s">
        <v>8329</v>
      </c>
      <c r="S1042" s="12">
        <f t="shared" si="82"/>
        <v>42579.500104166662</v>
      </c>
      <c r="T1042" s="12">
        <f t="shared" si="83"/>
        <v>42609.500104166662</v>
      </c>
      <c r="U1042">
        <f t="shared" si="84"/>
        <v>2016</v>
      </c>
      <c r="V1042">
        <f t="shared" si="84"/>
        <v>2016</v>
      </c>
    </row>
    <row r="1043" spans="1:22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80"/>
        <v>0</v>
      </c>
      <c r="P1043" s="5">
        <f t="shared" si="81"/>
        <v>0</v>
      </c>
      <c r="Q1043" t="s">
        <v>8328</v>
      </c>
      <c r="R1043" t="s">
        <v>8329</v>
      </c>
      <c r="S1043" s="12">
        <f t="shared" si="82"/>
        <v>41830.851759259254</v>
      </c>
      <c r="T1043" s="12">
        <f t="shared" si="83"/>
        <v>41850.851759259254</v>
      </c>
      <c r="U1043">
        <f t="shared" si="84"/>
        <v>2014</v>
      </c>
      <c r="V1043">
        <f t="shared" si="84"/>
        <v>2014</v>
      </c>
    </row>
    <row r="1044" spans="1:22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80"/>
        <v>1.5384615384615385</v>
      </c>
      <c r="P1044" s="5">
        <f t="shared" si="81"/>
        <v>10</v>
      </c>
      <c r="Q1044" t="s">
        <v>8328</v>
      </c>
      <c r="R1044" t="s">
        <v>8329</v>
      </c>
      <c r="S1044" s="12">
        <f t="shared" si="82"/>
        <v>41851.487824074073</v>
      </c>
      <c r="T1044" s="12">
        <f t="shared" si="83"/>
        <v>41894.208333333328</v>
      </c>
      <c r="U1044">
        <f t="shared" si="84"/>
        <v>2014</v>
      </c>
      <c r="V1044">
        <f t="shared" si="84"/>
        <v>2014</v>
      </c>
    </row>
    <row r="1045" spans="1:22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80"/>
        <v>8.5370000000000008</v>
      </c>
      <c r="P1045" s="5">
        <f t="shared" si="81"/>
        <v>29.236301369863014</v>
      </c>
      <c r="Q1045" t="s">
        <v>8328</v>
      </c>
      <c r="R1045" t="s">
        <v>8329</v>
      </c>
      <c r="S1045" s="12">
        <f t="shared" si="82"/>
        <v>42114.044618055552</v>
      </c>
      <c r="T1045" s="12">
        <f t="shared" si="83"/>
        <v>42144.044618055552</v>
      </c>
      <c r="U1045">
        <f t="shared" si="84"/>
        <v>2015</v>
      </c>
      <c r="V1045">
        <f t="shared" si="84"/>
        <v>2015</v>
      </c>
    </row>
    <row r="1046" spans="1:22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80"/>
        <v>8.5714285714285715E-2</v>
      </c>
      <c r="P1046" s="5">
        <f t="shared" si="81"/>
        <v>3</v>
      </c>
      <c r="Q1046" t="s">
        <v>8328</v>
      </c>
      <c r="R1046" t="s">
        <v>8329</v>
      </c>
      <c r="S1046" s="12">
        <f t="shared" si="82"/>
        <v>42011.717604166661</v>
      </c>
      <c r="T1046" s="12">
        <f t="shared" si="83"/>
        <v>42068.643749999996</v>
      </c>
      <c r="U1046">
        <f t="shared" si="84"/>
        <v>2015</v>
      </c>
      <c r="V1046">
        <f t="shared" si="84"/>
        <v>2015</v>
      </c>
    </row>
    <row r="1047" spans="1:22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80"/>
        <v>2.6599999999999997</v>
      </c>
      <c r="P1047" s="5">
        <f t="shared" si="81"/>
        <v>33.25</v>
      </c>
      <c r="Q1047" t="s">
        <v>8328</v>
      </c>
      <c r="R1047" t="s">
        <v>8329</v>
      </c>
      <c r="S1047" s="12">
        <f t="shared" si="82"/>
        <v>41844.666087962956</v>
      </c>
      <c r="T1047" s="12">
        <f t="shared" si="83"/>
        <v>41874.666087962956</v>
      </c>
      <c r="U1047">
        <f t="shared" si="84"/>
        <v>2014</v>
      </c>
      <c r="V1047">
        <f t="shared" si="84"/>
        <v>2014</v>
      </c>
    </row>
    <row r="1048" spans="1:22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80"/>
        <v>0</v>
      </c>
      <c r="P1048" s="5">
        <f t="shared" si="81"/>
        <v>0</v>
      </c>
      <c r="Q1048" t="s">
        <v>8328</v>
      </c>
      <c r="R1048" t="s">
        <v>8329</v>
      </c>
      <c r="S1048" s="12">
        <f t="shared" si="82"/>
        <v>42319.643055555549</v>
      </c>
      <c r="T1048" s="12">
        <f t="shared" si="83"/>
        <v>42364.643055555549</v>
      </c>
      <c r="U1048">
        <f t="shared" si="84"/>
        <v>2015</v>
      </c>
      <c r="V1048">
        <f t="shared" si="84"/>
        <v>2015</v>
      </c>
    </row>
    <row r="1049" spans="1:22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80"/>
        <v>0.05</v>
      </c>
      <c r="P1049" s="5">
        <f t="shared" si="81"/>
        <v>1</v>
      </c>
      <c r="Q1049" t="s">
        <v>8328</v>
      </c>
      <c r="R1049" t="s">
        <v>8329</v>
      </c>
      <c r="S1049" s="12">
        <f t="shared" si="82"/>
        <v>41918.610127314816</v>
      </c>
      <c r="T1049" s="12">
        <f t="shared" si="83"/>
        <v>41948.65179398148</v>
      </c>
      <c r="U1049">
        <f t="shared" si="84"/>
        <v>2014</v>
      </c>
      <c r="V1049">
        <f t="shared" si="84"/>
        <v>2014</v>
      </c>
    </row>
    <row r="1050" spans="1:22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80"/>
        <v>1.4133333333333333</v>
      </c>
      <c r="P1050" s="5">
        <f t="shared" si="81"/>
        <v>53</v>
      </c>
      <c r="Q1050" t="s">
        <v>8328</v>
      </c>
      <c r="R1050" t="s">
        <v>8329</v>
      </c>
      <c r="S1050" s="12">
        <f t="shared" si="82"/>
        <v>42597.844780092586</v>
      </c>
      <c r="T1050" s="12">
        <f t="shared" si="83"/>
        <v>42637.844780092586</v>
      </c>
      <c r="U1050">
        <f t="shared" si="84"/>
        <v>2016</v>
      </c>
      <c r="V1050">
        <f t="shared" si="84"/>
        <v>2016</v>
      </c>
    </row>
    <row r="1051" spans="1:22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80"/>
        <v>0</v>
      </c>
      <c r="P1051" s="5">
        <f t="shared" si="81"/>
        <v>0</v>
      </c>
      <c r="Q1051" t="s">
        <v>8328</v>
      </c>
      <c r="R1051" t="s">
        <v>8329</v>
      </c>
      <c r="S1051" s="12">
        <f t="shared" si="82"/>
        <v>42382.222743055558</v>
      </c>
      <c r="T1051" s="12">
        <f t="shared" si="83"/>
        <v>42412.222743055558</v>
      </c>
      <c r="U1051">
        <f t="shared" si="84"/>
        <v>2016</v>
      </c>
      <c r="V1051">
        <f t="shared" si="84"/>
        <v>2016</v>
      </c>
    </row>
    <row r="1052" spans="1:22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80"/>
        <v>0</v>
      </c>
      <c r="P1052" s="5">
        <f t="shared" si="81"/>
        <v>0</v>
      </c>
      <c r="Q1052" t="s">
        <v>8328</v>
      </c>
      <c r="R1052" t="s">
        <v>8329</v>
      </c>
      <c r="S1052" s="12">
        <f t="shared" si="82"/>
        <v>42231.588854166665</v>
      </c>
      <c r="T1052" s="12">
        <f t="shared" si="83"/>
        <v>42261.588854166665</v>
      </c>
      <c r="U1052">
        <f t="shared" si="84"/>
        <v>2015</v>
      </c>
      <c r="V1052">
        <f t="shared" si="84"/>
        <v>2015</v>
      </c>
    </row>
    <row r="1053" spans="1:22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80"/>
        <v>0</v>
      </c>
      <c r="P1053" s="5">
        <f t="shared" si="81"/>
        <v>0</v>
      </c>
      <c r="Q1053" t="s">
        <v>8328</v>
      </c>
      <c r="R1053" t="s">
        <v>8329</v>
      </c>
      <c r="S1053" s="12">
        <f t="shared" si="82"/>
        <v>41849.805844907409</v>
      </c>
      <c r="T1053" s="12">
        <f t="shared" si="83"/>
        <v>41877.805844907409</v>
      </c>
      <c r="U1053">
        <f t="shared" si="84"/>
        <v>2014</v>
      </c>
      <c r="V1053">
        <f t="shared" si="84"/>
        <v>2014</v>
      </c>
    </row>
    <row r="1054" spans="1:22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80"/>
        <v>0</v>
      </c>
      <c r="P1054" s="5">
        <f t="shared" si="81"/>
        <v>0</v>
      </c>
      <c r="Q1054" t="s">
        <v>8328</v>
      </c>
      <c r="R1054" t="s">
        <v>8329</v>
      </c>
      <c r="S1054" s="12">
        <f t="shared" si="82"/>
        <v>42483.589062499996</v>
      </c>
      <c r="T1054" s="12">
        <f t="shared" si="83"/>
        <v>42527.631249999999</v>
      </c>
      <c r="U1054">
        <f t="shared" si="84"/>
        <v>2016</v>
      </c>
      <c r="V1054">
        <f t="shared" si="84"/>
        <v>2016</v>
      </c>
    </row>
    <row r="1055" spans="1:22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80"/>
        <v>1</v>
      </c>
      <c r="P1055" s="5">
        <f t="shared" si="81"/>
        <v>15</v>
      </c>
      <c r="Q1055" t="s">
        <v>8328</v>
      </c>
      <c r="R1055" t="s">
        <v>8329</v>
      </c>
      <c r="S1055" s="12">
        <f t="shared" si="82"/>
        <v>42774.964490740742</v>
      </c>
      <c r="T1055" s="12">
        <f t="shared" si="83"/>
        <v>42799.964490740742</v>
      </c>
      <c r="U1055">
        <f t="shared" si="84"/>
        <v>2017</v>
      </c>
      <c r="V1055">
        <f t="shared" si="84"/>
        <v>2017</v>
      </c>
    </row>
    <row r="1056" spans="1:22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80"/>
        <v>0</v>
      </c>
      <c r="P1056" s="5">
        <f t="shared" si="81"/>
        <v>0</v>
      </c>
      <c r="Q1056" t="s">
        <v>8328</v>
      </c>
      <c r="R1056" t="s">
        <v>8329</v>
      </c>
      <c r="S1056" s="12">
        <f t="shared" si="82"/>
        <v>41831.643506944441</v>
      </c>
      <c r="T1056" s="12">
        <f t="shared" si="83"/>
        <v>41861.708333333328</v>
      </c>
      <c r="U1056">
        <f t="shared" si="84"/>
        <v>2014</v>
      </c>
      <c r="V1056">
        <f t="shared" si="84"/>
        <v>2014</v>
      </c>
    </row>
    <row r="1057" spans="1:22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80"/>
        <v>0</v>
      </c>
      <c r="P1057" s="5">
        <f t="shared" si="81"/>
        <v>0</v>
      </c>
      <c r="Q1057" t="s">
        <v>8328</v>
      </c>
      <c r="R1057" t="s">
        <v>8329</v>
      </c>
      <c r="S1057" s="12">
        <f t="shared" si="82"/>
        <v>42406.784085648142</v>
      </c>
      <c r="T1057" s="12">
        <f t="shared" si="83"/>
        <v>42436.784085648142</v>
      </c>
      <c r="U1057">
        <f t="shared" si="84"/>
        <v>2016</v>
      </c>
      <c r="V1057">
        <f t="shared" si="84"/>
        <v>2016</v>
      </c>
    </row>
    <row r="1058" spans="1:22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80"/>
        <v>0</v>
      </c>
      <c r="P1058" s="5">
        <f t="shared" si="81"/>
        <v>0</v>
      </c>
      <c r="Q1058" t="s">
        <v>8328</v>
      </c>
      <c r="R1058" t="s">
        <v>8329</v>
      </c>
      <c r="S1058" s="12">
        <f t="shared" si="82"/>
        <v>42058.511307870365</v>
      </c>
      <c r="T1058" s="12">
        <f t="shared" si="83"/>
        <v>42118.469641203701</v>
      </c>
      <c r="U1058">
        <f t="shared" si="84"/>
        <v>2015</v>
      </c>
      <c r="V1058">
        <f t="shared" si="84"/>
        <v>2015</v>
      </c>
    </row>
    <row r="1059" spans="1:22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80"/>
        <v>0</v>
      </c>
      <c r="P1059" s="5">
        <f t="shared" si="81"/>
        <v>0</v>
      </c>
      <c r="Q1059" t="s">
        <v>8328</v>
      </c>
      <c r="R1059" t="s">
        <v>8329</v>
      </c>
      <c r="S1059" s="12">
        <f t="shared" si="82"/>
        <v>42678.662997685184</v>
      </c>
      <c r="T1059" s="12">
        <f t="shared" si="83"/>
        <v>42708.704664351848</v>
      </c>
      <c r="U1059">
        <f t="shared" si="84"/>
        <v>2016</v>
      </c>
      <c r="V1059">
        <f t="shared" si="84"/>
        <v>2016</v>
      </c>
    </row>
    <row r="1060" spans="1:22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80"/>
        <v>0</v>
      </c>
      <c r="P1060" s="5">
        <f t="shared" si="81"/>
        <v>0</v>
      </c>
      <c r="Q1060" t="s">
        <v>8328</v>
      </c>
      <c r="R1060" t="s">
        <v>8329</v>
      </c>
      <c r="S1060" s="12">
        <f t="shared" si="82"/>
        <v>42047.692627314813</v>
      </c>
      <c r="T1060" s="12">
        <f t="shared" si="83"/>
        <v>42088.791666666664</v>
      </c>
      <c r="U1060">
        <f t="shared" si="84"/>
        <v>2015</v>
      </c>
      <c r="V1060">
        <f t="shared" si="84"/>
        <v>2015</v>
      </c>
    </row>
    <row r="1061" spans="1:22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80"/>
        <v>0</v>
      </c>
      <c r="P1061" s="5">
        <f t="shared" si="81"/>
        <v>0</v>
      </c>
      <c r="Q1061" t="s">
        <v>8328</v>
      </c>
      <c r="R1061" t="s">
        <v>8329</v>
      </c>
      <c r="S1061" s="12">
        <f t="shared" si="82"/>
        <v>42046.581666666665</v>
      </c>
      <c r="T1061" s="12">
        <f t="shared" si="83"/>
        <v>42076.54</v>
      </c>
      <c r="U1061">
        <f t="shared" si="84"/>
        <v>2015</v>
      </c>
      <c r="V1061">
        <f t="shared" si="84"/>
        <v>2015</v>
      </c>
    </row>
    <row r="1062" spans="1:22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80"/>
        <v>1</v>
      </c>
      <c r="P1062" s="5">
        <f t="shared" si="81"/>
        <v>50</v>
      </c>
      <c r="Q1062" t="s">
        <v>8328</v>
      </c>
      <c r="R1062" t="s">
        <v>8329</v>
      </c>
      <c r="S1062" s="12">
        <f t="shared" si="82"/>
        <v>42079.704780092587</v>
      </c>
      <c r="T1062" s="12">
        <f t="shared" si="83"/>
        <v>42109.704780092587</v>
      </c>
      <c r="U1062">
        <f t="shared" si="84"/>
        <v>2015</v>
      </c>
      <c r="V1062">
        <f t="shared" si="84"/>
        <v>2015</v>
      </c>
    </row>
    <row r="1063" spans="1:22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80"/>
        <v>0</v>
      </c>
      <c r="P1063" s="5">
        <f t="shared" si="81"/>
        <v>0</v>
      </c>
      <c r="Q1063" t="s">
        <v>8328</v>
      </c>
      <c r="R1063" t="s">
        <v>8329</v>
      </c>
      <c r="S1063" s="12">
        <f t="shared" si="82"/>
        <v>42432.068379629629</v>
      </c>
      <c r="T1063" s="12">
        <f t="shared" si="83"/>
        <v>42491.833333333336</v>
      </c>
      <c r="U1063">
        <f t="shared" si="84"/>
        <v>2016</v>
      </c>
      <c r="V1063">
        <f t="shared" si="84"/>
        <v>2016</v>
      </c>
    </row>
    <row r="1064" spans="1:22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80"/>
        <v>95.477386934673376</v>
      </c>
      <c r="P1064" s="5">
        <f t="shared" si="81"/>
        <v>47.5</v>
      </c>
      <c r="Q1064" t="s">
        <v>8328</v>
      </c>
      <c r="R1064" t="s">
        <v>8329</v>
      </c>
      <c r="S1064" s="12">
        <f t="shared" si="82"/>
        <v>42556.598854166667</v>
      </c>
      <c r="T1064" s="12">
        <f t="shared" si="83"/>
        <v>42563.598854166667</v>
      </c>
      <c r="U1064">
        <f t="shared" si="84"/>
        <v>2016</v>
      </c>
      <c r="V1064">
        <f t="shared" si="84"/>
        <v>2016</v>
      </c>
    </row>
    <row r="1065" spans="1:22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80"/>
        <v>0</v>
      </c>
      <c r="P1065" s="5">
        <f t="shared" si="81"/>
        <v>0</v>
      </c>
      <c r="Q1065" t="s">
        <v>8328</v>
      </c>
      <c r="R1065" t="s">
        <v>8329</v>
      </c>
      <c r="S1065" s="12">
        <f t="shared" si="82"/>
        <v>42582.822476851848</v>
      </c>
      <c r="T1065" s="12">
        <f t="shared" si="83"/>
        <v>42612.822476851848</v>
      </c>
      <c r="U1065">
        <f t="shared" si="84"/>
        <v>2016</v>
      </c>
      <c r="V1065">
        <f t="shared" si="84"/>
        <v>2016</v>
      </c>
    </row>
    <row r="1066" spans="1:22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80"/>
        <v>8.974444444444444</v>
      </c>
      <c r="P1066" s="5">
        <f t="shared" si="81"/>
        <v>65.666666666666671</v>
      </c>
      <c r="Q1066" t="s">
        <v>8330</v>
      </c>
      <c r="R1066" t="s">
        <v>8331</v>
      </c>
      <c r="S1066" s="12">
        <f t="shared" si="82"/>
        <v>41417.019710648143</v>
      </c>
      <c r="T1066" s="12">
        <f t="shared" si="83"/>
        <v>41462.019710648143</v>
      </c>
      <c r="U1066">
        <f t="shared" si="84"/>
        <v>2013</v>
      </c>
      <c r="V1066">
        <f t="shared" si="84"/>
        <v>2013</v>
      </c>
    </row>
    <row r="1067" spans="1:22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80"/>
        <v>2.7</v>
      </c>
      <c r="P1067" s="5">
        <f t="shared" si="81"/>
        <v>16.2</v>
      </c>
      <c r="Q1067" t="s">
        <v>8330</v>
      </c>
      <c r="R1067" t="s">
        <v>8331</v>
      </c>
      <c r="S1067" s="12">
        <f t="shared" si="82"/>
        <v>41661.172708333332</v>
      </c>
      <c r="T1067" s="12">
        <f t="shared" si="83"/>
        <v>41689.172708333332</v>
      </c>
      <c r="U1067">
        <f t="shared" si="84"/>
        <v>2014</v>
      </c>
      <c r="V1067">
        <f t="shared" si="84"/>
        <v>2014</v>
      </c>
    </row>
    <row r="1068" spans="1:22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80"/>
        <v>3.3673333333333333</v>
      </c>
      <c r="P1068" s="5">
        <f t="shared" si="81"/>
        <v>34.128378378378379</v>
      </c>
      <c r="Q1068" t="s">
        <v>8330</v>
      </c>
      <c r="R1068" t="s">
        <v>8331</v>
      </c>
      <c r="S1068" s="12">
        <f t="shared" si="82"/>
        <v>41445.754421296289</v>
      </c>
      <c r="T1068" s="12">
        <f t="shared" si="83"/>
        <v>41490.754421296289</v>
      </c>
      <c r="U1068">
        <f t="shared" si="84"/>
        <v>2013</v>
      </c>
      <c r="V1068">
        <f t="shared" si="84"/>
        <v>2013</v>
      </c>
    </row>
    <row r="1069" spans="1:22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80"/>
        <v>26</v>
      </c>
      <c r="P1069" s="5">
        <f t="shared" si="81"/>
        <v>13</v>
      </c>
      <c r="Q1069" t="s">
        <v>8330</v>
      </c>
      <c r="R1069" t="s">
        <v>8331</v>
      </c>
      <c r="S1069" s="12">
        <f t="shared" si="82"/>
        <v>41599.647349537037</v>
      </c>
      <c r="T1069" s="12">
        <f t="shared" si="83"/>
        <v>41629.647349537037</v>
      </c>
      <c r="U1069">
        <f t="shared" si="84"/>
        <v>2013</v>
      </c>
      <c r="V1069">
        <f t="shared" si="84"/>
        <v>2013</v>
      </c>
    </row>
    <row r="1070" spans="1:22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80"/>
        <v>0.15</v>
      </c>
      <c r="P1070" s="5">
        <f t="shared" si="81"/>
        <v>11.25</v>
      </c>
      <c r="Q1070" t="s">
        <v>8330</v>
      </c>
      <c r="R1070" t="s">
        <v>8331</v>
      </c>
      <c r="S1070" s="12">
        <f t="shared" si="82"/>
        <v>42440.162777777776</v>
      </c>
      <c r="T1070" s="12">
        <f t="shared" si="83"/>
        <v>42470.121111111112</v>
      </c>
      <c r="U1070">
        <f t="shared" si="84"/>
        <v>2016</v>
      </c>
      <c r="V1070">
        <f t="shared" si="84"/>
        <v>2016</v>
      </c>
    </row>
    <row r="1071" spans="1:22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80"/>
        <v>38.636363636363633</v>
      </c>
      <c r="P1071" s="5">
        <f t="shared" si="81"/>
        <v>40.476190476190474</v>
      </c>
      <c r="Q1071" t="s">
        <v>8330</v>
      </c>
      <c r="R1071" t="s">
        <v>8331</v>
      </c>
      <c r="S1071" s="12">
        <f t="shared" si="82"/>
        <v>41572.021516203698</v>
      </c>
      <c r="T1071" s="12">
        <f t="shared" si="83"/>
        <v>41604.06318287037</v>
      </c>
      <c r="U1071">
        <f t="shared" si="84"/>
        <v>2013</v>
      </c>
      <c r="V1071">
        <f t="shared" si="84"/>
        <v>2013</v>
      </c>
    </row>
    <row r="1072" spans="1:22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80"/>
        <v>0.70000000000000007</v>
      </c>
      <c r="P1072" s="5">
        <f t="shared" si="81"/>
        <v>35</v>
      </c>
      <c r="Q1072" t="s">
        <v>8330</v>
      </c>
      <c r="R1072" t="s">
        <v>8331</v>
      </c>
      <c r="S1072" s="12">
        <f t="shared" si="82"/>
        <v>41162.803495370368</v>
      </c>
      <c r="T1072" s="12">
        <f t="shared" si="83"/>
        <v>41182.803495370368</v>
      </c>
      <c r="U1072">
        <f t="shared" si="84"/>
        <v>2012</v>
      </c>
      <c r="V1072">
        <f t="shared" si="84"/>
        <v>2012</v>
      </c>
    </row>
    <row r="1073" spans="1:22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80"/>
        <v>0</v>
      </c>
      <c r="P1073" s="5">
        <f t="shared" si="81"/>
        <v>0</v>
      </c>
      <c r="Q1073" t="s">
        <v>8330</v>
      </c>
      <c r="R1073" t="s">
        <v>8331</v>
      </c>
      <c r="S1073" s="12">
        <f t="shared" si="82"/>
        <v>42295.545057870368</v>
      </c>
      <c r="T1073" s="12">
        <f t="shared" si="83"/>
        <v>42325.586724537039</v>
      </c>
      <c r="U1073">
        <f t="shared" si="84"/>
        <v>2015</v>
      </c>
      <c r="V1073">
        <f t="shared" si="84"/>
        <v>2015</v>
      </c>
    </row>
    <row r="1074" spans="1:22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80"/>
        <v>6.8000000000000005E-2</v>
      </c>
      <c r="P1074" s="5">
        <f t="shared" si="81"/>
        <v>12.75</v>
      </c>
      <c r="Q1074" t="s">
        <v>8330</v>
      </c>
      <c r="R1074" t="s">
        <v>8331</v>
      </c>
      <c r="S1074" s="12">
        <f t="shared" si="82"/>
        <v>41645.623807870368</v>
      </c>
      <c r="T1074" s="12">
        <f t="shared" si="83"/>
        <v>41675.623807870368</v>
      </c>
      <c r="U1074">
        <f t="shared" si="84"/>
        <v>2014</v>
      </c>
      <c r="V1074">
        <f t="shared" si="84"/>
        <v>2014</v>
      </c>
    </row>
    <row r="1075" spans="1:22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80"/>
        <v>1.3333333333333335</v>
      </c>
      <c r="P1075" s="5">
        <f t="shared" si="81"/>
        <v>10</v>
      </c>
      <c r="Q1075" t="s">
        <v>8330</v>
      </c>
      <c r="R1075" t="s">
        <v>8331</v>
      </c>
      <c r="S1075" s="12">
        <f t="shared" si="82"/>
        <v>40802.756261574068</v>
      </c>
      <c r="T1075" s="12">
        <f t="shared" si="83"/>
        <v>40832.756261574068</v>
      </c>
      <c r="U1075">
        <f t="shared" si="84"/>
        <v>2011</v>
      </c>
      <c r="V1075">
        <f t="shared" si="84"/>
        <v>2011</v>
      </c>
    </row>
    <row r="1076" spans="1:22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80"/>
        <v>6.3092592592592585</v>
      </c>
      <c r="P1076" s="5">
        <f t="shared" si="81"/>
        <v>113.56666666666666</v>
      </c>
      <c r="Q1076" t="s">
        <v>8330</v>
      </c>
      <c r="R1076" t="s">
        <v>8331</v>
      </c>
      <c r="S1076" s="12">
        <f t="shared" si="82"/>
        <v>41612.964641203704</v>
      </c>
      <c r="T1076" s="12">
        <f t="shared" si="83"/>
        <v>41642.964641203704</v>
      </c>
      <c r="U1076">
        <f t="shared" si="84"/>
        <v>2013</v>
      </c>
      <c r="V1076">
        <f t="shared" si="84"/>
        <v>2014</v>
      </c>
    </row>
    <row r="1077" spans="1:22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80"/>
        <v>4.5</v>
      </c>
      <c r="P1077" s="5">
        <f t="shared" si="81"/>
        <v>15</v>
      </c>
      <c r="Q1077" t="s">
        <v>8330</v>
      </c>
      <c r="R1077" t="s">
        <v>8331</v>
      </c>
      <c r="S1077" s="12">
        <f t="shared" si="82"/>
        <v>41005.695787037032</v>
      </c>
      <c r="T1077" s="12">
        <f t="shared" si="83"/>
        <v>41035.695787037032</v>
      </c>
      <c r="U1077">
        <f t="shared" si="84"/>
        <v>2012</v>
      </c>
      <c r="V1077">
        <f t="shared" si="84"/>
        <v>2012</v>
      </c>
    </row>
    <row r="1078" spans="1:22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80"/>
        <v>62.765333333333331</v>
      </c>
      <c r="P1078" s="5">
        <f t="shared" si="81"/>
        <v>48.281025641025643</v>
      </c>
      <c r="Q1078" t="s">
        <v>8330</v>
      </c>
      <c r="R1078" t="s">
        <v>8331</v>
      </c>
      <c r="S1078" s="12">
        <f t="shared" si="82"/>
        <v>41838.169560185182</v>
      </c>
      <c r="T1078" s="12">
        <f t="shared" si="83"/>
        <v>41893.169560185182</v>
      </c>
      <c r="U1078">
        <f t="shared" si="84"/>
        <v>2014</v>
      </c>
      <c r="V1078">
        <f t="shared" si="84"/>
        <v>2014</v>
      </c>
    </row>
    <row r="1079" spans="1:22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80"/>
        <v>29.376000000000001</v>
      </c>
      <c r="P1079" s="5">
        <f t="shared" si="81"/>
        <v>43.976047904191617</v>
      </c>
      <c r="Q1079" t="s">
        <v>8330</v>
      </c>
      <c r="R1079" t="s">
        <v>8331</v>
      </c>
      <c r="S1079" s="12">
        <f t="shared" si="82"/>
        <v>42352.958460648144</v>
      </c>
      <c r="T1079" s="12">
        <f t="shared" si="83"/>
        <v>42382.958460648144</v>
      </c>
      <c r="U1079">
        <f t="shared" si="84"/>
        <v>2015</v>
      </c>
      <c r="V1079">
        <f t="shared" si="84"/>
        <v>2016</v>
      </c>
    </row>
    <row r="1080" spans="1:22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80"/>
        <v>7.5</v>
      </c>
      <c r="P1080" s="5">
        <f t="shared" si="81"/>
        <v>9</v>
      </c>
      <c r="Q1080" t="s">
        <v>8330</v>
      </c>
      <c r="R1080" t="s">
        <v>8331</v>
      </c>
      <c r="S1080" s="12">
        <f t="shared" si="82"/>
        <v>40700.987511574072</v>
      </c>
      <c r="T1080" s="12">
        <f t="shared" si="83"/>
        <v>40745.987511574072</v>
      </c>
      <c r="U1080">
        <f t="shared" si="84"/>
        <v>2011</v>
      </c>
      <c r="V1080">
        <f t="shared" si="84"/>
        <v>2011</v>
      </c>
    </row>
    <row r="1081" spans="1:22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80"/>
        <v>2.6076923076923078</v>
      </c>
      <c r="P1081" s="5">
        <f t="shared" si="81"/>
        <v>37.666666666666664</v>
      </c>
      <c r="Q1081" t="s">
        <v>8330</v>
      </c>
      <c r="R1081" t="s">
        <v>8331</v>
      </c>
      <c r="S1081" s="12">
        <f t="shared" si="82"/>
        <v>42479.358055555553</v>
      </c>
      <c r="T1081" s="12">
        <f t="shared" si="83"/>
        <v>42504.358055555553</v>
      </c>
      <c r="U1081">
        <f t="shared" si="84"/>
        <v>2016</v>
      </c>
      <c r="V1081">
        <f t="shared" si="84"/>
        <v>2016</v>
      </c>
    </row>
    <row r="1082" spans="1:22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80"/>
        <v>9.1050000000000004</v>
      </c>
      <c r="P1082" s="5">
        <f t="shared" si="81"/>
        <v>18.581632653061224</v>
      </c>
      <c r="Q1082" t="s">
        <v>8330</v>
      </c>
      <c r="R1082" t="s">
        <v>8331</v>
      </c>
      <c r="S1082" s="12">
        <f t="shared" si="82"/>
        <v>41739.929780092592</v>
      </c>
      <c r="T1082" s="12">
        <f t="shared" si="83"/>
        <v>41769.929780092592</v>
      </c>
      <c r="U1082">
        <f t="shared" si="84"/>
        <v>2014</v>
      </c>
      <c r="V1082">
        <f t="shared" si="84"/>
        <v>2014</v>
      </c>
    </row>
    <row r="1083" spans="1:22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80"/>
        <v>1.7647058823529412E-2</v>
      </c>
      <c r="P1083" s="5">
        <f t="shared" si="81"/>
        <v>3</v>
      </c>
      <c r="Q1083" t="s">
        <v>8330</v>
      </c>
      <c r="R1083" t="s">
        <v>8331</v>
      </c>
      <c r="S1083" s="12">
        <f t="shared" si="82"/>
        <v>42002.718657407408</v>
      </c>
      <c r="T1083" s="12">
        <f t="shared" si="83"/>
        <v>42032.718657407408</v>
      </c>
      <c r="U1083">
        <f t="shared" si="84"/>
        <v>2014</v>
      </c>
      <c r="V1083">
        <f t="shared" si="84"/>
        <v>2015</v>
      </c>
    </row>
    <row r="1084" spans="1:22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80"/>
        <v>0.55999999999999994</v>
      </c>
      <c r="P1084" s="5">
        <f t="shared" si="81"/>
        <v>18.666666666666668</v>
      </c>
      <c r="Q1084" t="s">
        <v>8330</v>
      </c>
      <c r="R1084" t="s">
        <v>8331</v>
      </c>
      <c r="S1084" s="12">
        <f t="shared" si="82"/>
        <v>41101.697777777772</v>
      </c>
      <c r="T1084" s="12">
        <f t="shared" si="83"/>
        <v>41131.697777777772</v>
      </c>
      <c r="U1084">
        <f t="shared" si="84"/>
        <v>2012</v>
      </c>
      <c r="V1084">
        <f t="shared" si="84"/>
        <v>2012</v>
      </c>
    </row>
    <row r="1085" spans="1:22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80"/>
        <v>0.82000000000000006</v>
      </c>
      <c r="P1085" s="5">
        <f t="shared" si="81"/>
        <v>410</v>
      </c>
      <c r="Q1085" t="s">
        <v>8330</v>
      </c>
      <c r="R1085" t="s">
        <v>8331</v>
      </c>
      <c r="S1085" s="12">
        <f t="shared" si="82"/>
        <v>41793.451192129629</v>
      </c>
      <c r="T1085" s="12">
        <f t="shared" si="83"/>
        <v>41853.451192129629</v>
      </c>
      <c r="U1085">
        <f t="shared" si="84"/>
        <v>2014</v>
      </c>
      <c r="V1085">
        <f t="shared" si="84"/>
        <v>2014</v>
      </c>
    </row>
    <row r="1086" spans="1:22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80"/>
        <v>0</v>
      </c>
      <c r="P1086" s="5">
        <f t="shared" si="81"/>
        <v>0</v>
      </c>
      <c r="Q1086" t="s">
        <v>8330</v>
      </c>
      <c r="R1086" t="s">
        <v>8331</v>
      </c>
      <c r="S1086" s="12">
        <f t="shared" si="82"/>
        <v>41829.703749999993</v>
      </c>
      <c r="T1086" s="12">
        <f t="shared" si="83"/>
        <v>41859.703749999993</v>
      </c>
      <c r="U1086">
        <f t="shared" si="84"/>
        <v>2014</v>
      </c>
      <c r="V1086">
        <f t="shared" si="84"/>
        <v>2014</v>
      </c>
    </row>
    <row r="1087" spans="1:22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80"/>
        <v>3.42</v>
      </c>
      <c r="P1087" s="5">
        <f t="shared" si="81"/>
        <v>114</v>
      </c>
      <c r="Q1087" t="s">
        <v>8330</v>
      </c>
      <c r="R1087" t="s">
        <v>8331</v>
      </c>
      <c r="S1087" s="12">
        <f t="shared" si="82"/>
        <v>42413.462673611109</v>
      </c>
      <c r="T1087" s="12">
        <f t="shared" si="83"/>
        <v>42443.421006944445</v>
      </c>
      <c r="U1087">
        <f t="shared" si="84"/>
        <v>2016</v>
      </c>
      <c r="V1087">
        <f t="shared" si="84"/>
        <v>2016</v>
      </c>
    </row>
    <row r="1088" spans="1:22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80"/>
        <v>8.3333333333333343E-2</v>
      </c>
      <c r="P1088" s="5">
        <f t="shared" si="81"/>
        <v>7.5</v>
      </c>
      <c r="Q1088" t="s">
        <v>8330</v>
      </c>
      <c r="R1088" t="s">
        <v>8331</v>
      </c>
      <c r="S1088" s="12">
        <f t="shared" si="82"/>
        <v>41845.658460648148</v>
      </c>
      <c r="T1088" s="12">
        <f t="shared" si="83"/>
        <v>41875.658460648148</v>
      </c>
      <c r="U1088">
        <f t="shared" si="84"/>
        <v>2014</v>
      </c>
      <c r="V1088">
        <f t="shared" si="84"/>
        <v>2014</v>
      </c>
    </row>
    <row r="1089" spans="1:22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80"/>
        <v>0</v>
      </c>
      <c r="P1089" s="5">
        <f t="shared" si="81"/>
        <v>0</v>
      </c>
      <c r="Q1089" t="s">
        <v>8330</v>
      </c>
      <c r="R1089" t="s">
        <v>8331</v>
      </c>
      <c r="S1089" s="12">
        <f t="shared" si="82"/>
        <v>41775.505636574067</v>
      </c>
      <c r="T1089" s="12">
        <f t="shared" si="83"/>
        <v>41805.505636574067</v>
      </c>
      <c r="U1089">
        <f t="shared" si="84"/>
        <v>2014</v>
      </c>
      <c r="V1089">
        <f t="shared" si="84"/>
        <v>2014</v>
      </c>
    </row>
    <row r="1090" spans="1:22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80"/>
        <v>14.182977777777777</v>
      </c>
      <c r="P1090" s="5">
        <f t="shared" si="81"/>
        <v>43.41727891156463</v>
      </c>
      <c r="Q1090" t="s">
        <v>8330</v>
      </c>
      <c r="R1090" t="s">
        <v>8331</v>
      </c>
      <c r="S1090" s="12">
        <f t="shared" si="82"/>
        <v>41723.591053240736</v>
      </c>
      <c r="T1090" s="12">
        <f t="shared" si="83"/>
        <v>41753.591053240736</v>
      </c>
      <c r="U1090">
        <f t="shared" si="84"/>
        <v>2014</v>
      </c>
      <c r="V1090">
        <f t="shared" si="84"/>
        <v>2014</v>
      </c>
    </row>
    <row r="1091" spans="1:22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85">(E1091/D1091)*100</f>
        <v>7.8266666666666662</v>
      </c>
      <c r="P1091" s="5">
        <f t="shared" ref="P1091:P1154" si="86">IF(E1091&gt;0, E1091/L1091, 0)</f>
        <v>23.959183673469386</v>
      </c>
      <c r="Q1091" t="s">
        <v>8330</v>
      </c>
      <c r="R1091" t="s">
        <v>8331</v>
      </c>
      <c r="S1091" s="12">
        <f t="shared" ref="S1091:S1154" si="87">(J1091/86400)+25569-(5/24)</f>
        <v>42150.981192129628</v>
      </c>
      <c r="T1091" s="12">
        <f t="shared" ref="T1091:T1154" si="88">(I1091/86400)+25569-5/24</f>
        <v>42180.981192129628</v>
      </c>
      <c r="U1091">
        <f t="shared" ref="U1091:V1154" si="89">YEAR(S1091)</f>
        <v>2015</v>
      </c>
      <c r="V1091">
        <f t="shared" si="89"/>
        <v>2015</v>
      </c>
    </row>
    <row r="1092" spans="1:22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85"/>
        <v>3.8464497269020695E-2</v>
      </c>
      <c r="P1092" s="5">
        <f t="shared" si="86"/>
        <v>5</v>
      </c>
      <c r="Q1092" t="s">
        <v>8330</v>
      </c>
      <c r="R1092" t="s">
        <v>8331</v>
      </c>
      <c r="S1092" s="12">
        <f t="shared" si="87"/>
        <v>42122.977465277778</v>
      </c>
      <c r="T1092" s="12">
        <f t="shared" si="88"/>
        <v>42152.977465277778</v>
      </c>
      <c r="U1092">
        <f t="shared" si="89"/>
        <v>2015</v>
      </c>
      <c r="V1092">
        <f t="shared" si="89"/>
        <v>2015</v>
      </c>
    </row>
    <row r="1093" spans="1:22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85"/>
        <v>12.5</v>
      </c>
      <c r="P1093" s="5">
        <f t="shared" si="86"/>
        <v>12.5</v>
      </c>
      <c r="Q1093" t="s">
        <v>8330</v>
      </c>
      <c r="R1093" t="s">
        <v>8331</v>
      </c>
      <c r="S1093" s="12">
        <f t="shared" si="87"/>
        <v>42440.611944444441</v>
      </c>
      <c r="T1093" s="12">
        <f t="shared" si="88"/>
        <v>42470.570277777777</v>
      </c>
      <c r="U1093">
        <f t="shared" si="89"/>
        <v>2016</v>
      </c>
      <c r="V1093">
        <f t="shared" si="89"/>
        <v>2016</v>
      </c>
    </row>
    <row r="1094" spans="1:22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85"/>
        <v>1.05</v>
      </c>
      <c r="P1094" s="5">
        <f t="shared" si="86"/>
        <v>3</v>
      </c>
      <c r="Q1094" t="s">
        <v>8330</v>
      </c>
      <c r="R1094" t="s">
        <v>8331</v>
      </c>
      <c r="S1094" s="12">
        <f t="shared" si="87"/>
        <v>41249.817569444444</v>
      </c>
      <c r="T1094" s="12">
        <f t="shared" si="88"/>
        <v>41279.817569444444</v>
      </c>
      <c r="U1094">
        <f t="shared" si="89"/>
        <v>2012</v>
      </c>
      <c r="V1094">
        <f t="shared" si="89"/>
        <v>2013</v>
      </c>
    </row>
    <row r="1095" spans="1:22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85"/>
        <v>14.083333333333334</v>
      </c>
      <c r="P1095" s="5">
        <f t="shared" si="86"/>
        <v>10.5625</v>
      </c>
      <c r="Q1095" t="s">
        <v>8330</v>
      </c>
      <c r="R1095" t="s">
        <v>8331</v>
      </c>
      <c r="S1095" s="12">
        <f t="shared" si="87"/>
        <v>42396.765474537031</v>
      </c>
      <c r="T1095" s="12">
        <f t="shared" si="88"/>
        <v>42411.765474537031</v>
      </c>
      <c r="U1095">
        <f t="shared" si="89"/>
        <v>2016</v>
      </c>
      <c r="V1095">
        <f t="shared" si="89"/>
        <v>2016</v>
      </c>
    </row>
    <row r="1096" spans="1:22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85"/>
        <v>18.300055555555556</v>
      </c>
      <c r="P1096" s="5">
        <f t="shared" si="86"/>
        <v>122.00037037037038</v>
      </c>
      <c r="Q1096" t="s">
        <v>8330</v>
      </c>
      <c r="R1096" t="s">
        <v>8331</v>
      </c>
      <c r="S1096" s="12">
        <f t="shared" si="87"/>
        <v>40795.505011574074</v>
      </c>
      <c r="T1096" s="12">
        <f t="shared" si="88"/>
        <v>40825.505011574074</v>
      </c>
      <c r="U1096">
        <f t="shared" si="89"/>
        <v>2011</v>
      </c>
      <c r="V1096">
        <f t="shared" si="89"/>
        <v>2011</v>
      </c>
    </row>
    <row r="1097" spans="1:22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85"/>
        <v>5.0347999999999997</v>
      </c>
      <c r="P1097" s="5">
        <f t="shared" si="86"/>
        <v>267.80851063829789</v>
      </c>
      <c r="Q1097" t="s">
        <v>8330</v>
      </c>
      <c r="R1097" t="s">
        <v>8331</v>
      </c>
      <c r="S1097" s="12">
        <f t="shared" si="87"/>
        <v>41486.328935185185</v>
      </c>
      <c r="T1097" s="12">
        <f t="shared" si="88"/>
        <v>41516.328935185185</v>
      </c>
      <c r="U1097">
        <f t="shared" si="89"/>
        <v>2013</v>
      </c>
      <c r="V1097">
        <f t="shared" si="89"/>
        <v>2013</v>
      </c>
    </row>
    <row r="1098" spans="1:22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85"/>
        <v>17.933333333333334</v>
      </c>
      <c r="P1098" s="5">
        <f t="shared" si="86"/>
        <v>74.206896551724142</v>
      </c>
      <c r="Q1098" t="s">
        <v>8330</v>
      </c>
      <c r="R1098" t="s">
        <v>8331</v>
      </c>
      <c r="S1098" s="12">
        <f t="shared" si="87"/>
        <v>41885.309652777774</v>
      </c>
      <c r="T1098" s="12">
        <f t="shared" si="88"/>
        <v>41915.9375</v>
      </c>
      <c r="U1098">
        <f t="shared" si="89"/>
        <v>2014</v>
      </c>
      <c r="V1098">
        <f t="shared" si="89"/>
        <v>2014</v>
      </c>
    </row>
    <row r="1099" spans="1:22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85"/>
        <v>4.7E-2</v>
      </c>
      <c r="P1099" s="5">
        <f t="shared" si="86"/>
        <v>6.7142857142857144</v>
      </c>
      <c r="Q1099" t="s">
        <v>8330</v>
      </c>
      <c r="R1099" t="s">
        <v>8331</v>
      </c>
      <c r="S1099" s="12">
        <f t="shared" si="87"/>
        <v>41660.584224537037</v>
      </c>
      <c r="T1099" s="12">
        <f t="shared" si="88"/>
        <v>41700.584224537037</v>
      </c>
      <c r="U1099">
        <f t="shared" si="89"/>
        <v>2014</v>
      </c>
      <c r="V1099">
        <f t="shared" si="89"/>
        <v>2014</v>
      </c>
    </row>
    <row r="1100" spans="1:22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85"/>
        <v>7.2120000000000006</v>
      </c>
      <c r="P1100" s="5">
        <f t="shared" si="86"/>
        <v>81.954545454545453</v>
      </c>
      <c r="Q1100" t="s">
        <v>8330</v>
      </c>
      <c r="R1100" t="s">
        <v>8331</v>
      </c>
      <c r="S1100" s="12">
        <f t="shared" si="87"/>
        <v>41712.554340277777</v>
      </c>
      <c r="T1100" s="12">
        <f t="shared" si="88"/>
        <v>41742.554340277777</v>
      </c>
      <c r="U1100">
        <f t="shared" si="89"/>
        <v>2014</v>
      </c>
      <c r="V1100">
        <f t="shared" si="89"/>
        <v>2014</v>
      </c>
    </row>
    <row r="1101" spans="1:22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85"/>
        <v>0.5</v>
      </c>
      <c r="P1101" s="5">
        <f t="shared" si="86"/>
        <v>25</v>
      </c>
      <c r="Q1101" t="s">
        <v>8330</v>
      </c>
      <c r="R1101" t="s">
        <v>8331</v>
      </c>
      <c r="S1101" s="12">
        <f t="shared" si="87"/>
        <v>42107.628101851849</v>
      </c>
      <c r="T1101" s="12">
        <f t="shared" si="88"/>
        <v>42137.628101851849</v>
      </c>
      <c r="U1101">
        <f t="shared" si="89"/>
        <v>2015</v>
      </c>
      <c r="V1101">
        <f t="shared" si="89"/>
        <v>2015</v>
      </c>
    </row>
    <row r="1102" spans="1:22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85"/>
        <v>2.5</v>
      </c>
      <c r="P1102" s="5">
        <f t="shared" si="86"/>
        <v>10</v>
      </c>
      <c r="Q1102" t="s">
        <v>8330</v>
      </c>
      <c r="R1102" t="s">
        <v>8331</v>
      </c>
      <c r="S1102" s="12">
        <f t="shared" si="87"/>
        <v>42383.902442129627</v>
      </c>
      <c r="T1102" s="12">
        <f t="shared" si="88"/>
        <v>42413.902442129627</v>
      </c>
      <c r="U1102">
        <f t="shared" si="89"/>
        <v>2016</v>
      </c>
      <c r="V1102">
        <f t="shared" si="89"/>
        <v>2016</v>
      </c>
    </row>
    <row r="1103" spans="1:22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85"/>
        <v>4.1000000000000002E-2</v>
      </c>
      <c r="P1103" s="5">
        <f t="shared" si="86"/>
        <v>6.833333333333333</v>
      </c>
      <c r="Q1103" t="s">
        <v>8330</v>
      </c>
      <c r="R1103" t="s">
        <v>8331</v>
      </c>
      <c r="S1103" s="12">
        <f t="shared" si="87"/>
        <v>42538.564097222225</v>
      </c>
      <c r="T1103" s="12">
        <f t="shared" si="88"/>
        <v>42565.549999999996</v>
      </c>
      <c r="U1103">
        <f t="shared" si="89"/>
        <v>2016</v>
      </c>
      <c r="V1103">
        <f t="shared" si="89"/>
        <v>2016</v>
      </c>
    </row>
    <row r="1104" spans="1:22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85"/>
        <v>5.3125</v>
      </c>
      <c r="P1104" s="5">
        <f t="shared" si="86"/>
        <v>17.708333333333332</v>
      </c>
      <c r="Q1104" t="s">
        <v>8330</v>
      </c>
      <c r="R1104" t="s">
        <v>8331</v>
      </c>
      <c r="S1104" s="12">
        <f t="shared" si="87"/>
        <v>41576.837094907409</v>
      </c>
      <c r="T1104" s="12">
        <f t="shared" si="88"/>
        <v>41617.040972222218</v>
      </c>
      <c r="U1104">
        <f t="shared" si="89"/>
        <v>2013</v>
      </c>
      <c r="V1104">
        <f t="shared" si="89"/>
        <v>2013</v>
      </c>
    </row>
    <row r="1105" spans="1:22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85"/>
        <v>1.6199999999999999</v>
      </c>
      <c r="P1105" s="5">
        <f t="shared" si="86"/>
        <v>16.2</v>
      </c>
      <c r="Q1105" t="s">
        <v>8330</v>
      </c>
      <c r="R1105" t="s">
        <v>8331</v>
      </c>
      <c r="S1105" s="12">
        <f t="shared" si="87"/>
        <v>42479.013773148145</v>
      </c>
      <c r="T1105" s="12">
        <f t="shared" si="88"/>
        <v>42539.013773148145</v>
      </c>
      <c r="U1105">
        <f t="shared" si="89"/>
        <v>2016</v>
      </c>
      <c r="V1105">
        <f t="shared" si="89"/>
        <v>2016</v>
      </c>
    </row>
    <row r="1106" spans="1:22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85"/>
        <v>4.9516666666666671</v>
      </c>
      <c r="P1106" s="5">
        <f t="shared" si="86"/>
        <v>80.297297297297291</v>
      </c>
      <c r="Q1106" t="s">
        <v>8330</v>
      </c>
      <c r="R1106" t="s">
        <v>8331</v>
      </c>
      <c r="S1106" s="12">
        <f t="shared" si="87"/>
        <v>41771.201631944445</v>
      </c>
      <c r="T1106" s="12">
        <f t="shared" si="88"/>
        <v>41801.201631944445</v>
      </c>
      <c r="U1106">
        <f t="shared" si="89"/>
        <v>2014</v>
      </c>
      <c r="V1106">
        <f t="shared" si="89"/>
        <v>2014</v>
      </c>
    </row>
    <row r="1107" spans="1:22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85"/>
        <v>0.159</v>
      </c>
      <c r="P1107" s="5">
        <f t="shared" si="86"/>
        <v>71.55</v>
      </c>
      <c r="Q1107" t="s">
        <v>8330</v>
      </c>
      <c r="R1107" t="s">
        <v>8331</v>
      </c>
      <c r="S1107" s="12">
        <f t="shared" si="87"/>
        <v>41691.927395833329</v>
      </c>
      <c r="T1107" s="12">
        <f t="shared" si="88"/>
        <v>41721.885729166665</v>
      </c>
      <c r="U1107">
        <f t="shared" si="89"/>
        <v>2014</v>
      </c>
      <c r="V1107">
        <f t="shared" si="89"/>
        <v>2014</v>
      </c>
    </row>
    <row r="1108" spans="1:22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85"/>
        <v>41.25</v>
      </c>
      <c r="P1108" s="5">
        <f t="shared" si="86"/>
        <v>23.571428571428573</v>
      </c>
      <c r="Q1108" t="s">
        <v>8330</v>
      </c>
      <c r="R1108" t="s">
        <v>8331</v>
      </c>
      <c r="S1108" s="12">
        <f t="shared" si="87"/>
        <v>40973.532118055555</v>
      </c>
      <c r="T1108" s="12">
        <f t="shared" si="88"/>
        <v>41003.490451388883</v>
      </c>
      <c r="U1108">
        <f t="shared" si="89"/>
        <v>2012</v>
      </c>
      <c r="V1108">
        <f t="shared" si="89"/>
        <v>2012</v>
      </c>
    </row>
    <row r="1109" spans="1:22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85"/>
        <v>0</v>
      </c>
      <c r="P1109" s="5">
        <f t="shared" si="86"/>
        <v>0</v>
      </c>
      <c r="Q1109" t="s">
        <v>8330</v>
      </c>
      <c r="R1109" t="s">
        <v>8331</v>
      </c>
      <c r="S1109" s="12">
        <f t="shared" si="87"/>
        <v>41813.653055555551</v>
      </c>
      <c r="T1109" s="12">
        <f t="shared" si="88"/>
        <v>41843.653055555551</v>
      </c>
      <c r="U1109">
        <f t="shared" si="89"/>
        <v>2014</v>
      </c>
      <c r="V1109">
        <f t="shared" si="89"/>
        <v>2014</v>
      </c>
    </row>
    <row r="1110" spans="1:22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85"/>
        <v>2.93</v>
      </c>
      <c r="P1110" s="5">
        <f t="shared" si="86"/>
        <v>34.88095238095238</v>
      </c>
      <c r="Q1110" t="s">
        <v>8330</v>
      </c>
      <c r="R1110" t="s">
        <v>8331</v>
      </c>
      <c r="S1110" s="12">
        <f t="shared" si="87"/>
        <v>40952.42864583333</v>
      </c>
      <c r="T1110" s="12">
        <f t="shared" si="88"/>
        <v>41012.386979166666</v>
      </c>
      <c r="U1110">
        <f t="shared" si="89"/>
        <v>2012</v>
      </c>
      <c r="V1110">
        <f t="shared" si="89"/>
        <v>2012</v>
      </c>
    </row>
    <row r="1111" spans="1:22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85"/>
        <v>0.44999999999999996</v>
      </c>
      <c r="P1111" s="5">
        <f t="shared" si="86"/>
        <v>15</v>
      </c>
      <c r="Q1111" t="s">
        <v>8330</v>
      </c>
      <c r="R1111" t="s">
        <v>8331</v>
      </c>
      <c r="S1111" s="12">
        <f t="shared" si="87"/>
        <v>42662.543865740743</v>
      </c>
      <c r="T1111" s="12">
        <f t="shared" si="88"/>
        <v>42692.5855324074</v>
      </c>
      <c r="U1111">
        <f t="shared" si="89"/>
        <v>2016</v>
      </c>
      <c r="V1111">
        <f t="shared" si="89"/>
        <v>2016</v>
      </c>
    </row>
    <row r="1112" spans="1:22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85"/>
        <v>0.51</v>
      </c>
      <c r="P1112" s="5">
        <f t="shared" si="86"/>
        <v>23.181818181818183</v>
      </c>
      <c r="Q1112" t="s">
        <v>8330</v>
      </c>
      <c r="R1112" t="s">
        <v>8331</v>
      </c>
      <c r="S1112" s="12">
        <f t="shared" si="87"/>
        <v>41220.72479166666</v>
      </c>
      <c r="T1112" s="12">
        <f t="shared" si="88"/>
        <v>41250.72479166666</v>
      </c>
      <c r="U1112">
        <f t="shared" si="89"/>
        <v>2012</v>
      </c>
      <c r="V1112">
        <f t="shared" si="89"/>
        <v>2012</v>
      </c>
    </row>
    <row r="1113" spans="1:22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85"/>
        <v>0.04</v>
      </c>
      <c r="P1113" s="5">
        <f t="shared" si="86"/>
        <v>1</v>
      </c>
      <c r="Q1113" t="s">
        <v>8330</v>
      </c>
      <c r="R1113" t="s">
        <v>8331</v>
      </c>
      <c r="S1113" s="12">
        <f t="shared" si="87"/>
        <v>42346.995254629626</v>
      </c>
      <c r="T1113" s="12">
        <f t="shared" si="88"/>
        <v>42376.995254629626</v>
      </c>
      <c r="U1113">
        <f t="shared" si="89"/>
        <v>2015</v>
      </c>
      <c r="V1113">
        <f t="shared" si="89"/>
        <v>2016</v>
      </c>
    </row>
    <row r="1114" spans="1:22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85"/>
        <v>35.537409090909087</v>
      </c>
      <c r="P1114" s="5">
        <f t="shared" si="86"/>
        <v>100.23371794871794</v>
      </c>
      <c r="Q1114" t="s">
        <v>8330</v>
      </c>
      <c r="R1114" t="s">
        <v>8331</v>
      </c>
      <c r="S1114" s="12">
        <f t="shared" si="87"/>
        <v>41963.551053240742</v>
      </c>
      <c r="T1114" s="12">
        <f t="shared" si="88"/>
        <v>42023.145833333336</v>
      </c>
      <c r="U1114">
        <f t="shared" si="89"/>
        <v>2014</v>
      </c>
      <c r="V1114">
        <f t="shared" si="89"/>
        <v>2015</v>
      </c>
    </row>
    <row r="1115" spans="1:22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85"/>
        <v>0.5</v>
      </c>
      <c r="P1115" s="5">
        <f t="shared" si="86"/>
        <v>5</v>
      </c>
      <c r="Q1115" t="s">
        <v>8330</v>
      </c>
      <c r="R1115" t="s">
        <v>8331</v>
      </c>
      <c r="S1115" s="12">
        <f t="shared" si="87"/>
        <v>41835.768749999996</v>
      </c>
      <c r="T1115" s="12">
        <f t="shared" si="88"/>
        <v>41865.768749999996</v>
      </c>
      <c r="U1115">
        <f t="shared" si="89"/>
        <v>2014</v>
      </c>
      <c r="V1115">
        <f t="shared" si="89"/>
        <v>2014</v>
      </c>
    </row>
    <row r="1116" spans="1:22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85"/>
        <v>0.16666666666666669</v>
      </c>
      <c r="P1116" s="5">
        <f t="shared" si="86"/>
        <v>3.3333333333333335</v>
      </c>
      <c r="Q1116" t="s">
        <v>8330</v>
      </c>
      <c r="R1116" t="s">
        <v>8331</v>
      </c>
      <c r="S1116" s="12">
        <f t="shared" si="87"/>
        <v>41526.13758101852</v>
      </c>
      <c r="T1116" s="12">
        <f t="shared" si="88"/>
        <v>41556.13758101852</v>
      </c>
      <c r="U1116">
        <f t="shared" si="89"/>
        <v>2013</v>
      </c>
      <c r="V1116">
        <f t="shared" si="89"/>
        <v>2013</v>
      </c>
    </row>
    <row r="1117" spans="1:22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85"/>
        <v>0.13250000000000001</v>
      </c>
      <c r="P1117" s="5">
        <f t="shared" si="86"/>
        <v>13.25</v>
      </c>
      <c r="Q1117" t="s">
        <v>8330</v>
      </c>
      <c r="R1117" t="s">
        <v>8331</v>
      </c>
      <c r="S1117" s="12">
        <f t="shared" si="87"/>
        <v>42429.487210648142</v>
      </c>
      <c r="T1117" s="12">
        <f t="shared" si="88"/>
        <v>42459.445543981477</v>
      </c>
      <c r="U1117">
        <f t="shared" si="89"/>
        <v>2016</v>
      </c>
      <c r="V1117">
        <f t="shared" si="89"/>
        <v>2016</v>
      </c>
    </row>
    <row r="1118" spans="1:22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85"/>
        <v>3.5704000000000007E-2</v>
      </c>
      <c r="P1118" s="5">
        <f t="shared" si="86"/>
        <v>17.852</v>
      </c>
      <c r="Q1118" t="s">
        <v>8330</v>
      </c>
      <c r="R1118" t="s">
        <v>8331</v>
      </c>
      <c r="S1118" s="12">
        <f t="shared" si="87"/>
        <v>41009.638981481483</v>
      </c>
      <c r="T1118" s="12">
        <f t="shared" si="88"/>
        <v>41069.638981481483</v>
      </c>
      <c r="U1118">
        <f t="shared" si="89"/>
        <v>2012</v>
      </c>
      <c r="V1118">
        <f t="shared" si="89"/>
        <v>2012</v>
      </c>
    </row>
    <row r="1119" spans="1:22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85"/>
        <v>8.3000000000000007</v>
      </c>
      <c r="P1119" s="5">
        <f t="shared" si="86"/>
        <v>10.375</v>
      </c>
      <c r="Q1119" t="s">
        <v>8330</v>
      </c>
      <c r="R1119" t="s">
        <v>8331</v>
      </c>
      <c r="S1119" s="12">
        <f t="shared" si="87"/>
        <v>42333.390196759261</v>
      </c>
      <c r="T1119" s="12">
        <f t="shared" si="88"/>
        <v>42363.390196759261</v>
      </c>
      <c r="U1119">
        <f t="shared" si="89"/>
        <v>2015</v>
      </c>
      <c r="V1119">
        <f t="shared" si="89"/>
        <v>2015</v>
      </c>
    </row>
    <row r="1120" spans="1:22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85"/>
        <v>2.4222222222222221</v>
      </c>
      <c r="P1120" s="5">
        <f t="shared" si="86"/>
        <v>36.333333333333336</v>
      </c>
      <c r="Q1120" t="s">
        <v>8330</v>
      </c>
      <c r="R1120" t="s">
        <v>8331</v>
      </c>
      <c r="S1120" s="12">
        <f t="shared" si="87"/>
        <v>41703.958090277774</v>
      </c>
      <c r="T1120" s="12">
        <f t="shared" si="88"/>
        <v>41733.91642361111</v>
      </c>
      <c r="U1120">
        <f t="shared" si="89"/>
        <v>2014</v>
      </c>
      <c r="V1120">
        <f t="shared" si="89"/>
        <v>2014</v>
      </c>
    </row>
    <row r="1121" spans="1:22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85"/>
        <v>0.23809523809523811</v>
      </c>
      <c r="P1121" s="5">
        <f t="shared" si="86"/>
        <v>5</v>
      </c>
      <c r="Q1121" t="s">
        <v>8330</v>
      </c>
      <c r="R1121" t="s">
        <v>8331</v>
      </c>
      <c r="S1121" s="12">
        <f t="shared" si="87"/>
        <v>41722.584074074075</v>
      </c>
      <c r="T1121" s="12">
        <f t="shared" si="88"/>
        <v>41735.584074074075</v>
      </c>
      <c r="U1121">
        <f t="shared" si="89"/>
        <v>2014</v>
      </c>
      <c r="V1121">
        <f t="shared" si="89"/>
        <v>2014</v>
      </c>
    </row>
    <row r="1122" spans="1:22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85"/>
        <v>0</v>
      </c>
      <c r="P1122" s="5">
        <f t="shared" si="86"/>
        <v>0</v>
      </c>
      <c r="Q1122" t="s">
        <v>8330</v>
      </c>
      <c r="R1122" t="s">
        <v>8331</v>
      </c>
      <c r="S1122" s="12">
        <f t="shared" si="87"/>
        <v>40799.664351851847</v>
      </c>
      <c r="T1122" s="12">
        <f t="shared" si="88"/>
        <v>40844.664351851847</v>
      </c>
      <c r="U1122">
        <f t="shared" si="89"/>
        <v>2011</v>
      </c>
      <c r="V1122">
        <f t="shared" si="89"/>
        <v>2011</v>
      </c>
    </row>
    <row r="1123" spans="1:22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85"/>
        <v>1.1599999999999999E-2</v>
      </c>
      <c r="P1123" s="5">
        <f t="shared" si="86"/>
        <v>5.8</v>
      </c>
      <c r="Q1123" t="s">
        <v>8330</v>
      </c>
      <c r="R1123" t="s">
        <v>8331</v>
      </c>
      <c r="S1123" s="12">
        <f t="shared" si="87"/>
        <v>42412.72587962963</v>
      </c>
      <c r="T1123" s="12">
        <f t="shared" si="88"/>
        <v>42442.684212962959</v>
      </c>
      <c r="U1123">
        <f t="shared" si="89"/>
        <v>2016</v>
      </c>
      <c r="V1123">
        <f t="shared" si="89"/>
        <v>2016</v>
      </c>
    </row>
    <row r="1124" spans="1:22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85"/>
        <v>0</v>
      </c>
      <c r="P1124" s="5">
        <f t="shared" si="86"/>
        <v>0</v>
      </c>
      <c r="Q1124" t="s">
        <v>8330</v>
      </c>
      <c r="R1124" t="s">
        <v>8331</v>
      </c>
      <c r="S1124" s="12">
        <f t="shared" si="87"/>
        <v>41410.495659722219</v>
      </c>
      <c r="T1124" s="12">
        <f t="shared" si="88"/>
        <v>41424.495659722219</v>
      </c>
      <c r="U1124">
        <f t="shared" si="89"/>
        <v>2013</v>
      </c>
      <c r="V1124">
        <f t="shared" si="89"/>
        <v>2013</v>
      </c>
    </row>
    <row r="1125" spans="1:22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85"/>
        <v>0.22</v>
      </c>
      <c r="P1125" s="5">
        <f t="shared" si="86"/>
        <v>3.6666666666666665</v>
      </c>
      <c r="Q1125" t="s">
        <v>8330</v>
      </c>
      <c r="R1125" t="s">
        <v>8331</v>
      </c>
      <c r="S1125" s="12">
        <f t="shared" si="87"/>
        <v>41718.315370370365</v>
      </c>
      <c r="T1125" s="12">
        <f t="shared" si="88"/>
        <v>41748.315370370365</v>
      </c>
      <c r="U1125">
        <f t="shared" si="89"/>
        <v>2014</v>
      </c>
      <c r="V1125">
        <f t="shared" si="89"/>
        <v>2014</v>
      </c>
    </row>
    <row r="1126" spans="1:22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85"/>
        <v>0.47222222222222221</v>
      </c>
      <c r="P1126" s="5">
        <f t="shared" si="86"/>
        <v>60.714285714285715</v>
      </c>
      <c r="Q1126" t="s">
        <v>8330</v>
      </c>
      <c r="R1126" t="s">
        <v>8332</v>
      </c>
      <c r="S1126" s="12">
        <f t="shared" si="87"/>
        <v>42094.458923611113</v>
      </c>
      <c r="T1126" s="12">
        <f t="shared" si="88"/>
        <v>42124.458923611113</v>
      </c>
      <c r="U1126">
        <f t="shared" si="89"/>
        <v>2015</v>
      </c>
      <c r="V1126">
        <f t="shared" si="89"/>
        <v>2015</v>
      </c>
    </row>
    <row r="1127" spans="1:22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85"/>
        <v>0</v>
      </c>
      <c r="P1127" s="5">
        <f t="shared" si="86"/>
        <v>0</v>
      </c>
      <c r="Q1127" t="s">
        <v>8330</v>
      </c>
      <c r="R1127" t="s">
        <v>8332</v>
      </c>
      <c r="S1127" s="12">
        <f t="shared" si="87"/>
        <v>42212.415856481479</v>
      </c>
      <c r="T1127" s="12">
        <f t="shared" si="88"/>
        <v>42272.415856481479</v>
      </c>
      <c r="U1127">
        <f t="shared" si="89"/>
        <v>2015</v>
      </c>
      <c r="V1127">
        <f t="shared" si="89"/>
        <v>2015</v>
      </c>
    </row>
    <row r="1128" spans="1:22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85"/>
        <v>0.5</v>
      </c>
      <c r="P1128" s="5">
        <f t="shared" si="86"/>
        <v>5</v>
      </c>
      <c r="Q1128" t="s">
        <v>8330</v>
      </c>
      <c r="R1128" t="s">
        <v>8332</v>
      </c>
      <c r="S1128" s="12">
        <f t="shared" si="87"/>
        <v>42535.119143518517</v>
      </c>
      <c r="T1128" s="12">
        <f t="shared" si="88"/>
        <v>42565.119143518517</v>
      </c>
      <c r="U1128">
        <f t="shared" si="89"/>
        <v>2016</v>
      </c>
      <c r="V1128">
        <f t="shared" si="89"/>
        <v>2016</v>
      </c>
    </row>
    <row r="1129" spans="1:22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85"/>
        <v>1.6714285714285713</v>
      </c>
      <c r="P1129" s="5">
        <f t="shared" si="86"/>
        <v>25.434782608695652</v>
      </c>
      <c r="Q1129" t="s">
        <v>8330</v>
      </c>
      <c r="R1129" t="s">
        <v>8332</v>
      </c>
      <c r="S1129" s="12">
        <f t="shared" si="87"/>
        <v>41926.645833333328</v>
      </c>
      <c r="T1129" s="12">
        <f t="shared" si="88"/>
        <v>41957.687499999993</v>
      </c>
      <c r="U1129">
        <f t="shared" si="89"/>
        <v>2014</v>
      </c>
      <c r="V1129">
        <f t="shared" si="89"/>
        <v>2014</v>
      </c>
    </row>
    <row r="1130" spans="1:22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85"/>
        <v>0.1</v>
      </c>
      <c r="P1130" s="5">
        <f t="shared" si="86"/>
        <v>1</v>
      </c>
      <c r="Q1130" t="s">
        <v>8330</v>
      </c>
      <c r="R1130" t="s">
        <v>8332</v>
      </c>
      <c r="S1130" s="12">
        <f t="shared" si="87"/>
        <v>41828.441168981481</v>
      </c>
      <c r="T1130" s="12">
        <f t="shared" si="88"/>
        <v>41858.441168981481</v>
      </c>
      <c r="U1130">
        <f t="shared" si="89"/>
        <v>2014</v>
      </c>
      <c r="V1130">
        <f t="shared" si="89"/>
        <v>2014</v>
      </c>
    </row>
    <row r="1131" spans="1:22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85"/>
        <v>0.105</v>
      </c>
      <c r="P1131" s="5">
        <f t="shared" si="86"/>
        <v>10.5</v>
      </c>
      <c r="Q1131" t="s">
        <v>8330</v>
      </c>
      <c r="R1131" t="s">
        <v>8332</v>
      </c>
      <c r="S1131" s="12">
        <f t="shared" si="87"/>
        <v>42496.056631944441</v>
      </c>
      <c r="T1131" s="12">
        <f t="shared" si="88"/>
        <v>42526.056631944441</v>
      </c>
      <c r="U1131">
        <f t="shared" si="89"/>
        <v>2016</v>
      </c>
      <c r="V1131">
        <f t="shared" si="89"/>
        <v>2016</v>
      </c>
    </row>
    <row r="1132" spans="1:22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85"/>
        <v>0.22</v>
      </c>
      <c r="P1132" s="5">
        <f t="shared" si="86"/>
        <v>3.6666666666666665</v>
      </c>
      <c r="Q1132" t="s">
        <v>8330</v>
      </c>
      <c r="R1132" t="s">
        <v>8332</v>
      </c>
      <c r="S1132" s="12">
        <f t="shared" si="87"/>
        <v>41908.788194444445</v>
      </c>
      <c r="T1132" s="12">
        <f t="shared" si="88"/>
        <v>41968.829861111109</v>
      </c>
      <c r="U1132">
        <f t="shared" si="89"/>
        <v>2014</v>
      </c>
      <c r="V1132">
        <f t="shared" si="89"/>
        <v>2014</v>
      </c>
    </row>
    <row r="1133" spans="1:22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85"/>
        <v>0</v>
      </c>
      <c r="P1133" s="5">
        <f t="shared" si="86"/>
        <v>0</v>
      </c>
      <c r="Q1133" t="s">
        <v>8330</v>
      </c>
      <c r="R1133" t="s">
        <v>8332</v>
      </c>
      <c r="S1133" s="12">
        <f t="shared" si="87"/>
        <v>42332.699861111112</v>
      </c>
      <c r="T1133" s="12">
        <f t="shared" si="88"/>
        <v>42362.699861111112</v>
      </c>
      <c r="U1133">
        <f t="shared" si="89"/>
        <v>2015</v>
      </c>
      <c r="V1133">
        <f t="shared" si="89"/>
        <v>2015</v>
      </c>
    </row>
    <row r="1134" spans="1:22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85"/>
        <v>14.38</v>
      </c>
      <c r="P1134" s="5">
        <f t="shared" si="86"/>
        <v>110.61538461538461</v>
      </c>
      <c r="Q1134" t="s">
        <v>8330</v>
      </c>
      <c r="R1134" t="s">
        <v>8332</v>
      </c>
      <c r="S1134" s="12">
        <f t="shared" si="87"/>
        <v>42705.907071759262</v>
      </c>
      <c r="T1134" s="12">
        <f t="shared" si="88"/>
        <v>42735.907071759262</v>
      </c>
      <c r="U1134">
        <f t="shared" si="89"/>
        <v>2016</v>
      </c>
      <c r="V1134">
        <f t="shared" si="89"/>
        <v>2016</v>
      </c>
    </row>
    <row r="1135" spans="1:22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85"/>
        <v>0.66666666666666674</v>
      </c>
      <c r="P1135" s="5">
        <f t="shared" si="86"/>
        <v>20</v>
      </c>
      <c r="Q1135" t="s">
        <v>8330</v>
      </c>
      <c r="R1135" t="s">
        <v>8332</v>
      </c>
      <c r="S1135" s="12">
        <f t="shared" si="87"/>
        <v>41821.198854166665</v>
      </c>
      <c r="T1135" s="12">
        <f t="shared" si="88"/>
        <v>41851.198854166665</v>
      </c>
      <c r="U1135">
        <f t="shared" si="89"/>
        <v>2014</v>
      </c>
      <c r="V1135">
        <f t="shared" si="89"/>
        <v>2014</v>
      </c>
    </row>
    <row r="1136" spans="1:22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85"/>
        <v>4.0000000000000001E-3</v>
      </c>
      <c r="P1136" s="5">
        <f t="shared" si="86"/>
        <v>1</v>
      </c>
      <c r="Q1136" t="s">
        <v>8330</v>
      </c>
      <c r="R1136" t="s">
        <v>8332</v>
      </c>
      <c r="S1136" s="12">
        <f t="shared" si="87"/>
        <v>41958.07671296296</v>
      </c>
      <c r="T1136" s="12">
        <f t="shared" si="88"/>
        <v>41971.981249999997</v>
      </c>
      <c r="U1136">
        <f t="shared" si="89"/>
        <v>2014</v>
      </c>
      <c r="V1136">
        <f t="shared" si="89"/>
        <v>2014</v>
      </c>
    </row>
    <row r="1137" spans="1:22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85"/>
        <v>5</v>
      </c>
      <c r="P1137" s="5">
        <f t="shared" si="86"/>
        <v>50</v>
      </c>
      <c r="Q1137" t="s">
        <v>8330</v>
      </c>
      <c r="R1137" t="s">
        <v>8332</v>
      </c>
      <c r="S1137" s="12">
        <f t="shared" si="87"/>
        <v>42558.781180555554</v>
      </c>
      <c r="T1137" s="12">
        <f t="shared" si="88"/>
        <v>42588.781180555554</v>
      </c>
      <c r="U1137">
        <f t="shared" si="89"/>
        <v>2016</v>
      </c>
      <c r="V1137">
        <f t="shared" si="89"/>
        <v>2016</v>
      </c>
    </row>
    <row r="1138" spans="1:22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85"/>
        <v>6.4439140811455857</v>
      </c>
      <c r="P1138" s="5">
        <f t="shared" si="86"/>
        <v>45</v>
      </c>
      <c r="Q1138" t="s">
        <v>8330</v>
      </c>
      <c r="R1138" t="s">
        <v>8332</v>
      </c>
      <c r="S1138" s="12">
        <f t="shared" si="87"/>
        <v>42327.46329861111</v>
      </c>
      <c r="T1138" s="12">
        <f t="shared" si="88"/>
        <v>42357.46329861111</v>
      </c>
      <c r="U1138">
        <f t="shared" si="89"/>
        <v>2015</v>
      </c>
      <c r="V1138">
        <f t="shared" si="89"/>
        <v>2015</v>
      </c>
    </row>
    <row r="1139" spans="1:22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85"/>
        <v>39.5</v>
      </c>
      <c r="P1139" s="5">
        <f t="shared" si="86"/>
        <v>253.2051282051282</v>
      </c>
      <c r="Q1139" t="s">
        <v>8330</v>
      </c>
      <c r="R1139" t="s">
        <v>8332</v>
      </c>
      <c r="S1139" s="12">
        <f t="shared" si="87"/>
        <v>42453.611354166664</v>
      </c>
      <c r="T1139" s="12">
        <f t="shared" si="88"/>
        <v>42483.611354166664</v>
      </c>
      <c r="U1139">
        <f t="shared" si="89"/>
        <v>2016</v>
      </c>
      <c r="V1139">
        <f t="shared" si="89"/>
        <v>2016</v>
      </c>
    </row>
    <row r="1140" spans="1:22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85"/>
        <v>0.35714285714285715</v>
      </c>
      <c r="P1140" s="5">
        <f t="shared" si="86"/>
        <v>31.25</v>
      </c>
      <c r="Q1140" t="s">
        <v>8330</v>
      </c>
      <c r="R1140" t="s">
        <v>8332</v>
      </c>
      <c r="S1140" s="12">
        <f t="shared" si="87"/>
        <v>42736.698275462964</v>
      </c>
      <c r="T1140" s="12">
        <f t="shared" si="88"/>
        <v>42756.698275462964</v>
      </c>
      <c r="U1140">
        <f t="shared" si="89"/>
        <v>2017</v>
      </c>
      <c r="V1140">
        <f t="shared" si="89"/>
        <v>2017</v>
      </c>
    </row>
    <row r="1141" spans="1:22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85"/>
        <v>6.25E-2</v>
      </c>
      <c r="P1141" s="5">
        <f t="shared" si="86"/>
        <v>5</v>
      </c>
      <c r="Q1141" t="s">
        <v>8330</v>
      </c>
      <c r="R1141" t="s">
        <v>8332</v>
      </c>
      <c r="S1141" s="12">
        <f t="shared" si="87"/>
        <v>41975.139189814814</v>
      </c>
      <c r="T1141" s="12">
        <f t="shared" si="88"/>
        <v>42005.139189814814</v>
      </c>
      <c r="U1141">
        <f t="shared" si="89"/>
        <v>2014</v>
      </c>
      <c r="V1141">
        <f t="shared" si="89"/>
        <v>2015</v>
      </c>
    </row>
    <row r="1142" spans="1:22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85"/>
        <v>0</v>
      </c>
      <c r="P1142" s="5">
        <f t="shared" si="86"/>
        <v>0</v>
      </c>
      <c r="Q1142" t="s">
        <v>8330</v>
      </c>
      <c r="R1142" t="s">
        <v>8332</v>
      </c>
      <c r="S1142" s="12">
        <f t="shared" si="87"/>
        <v>42192.253715277773</v>
      </c>
      <c r="T1142" s="12">
        <f t="shared" si="88"/>
        <v>42222.253715277773</v>
      </c>
      <c r="U1142">
        <f t="shared" si="89"/>
        <v>2015</v>
      </c>
      <c r="V1142">
        <f t="shared" si="89"/>
        <v>2015</v>
      </c>
    </row>
    <row r="1143" spans="1:22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85"/>
        <v>0</v>
      </c>
      <c r="P1143" s="5">
        <f t="shared" si="86"/>
        <v>0</v>
      </c>
      <c r="Q1143" t="s">
        <v>8330</v>
      </c>
      <c r="R1143" t="s">
        <v>8332</v>
      </c>
      <c r="S1143" s="12">
        <f t="shared" si="87"/>
        <v>42164.491319444445</v>
      </c>
      <c r="T1143" s="12">
        <f t="shared" si="88"/>
        <v>42194.491319444445</v>
      </c>
      <c r="U1143">
        <f t="shared" si="89"/>
        <v>2015</v>
      </c>
      <c r="V1143">
        <f t="shared" si="89"/>
        <v>2015</v>
      </c>
    </row>
    <row r="1144" spans="1:22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85"/>
        <v>0</v>
      </c>
      <c r="P1144" s="5">
        <f t="shared" si="86"/>
        <v>0</v>
      </c>
      <c r="Q1144" t="s">
        <v>8330</v>
      </c>
      <c r="R1144" t="s">
        <v>8332</v>
      </c>
      <c r="S1144" s="12">
        <f t="shared" si="87"/>
        <v>42021.797766203701</v>
      </c>
      <c r="T1144" s="12">
        <f t="shared" si="88"/>
        <v>42051.797766203701</v>
      </c>
      <c r="U1144">
        <f t="shared" si="89"/>
        <v>2015</v>
      </c>
      <c r="V1144">
        <f t="shared" si="89"/>
        <v>2015</v>
      </c>
    </row>
    <row r="1145" spans="1:22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85"/>
        <v>0.41333333333333333</v>
      </c>
      <c r="P1145" s="5">
        <f t="shared" si="86"/>
        <v>23.25</v>
      </c>
      <c r="Q1145" t="s">
        <v>8330</v>
      </c>
      <c r="R1145" t="s">
        <v>8332</v>
      </c>
      <c r="S1145" s="12">
        <f t="shared" si="87"/>
        <v>42324.985254629624</v>
      </c>
      <c r="T1145" s="12">
        <f t="shared" si="88"/>
        <v>42354.985254629624</v>
      </c>
      <c r="U1145">
        <f t="shared" si="89"/>
        <v>2015</v>
      </c>
      <c r="V1145">
        <f t="shared" si="89"/>
        <v>2015</v>
      </c>
    </row>
    <row r="1146" spans="1:22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85"/>
        <v>0</v>
      </c>
      <c r="P1146" s="5">
        <f t="shared" si="86"/>
        <v>0</v>
      </c>
      <c r="Q1146" t="s">
        <v>8333</v>
      </c>
      <c r="R1146" t="s">
        <v>8334</v>
      </c>
      <c r="S1146" s="12">
        <f t="shared" si="87"/>
        <v>42092.973611111105</v>
      </c>
      <c r="T1146" s="12">
        <f t="shared" si="88"/>
        <v>42122.973611111105</v>
      </c>
      <c r="U1146">
        <f t="shared" si="89"/>
        <v>2015</v>
      </c>
      <c r="V1146">
        <f t="shared" si="89"/>
        <v>2015</v>
      </c>
    </row>
    <row r="1147" spans="1:22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85"/>
        <v>0.125</v>
      </c>
      <c r="P1147" s="5">
        <f t="shared" si="86"/>
        <v>100</v>
      </c>
      <c r="Q1147" t="s">
        <v>8333</v>
      </c>
      <c r="R1147" t="s">
        <v>8334</v>
      </c>
      <c r="S1147" s="12">
        <f t="shared" si="87"/>
        <v>41854.539259259254</v>
      </c>
      <c r="T1147" s="12">
        <f t="shared" si="88"/>
        <v>41914.539259259254</v>
      </c>
      <c r="U1147">
        <f t="shared" si="89"/>
        <v>2014</v>
      </c>
      <c r="V1147">
        <f t="shared" si="89"/>
        <v>2014</v>
      </c>
    </row>
    <row r="1148" spans="1:22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85"/>
        <v>8.8333333333333339</v>
      </c>
      <c r="P1148" s="5">
        <f t="shared" si="86"/>
        <v>44.166666666666664</v>
      </c>
      <c r="Q1148" t="s">
        <v>8333</v>
      </c>
      <c r="R1148" t="s">
        <v>8334</v>
      </c>
      <c r="S1148" s="12">
        <f t="shared" si="87"/>
        <v>41723.745057870365</v>
      </c>
      <c r="T1148" s="12">
        <f t="shared" si="88"/>
        <v>41761.745057870365</v>
      </c>
      <c r="U1148">
        <f t="shared" si="89"/>
        <v>2014</v>
      </c>
      <c r="V1148">
        <f t="shared" si="89"/>
        <v>2014</v>
      </c>
    </row>
    <row r="1149" spans="1:22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85"/>
        <v>0</v>
      </c>
      <c r="P1149" s="5">
        <f t="shared" si="86"/>
        <v>0</v>
      </c>
      <c r="Q1149" t="s">
        <v>8333</v>
      </c>
      <c r="R1149" t="s">
        <v>8334</v>
      </c>
      <c r="S1149" s="12">
        <f t="shared" si="87"/>
        <v>41871.763692129629</v>
      </c>
      <c r="T1149" s="12">
        <f t="shared" si="88"/>
        <v>41931.763692129629</v>
      </c>
      <c r="U1149">
        <f t="shared" si="89"/>
        <v>2014</v>
      </c>
      <c r="V1149">
        <f t="shared" si="89"/>
        <v>2014</v>
      </c>
    </row>
    <row r="1150" spans="1:22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85"/>
        <v>0.48666666666666669</v>
      </c>
      <c r="P1150" s="5">
        <f t="shared" si="86"/>
        <v>24.333333333333332</v>
      </c>
      <c r="Q1150" t="s">
        <v>8333</v>
      </c>
      <c r="R1150" t="s">
        <v>8334</v>
      </c>
      <c r="S1150" s="12">
        <f t="shared" si="87"/>
        <v>42674.962743055548</v>
      </c>
      <c r="T1150" s="12">
        <f t="shared" si="88"/>
        <v>42705.00440972222</v>
      </c>
      <c r="U1150">
        <f t="shared" si="89"/>
        <v>2016</v>
      </c>
      <c r="V1150">
        <f t="shared" si="89"/>
        <v>2016</v>
      </c>
    </row>
    <row r="1151" spans="1:22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85"/>
        <v>0.15</v>
      </c>
      <c r="P1151" s="5">
        <f t="shared" si="86"/>
        <v>37.5</v>
      </c>
      <c r="Q1151" t="s">
        <v>8333</v>
      </c>
      <c r="R1151" t="s">
        <v>8334</v>
      </c>
      <c r="S1151" s="12">
        <f t="shared" si="87"/>
        <v>42507.501921296294</v>
      </c>
      <c r="T1151" s="12">
        <f t="shared" si="88"/>
        <v>42537.501921296294</v>
      </c>
      <c r="U1151">
        <f t="shared" si="89"/>
        <v>2016</v>
      </c>
      <c r="V1151">
        <f t="shared" si="89"/>
        <v>2016</v>
      </c>
    </row>
    <row r="1152" spans="1:22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85"/>
        <v>10.08</v>
      </c>
      <c r="P1152" s="5">
        <f t="shared" si="86"/>
        <v>42</v>
      </c>
      <c r="Q1152" t="s">
        <v>8333</v>
      </c>
      <c r="R1152" t="s">
        <v>8334</v>
      </c>
      <c r="S1152" s="12">
        <f t="shared" si="87"/>
        <v>42317.74623842592</v>
      </c>
      <c r="T1152" s="12">
        <f t="shared" si="88"/>
        <v>42377.74623842592</v>
      </c>
      <c r="U1152">
        <f t="shared" si="89"/>
        <v>2015</v>
      </c>
      <c r="V1152">
        <f t="shared" si="89"/>
        <v>2016</v>
      </c>
    </row>
    <row r="1153" spans="1:22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85"/>
        <v>0</v>
      </c>
      <c r="P1153" s="5">
        <f t="shared" si="86"/>
        <v>0</v>
      </c>
      <c r="Q1153" t="s">
        <v>8333</v>
      </c>
      <c r="R1153" t="s">
        <v>8334</v>
      </c>
      <c r="S1153" s="12">
        <f t="shared" si="87"/>
        <v>42223.894247685188</v>
      </c>
      <c r="T1153" s="12">
        <f t="shared" si="88"/>
        <v>42253.894247685188</v>
      </c>
      <c r="U1153">
        <f t="shared" si="89"/>
        <v>2015</v>
      </c>
      <c r="V1153">
        <f t="shared" si="89"/>
        <v>2015</v>
      </c>
    </row>
    <row r="1154" spans="1:22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85"/>
        <v>5.6937500000000005</v>
      </c>
      <c r="P1154" s="5">
        <f t="shared" si="86"/>
        <v>60.733333333333334</v>
      </c>
      <c r="Q1154" t="s">
        <v>8333</v>
      </c>
      <c r="R1154" t="s">
        <v>8334</v>
      </c>
      <c r="S1154" s="12">
        <f t="shared" si="87"/>
        <v>42109.501296296294</v>
      </c>
      <c r="T1154" s="12">
        <f t="shared" si="88"/>
        <v>42139.501296296294</v>
      </c>
      <c r="U1154">
        <f t="shared" si="89"/>
        <v>2015</v>
      </c>
      <c r="V1154">
        <f t="shared" si="89"/>
        <v>2015</v>
      </c>
    </row>
    <row r="1155" spans="1:22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90">(E1155/D1155)*100</f>
        <v>0.625</v>
      </c>
      <c r="P1155" s="5">
        <f t="shared" ref="P1155:P1218" si="91">IF(E1155&gt;0, E1155/L1155, 0)</f>
        <v>50</v>
      </c>
      <c r="Q1155" t="s">
        <v>8333</v>
      </c>
      <c r="R1155" t="s">
        <v>8334</v>
      </c>
      <c r="S1155" s="12">
        <f t="shared" ref="S1155:S1218" si="92">(J1155/86400)+25569-(5/24)</f>
        <v>42143.505844907406</v>
      </c>
      <c r="T1155" s="12">
        <f t="shared" ref="T1155:T1218" si="93">(I1155/86400)+25569-5/24</f>
        <v>42173.505844907406</v>
      </c>
      <c r="U1155">
        <f t="shared" ref="U1155:V1218" si="94">YEAR(S1155)</f>
        <v>2015</v>
      </c>
      <c r="V1155">
        <f t="shared" si="94"/>
        <v>2015</v>
      </c>
    </row>
    <row r="1156" spans="1:22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90"/>
        <v>6.5</v>
      </c>
      <c r="P1156" s="5">
        <f t="shared" si="91"/>
        <v>108.33333333333333</v>
      </c>
      <c r="Q1156" t="s">
        <v>8333</v>
      </c>
      <c r="R1156" t="s">
        <v>8334</v>
      </c>
      <c r="S1156" s="12">
        <f t="shared" si="92"/>
        <v>42222.900532407402</v>
      </c>
      <c r="T1156" s="12">
        <f t="shared" si="93"/>
        <v>42252.900532407402</v>
      </c>
      <c r="U1156">
        <f t="shared" si="94"/>
        <v>2015</v>
      </c>
      <c r="V1156">
        <f t="shared" si="94"/>
        <v>2015</v>
      </c>
    </row>
    <row r="1157" spans="1:22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90"/>
        <v>0.752</v>
      </c>
      <c r="P1157" s="5">
        <f t="shared" si="91"/>
        <v>23.5</v>
      </c>
      <c r="Q1157" t="s">
        <v>8333</v>
      </c>
      <c r="R1157" t="s">
        <v>8334</v>
      </c>
      <c r="S1157" s="12">
        <f t="shared" si="92"/>
        <v>41835.555648148147</v>
      </c>
      <c r="T1157" s="12">
        <f t="shared" si="93"/>
        <v>41865.555648148147</v>
      </c>
      <c r="U1157">
        <f t="shared" si="94"/>
        <v>2014</v>
      </c>
      <c r="V1157">
        <f t="shared" si="94"/>
        <v>2014</v>
      </c>
    </row>
    <row r="1158" spans="1:22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90"/>
        <v>0</v>
      </c>
      <c r="P1158" s="5">
        <f t="shared" si="91"/>
        <v>0</v>
      </c>
      <c r="Q1158" t="s">
        <v>8333</v>
      </c>
      <c r="R1158" t="s">
        <v>8334</v>
      </c>
      <c r="S1158" s="12">
        <f t="shared" si="92"/>
        <v>42028.862986111104</v>
      </c>
      <c r="T1158" s="12">
        <f t="shared" si="93"/>
        <v>42058.862986111104</v>
      </c>
      <c r="U1158">
        <f t="shared" si="94"/>
        <v>2015</v>
      </c>
      <c r="V1158">
        <f t="shared" si="94"/>
        <v>2015</v>
      </c>
    </row>
    <row r="1159" spans="1:22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90"/>
        <v>1.51</v>
      </c>
      <c r="P1159" s="5">
        <f t="shared" si="91"/>
        <v>50.333333333333336</v>
      </c>
      <c r="Q1159" t="s">
        <v>8333</v>
      </c>
      <c r="R1159" t="s">
        <v>8334</v>
      </c>
      <c r="S1159" s="12">
        <f t="shared" si="92"/>
        <v>41918.419907407406</v>
      </c>
      <c r="T1159" s="12">
        <f t="shared" si="93"/>
        <v>41978.46157407407</v>
      </c>
      <c r="U1159">
        <f t="shared" si="94"/>
        <v>2014</v>
      </c>
      <c r="V1159">
        <f t="shared" si="94"/>
        <v>2014</v>
      </c>
    </row>
    <row r="1160" spans="1:22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90"/>
        <v>0.46666666666666673</v>
      </c>
      <c r="P1160" s="5">
        <f t="shared" si="91"/>
        <v>11.666666666666666</v>
      </c>
      <c r="Q1160" t="s">
        <v>8333</v>
      </c>
      <c r="R1160" t="s">
        <v>8334</v>
      </c>
      <c r="S1160" s="12">
        <f t="shared" si="92"/>
        <v>41951.883425925924</v>
      </c>
      <c r="T1160" s="12">
        <f t="shared" si="93"/>
        <v>41981.883425925924</v>
      </c>
      <c r="U1160">
        <f t="shared" si="94"/>
        <v>2014</v>
      </c>
      <c r="V1160">
        <f t="shared" si="94"/>
        <v>2014</v>
      </c>
    </row>
    <row r="1161" spans="1:22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90"/>
        <v>0</v>
      </c>
      <c r="P1161" s="5">
        <f t="shared" si="91"/>
        <v>0</v>
      </c>
      <c r="Q1161" t="s">
        <v>8333</v>
      </c>
      <c r="R1161" t="s">
        <v>8334</v>
      </c>
      <c r="S1161" s="12">
        <f t="shared" si="92"/>
        <v>42154.518113425926</v>
      </c>
      <c r="T1161" s="12">
        <f t="shared" si="93"/>
        <v>42185.447916666664</v>
      </c>
      <c r="U1161">
        <f t="shared" si="94"/>
        <v>2015</v>
      </c>
      <c r="V1161">
        <f t="shared" si="94"/>
        <v>2015</v>
      </c>
    </row>
    <row r="1162" spans="1:22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90"/>
        <v>3.85</v>
      </c>
      <c r="P1162" s="5">
        <f t="shared" si="91"/>
        <v>60.789473684210527</v>
      </c>
      <c r="Q1162" t="s">
        <v>8333</v>
      </c>
      <c r="R1162" t="s">
        <v>8334</v>
      </c>
      <c r="S1162" s="12">
        <f t="shared" si="92"/>
        <v>42060.946597222217</v>
      </c>
      <c r="T1162" s="12">
        <f t="shared" si="93"/>
        <v>42090.904930555553</v>
      </c>
      <c r="U1162">
        <f t="shared" si="94"/>
        <v>2015</v>
      </c>
      <c r="V1162">
        <f t="shared" si="94"/>
        <v>2015</v>
      </c>
    </row>
    <row r="1163" spans="1:22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90"/>
        <v>0</v>
      </c>
      <c r="P1163" s="5">
        <f t="shared" si="91"/>
        <v>0</v>
      </c>
      <c r="Q1163" t="s">
        <v>8333</v>
      </c>
      <c r="R1163" t="s">
        <v>8334</v>
      </c>
      <c r="S1163" s="12">
        <f t="shared" si="92"/>
        <v>42122.421168981477</v>
      </c>
      <c r="T1163" s="12">
        <f t="shared" si="93"/>
        <v>42143.421168981477</v>
      </c>
      <c r="U1163">
        <f t="shared" si="94"/>
        <v>2015</v>
      </c>
      <c r="V1163">
        <f t="shared" si="94"/>
        <v>2015</v>
      </c>
    </row>
    <row r="1164" spans="1:22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90"/>
        <v>5.8333333333333341E-2</v>
      </c>
      <c r="P1164" s="5">
        <f t="shared" si="91"/>
        <v>17.5</v>
      </c>
      <c r="Q1164" t="s">
        <v>8333</v>
      </c>
      <c r="R1164" t="s">
        <v>8334</v>
      </c>
      <c r="S1164" s="12">
        <f t="shared" si="92"/>
        <v>41876.475277777776</v>
      </c>
      <c r="T1164" s="12">
        <f t="shared" si="93"/>
        <v>41907.475277777776</v>
      </c>
      <c r="U1164">
        <f t="shared" si="94"/>
        <v>2014</v>
      </c>
      <c r="V1164">
        <f t="shared" si="94"/>
        <v>2014</v>
      </c>
    </row>
    <row r="1165" spans="1:22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90"/>
        <v>0</v>
      </c>
      <c r="P1165" s="5">
        <f t="shared" si="91"/>
        <v>0</v>
      </c>
      <c r="Q1165" t="s">
        <v>8333</v>
      </c>
      <c r="R1165" t="s">
        <v>8334</v>
      </c>
      <c r="S1165" s="12">
        <f t="shared" si="92"/>
        <v>41830.515277777777</v>
      </c>
      <c r="T1165" s="12">
        <f t="shared" si="93"/>
        <v>41860.515277777777</v>
      </c>
      <c r="U1165">
        <f t="shared" si="94"/>
        <v>2014</v>
      </c>
      <c r="V1165">
        <f t="shared" si="94"/>
        <v>2014</v>
      </c>
    </row>
    <row r="1166" spans="1:22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90"/>
        <v>0</v>
      </c>
      <c r="P1166" s="5">
        <f t="shared" si="91"/>
        <v>0</v>
      </c>
      <c r="Q1166" t="s">
        <v>8333</v>
      </c>
      <c r="R1166" t="s">
        <v>8334</v>
      </c>
      <c r="S1166" s="12">
        <f t="shared" si="92"/>
        <v>42509.51599537037</v>
      </c>
      <c r="T1166" s="12">
        <f t="shared" si="93"/>
        <v>42539.51599537037</v>
      </c>
      <c r="U1166">
        <f t="shared" si="94"/>
        <v>2016</v>
      </c>
      <c r="V1166">
        <f t="shared" si="94"/>
        <v>2016</v>
      </c>
    </row>
    <row r="1167" spans="1:22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90"/>
        <v>20.705000000000002</v>
      </c>
      <c r="P1167" s="5">
        <f t="shared" si="91"/>
        <v>82.82</v>
      </c>
      <c r="Q1167" t="s">
        <v>8333</v>
      </c>
      <c r="R1167" t="s">
        <v>8334</v>
      </c>
      <c r="S1167" s="12">
        <f t="shared" si="92"/>
        <v>41792.00613425926</v>
      </c>
      <c r="T1167" s="12">
        <f t="shared" si="93"/>
        <v>41826.00613425926</v>
      </c>
      <c r="U1167">
        <f t="shared" si="94"/>
        <v>2014</v>
      </c>
      <c r="V1167">
        <f t="shared" si="94"/>
        <v>2014</v>
      </c>
    </row>
    <row r="1168" spans="1:22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90"/>
        <v>19.139999999999997</v>
      </c>
      <c r="P1168" s="5">
        <f t="shared" si="91"/>
        <v>358.875</v>
      </c>
      <c r="Q1168" t="s">
        <v>8333</v>
      </c>
      <c r="R1168" t="s">
        <v>8334</v>
      </c>
      <c r="S1168" s="12">
        <f t="shared" si="92"/>
        <v>42150.277106481481</v>
      </c>
      <c r="T1168" s="12">
        <f t="shared" si="93"/>
        <v>42180.958333333336</v>
      </c>
      <c r="U1168">
        <f t="shared" si="94"/>
        <v>2015</v>
      </c>
      <c r="V1168">
        <f t="shared" si="94"/>
        <v>2015</v>
      </c>
    </row>
    <row r="1169" spans="1:22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90"/>
        <v>1.6316666666666666</v>
      </c>
      <c r="P1169" s="5">
        <f t="shared" si="91"/>
        <v>61.1875</v>
      </c>
      <c r="Q1169" t="s">
        <v>8333</v>
      </c>
      <c r="R1169" t="s">
        <v>8334</v>
      </c>
      <c r="S1169" s="12">
        <f t="shared" si="92"/>
        <v>41863.526562499996</v>
      </c>
      <c r="T1169" s="12">
        <f t="shared" si="93"/>
        <v>41894.526562499996</v>
      </c>
      <c r="U1169">
        <f t="shared" si="94"/>
        <v>2014</v>
      </c>
      <c r="V1169">
        <f t="shared" si="94"/>
        <v>2014</v>
      </c>
    </row>
    <row r="1170" spans="1:22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90"/>
        <v>5.6666666666666661</v>
      </c>
      <c r="P1170" s="5">
        <f t="shared" si="91"/>
        <v>340</v>
      </c>
      <c r="Q1170" t="s">
        <v>8333</v>
      </c>
      <c r="R1170" t="s">
        <v>8334</v>
      </c>
      <c r="S1170" s="12">
        <f t="shared" si="92"/>
        <v>42604.845659722218</v>
      </c>
      <c r="T1170" s="12">
        <f t="shared" si="93"/>
        <v>42634.845659722218</v>
      </c>
      <c r="U1170">
        <f t="shared" si="94"/>
        <v>2016</v>
      </c>
      <c r="V1170">
        <f t="shared" si="94"/>
        <v>2016</v>
      </c>
    </row>
    <row r="1171" spans="1:22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90"/>
        <v>0.16999999999999998</v>
      </c>
      <c r="P1171" s="5">
        <f t="shared" si="91"/>
        <v>5.666666666666667</v>
      </c>
      <c r="Q1171" t="s">
        <v>8333</v>
      </c>
      <c r="R1171" t="s">
        <v>8334</v>
      </c>
      <c r="S1171" s="12">
        <f t="shared" si="92"/>
        <v>42027.145405092589</v>
      </c>
      <c r="T1171" s="12">
        <f t="shared" si="93"/>
        <v>42057.145405092589</v>
      </c>
      <c r="U1171">
        <f t="shared" si="94"/>
        <v>2015</v>
      </c>
      <c r="V1171">
        <f t="shared" si="94"/>
        <v>2015</v>
      </c>
    </row>
    <row r="1172" spans="1:22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90"/>
        <v>0.4</v>
      </c>
      <c r="P1172" s="5">
        <f t="shared" si="91"/>
        <v>50</v>
      </c>
      <c r="Q1172" t="s">
        <v>8333</v>
      </c>
      <c r="R1172" t="s">
        <v>8334</v>
      </c>
      <c r="S1172" s="12">
        <f t="shared" si="92"/>
        <v>42124.684849537036</v>
      </c>
      <c r="T1172" s="12">
        <f t="shared" si="93"/>
        <v>42154.684849537036</v>
      </c>
      <c r="U1172">
        <f t="shared" si="94"/>
        <v>2015</v>
      </c>
      <c r="V1172">
        <f t="shared" si="94"/>
        <v>2015</v>
      </c>
    </row>
    <row r="1173" spans="1:22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90"/>
        <v>0.1</v>
      </c>
      <c r="P1173" s="5">
        <f t="shared" si="91"/>
        <v>25</v>
      </c>
      <c r="Q1173" t="s">
        <v>8333</v>
      </c>
      <c r="R1173" t="s">
        <v>8334</v>
      </c>
      <c r="S1173" s="12">
        <f t="shared" si="92"/>
        <v>41938.596377314811</v>
      </c>
      <c r="T1173" s="12">
        <f t="shared" si="93"/>
        <v>41956.638043981475</v>
      </c>
      <c r="U1173">
        <f t="shared" si="94"/>
        <v>2014</v>
      </c>
      <c r="V1173">
        <f t="shared" si="94"/>
        <v>2014</v>
      </c>
    </row>
    <row r="1174" spans="1:22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90"/>
        <v>0</v>
      </c>
      <c r="P1174" s="5">
        <f t="shared" si="91"/>
        <v>0</v>
      </c>
      <c r="Q1174" t="s">
        <v>8333</v>
      </c>
      <c r="R1174" t="s">
        <v>8334</v>
      </c>
      <c r="S1174" s="12">
        <f t="shared" si="92"/>
        <v>41841.473981481475</v>
      </c>
      <c r="T1174" s="12">
        <f t="shared" si="93"/>
        <v>41871.473981481475</v>
      </c>
      <c r="U1174">
        <f t="shared" si="94"/>
        <v>2014</v>
      </c>
      <c r="V1174">
        <f t="shared" si="94"/>
        <v>2014</v>
      </c>
    </row>
    <row r="1175" spans="1:22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90"/>
        <v>2.4E-2</v>
      </c>
      <c r="P1175" s="5">
        <f t="shared" si="91"/>
        <v>30</v>
      </c>
      <c r="Q1175" t="s">
        <v>8333</v>
      </c>
      <c r="R1175" t="s">
        <v>8334</v>
      </c>
      <c r="S1175" s="12">
        <f t="shared" si="92"/>
        <v>42183.97751157407</v>
      </c>
      <c r="T1175" s="12">
        <f t="shared" si="93"/>
        <v>42218.97751157407</v>
      </c>
      <c r="U1175">
        <f t="shared" si="94"/>
        <v>2015</v>
      </c>
      <c r="V1175">
        <f t="shared" si="94"/>
        <v>2015</v>
      </c>
    </row>
    <row r="1176" spans="1:22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90"/>
        <v>5.9066666666666672</v>
      </c>
      <c r="P1176" s="5">
        <f t="shared" si="91"/>
        <v>46.631578947368418</v>
      </c>
      <c r="Q1176" t="s">
        <v>8333</v>
      </c>
      <c r="R1176" t="s">
        <v>8334</v>
      </c>
      <c r="S1176" s="12">
        <f t="shared" si="92"/>
        <v>42468.633414351854</v>
      </c>
      <c r="T1176" s="12">
        <f t="shared" si="93"/>
        <v>42498.633414351854</v>
      </c>
      <c r="U1176">
        <f t="shared" si="94"/>
        <v>2016</v>
      </c>
      <c r="V1176">
        <f t="shared" si="94"/>
        <v>2016</v>
      </c>
    </row>
    <row r="1177" spans="1:22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90"/>
        <v>2.9250000000000003</v>
      </c>
      <c r="P1177" s="5">
        <f t="shared" si="91"/>
        <v>65</v>
      </c>
      <c r="Q1177" t="s">
        <v>8333</v>
      </c>
      <c r="R1177" t="s">
        <v>8334</v>
      </c>
      <c r="S1177" s="12">
        <f t="shared" si="92"/>
        <v>42170.520127314812</v>
      </c>
      <c r="T1177" s="12">
        <f t="shared" si="93"/>
        <v>42200.520127314812</v>
      </c>
      <c r="U1177">
        <f t="shared" si="94"/>
        <v>2015</v>
      </c>
      <c r="V1177">
        <f t="shared" si="94"/>
        <v>2015</v>
      </c>
    </row>
    <row r="1178" spans="1:22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90"/>
        <v>5.7142857142857143E-3</v>
      </c>
      <c r="P1178" s="5">
        <f t="shared" si="91"/>
        <v>10</v>
      </c>
      <c r="Q1178" t="s">
        <v>8333</v>
      </c>
      <c r="R1178" t="s">
        <v>8334</v>
      </c>
      <c r="S1178" s="12">
        <f t="shared" si="92"/>
        <v>42745.811319444438</v>
      </c>
      <c r="T1178" s="12">
        <f t="shared" si="93"/>
        <v>42800.333333333336</v>
      </c>
      <c r="U1178">
        <f t="shared" si="94"/>
        <v>2017</v>
      </c>
      <c r="V1178">
        <f t="shared" si="94"/>
        <v>2017</v>
      </c>
    </row>
    <row r="1179" spans="1:22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90"/>
        <v>0</v>
      </c>
      <c r="P1179" s="5">
        <f t="shared" si="91"/>
        <v>0</v>
      </c>
      <c r="Q1179" t="s">
        <v>8333</v>
      </c>
      <c r="R1179" t="s">
        <v>8334</v>
      </c>
      <c r="S1179" s="12">
        <f t="shared" si="92"/>
        <v>41897.452499999999</v>
      </c>
      <c r="T1179" s="12">
        <f t="shared" si="93"/>
        <v>41927.452499999999</v>
      </c>
      <c r="U1179">
        <f t="shared" si="94"/>
        <v>2014</v>
      </c>
      <c r="V1179">
        <f t="shared" si="94"/>
        <v>2014</v>
      </c>
    </row>
    <row r="1180" spans="1:22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90"/>
        <v>6.6666666666666671E-3</v>
      </c>
      <c r="P1180" s="5">
        <f t="shared" si="91"/>
        <v>5</v>
      </c>
      <c r="Q1180" t="s">
        <v>8333</v>
      </c>
      <c r="R1180" t="s">
        <v>8334</v>
      </c>
      <c r="S1180" s="12">
        <f t="shared" si="92"/>
        <v>41837.69736111111</v>
      </c>
      <c r="T1180" s="12">
        <f t="shared" si="93"/>
        <v>41867.69736111111</v>
      </c>
      <c r="U1180">
        <f t="shared" si="94"/>
        <v>2014</v>
      </c>
      <c r="V1180">
        <f t="shared" si="94"/>
        <v>2014</v>
      </c>
    </row>
    <row r="1181" spans="1:22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90"/>
        <v>5.3333333333333339</v>
      </c>
      <c r="P1181" s="5">
        <f t="shared" si="91"/>
        <v>640</v>
      </c>
      <c r="Q1181" t="s">
        <v>8333</v>
      </c>
      <c r="R1181" t="s">
        <v>8334</v>
      </c>
      <c r="S1181" s="12">
        <f t="shared" si="92"/>
        <v>42275.511886574073</v>
      </c>
      <c r="T1181" s="12">
        <f t="shared" si="93"/>
        <v>42305.511886574073</v>
      </c>
      <c r="U1181">
        <f t="shared" si="94"/>
        <v>2015</v>
      </c>
      <c r="V1181">
        <f t="shared" si="94"/>
        <v>2015</v>
      </c>
    </row>
    <row r="1182" spans="1:22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90"/>
        <v>11.75</v>
      </c>
      <c r="P1182" s="5">
        <f t="shared" si="91"/>
        <v>69.117647058823536</v>
      </c>
      <c r="Q1182" t="s">
        <v>8333</v>
      </c>
      <c r="R1182" t="s">
        <v>8334</v>
      </c>
      <c r="S1182" s="12">
        <f t="shared" si="92"/>
        <v>41781.598541666666</v>
      </c>
      <c r="T1182" s="12">
        <f t="shared" si="93"/>
        <v>41818.598541666666</v>
      </c>
      <c r="U1182">
        <f t="shared" si="94"/>
        <v>2014</v>
      </c>
      <c r="V1182">
        <f t="shared" si="94"/>
        <v>2014</v>
      </c>
    </row>
    <row r="1183" spans="1:22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90"/>
        <v>8.0000000000000002E-3</v>
      </c>
      <c r="P1183" s="5">
        <f t="shared" si="91"/>
        <v>1.3333333333333333</v>
      </c>
      <c r="Q1183" t="s">
        <v>8333</v>
      </c>
      <c r="R1183" t="s">
        <v>8334</v>
      </c>
      <c r="S1183" s="12">
        <f t="shared" si="92"/>
        <v>42034.131030092591</v>
      </c>
      <c r="T1183" s="12">
        <f t="shared" si="93"/>
        <v>42064.131030092591</v>
      </c>
      <c r="U1183">
        <f t="shared" si="94"/>
        <v>2015</v>
      </c>
      <c r="V1183">
        <f t="shared" si="94"/>
        <v>2015</v>
      </c>
    </row>
    <row r="1184" spans="1:22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90"/>
        <v>4.2</v>
      </c>
      <c r="P1184" s="5">
        <f t="shared" si="91"/>
        <v>10.5</v>
      </c>
      <c r="Q1184" t="s">
        <v>8333</v>
      </c>
      <c r="R1184" t="s">
        <v>8334</v>
      </c>
      <c r="S1184" s="12">
        <f t="shared" si="92"/>
        <v>42728.619074074071</v>
      </c>
      <c r="T1184" s="12">
        <f t="shared" si="93"/>
        <v>42747.487499999996</v>
      </c>
      <c r="U1184">
        <f t="shared" si="94"/>
        <v>2016</v>
      </c>
      <c r="V1184">
        <f t="shared" si="94"/>
        <v>2017</v>
      </c>
    </row>
    <row r="1185" spans="1:22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90"/>
        <v>4</v>
      </c>
      <c r="P1185" s="5">
        <f t="shared" si="91"/>
        <v>33.333333333333336</v>
      </c>
      <c r="Q1185" t="s">
        <v>8333</v>
      </c>
      <c r="R1185" t="s">
        <v>8334</v>
      </c>
      <c r="S1185" s="12">
        <f t="shared" si="92"/>
        <v>42656.653043981474</v>
      </c>
      <c r="T1185" s="12">
        <f t="shared" si="93"/>
        <v>42675.957638888889</v>
      </c>
      <c r="U1185">
        <f t="shared" si="94"/>
        <v>2016</v>
      </c>
      <c r="V1185">
        <f t="shared" si="94"/>
        <v>2016</v>
      </c>
    </row>
    <row r="1186" spans="1:22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90"/>
        <v>104.93636363636362</v>
      </c>
      <c r="P1186" s="5">
        <f t="shared" si="91"/>
        <v>61.562666666666665</v>
      </c>
      <c r="Q1186" t="s">
        <v>8335</v>
      </c>
      <c r="R1186" t="s">
        <v>8336</v>
      </c>
      <c r="S1186" s="12">
        <f t="shared" si="92"/>
        <v>42741.391331018516</v>
      </c>
      <c r="T1186" s="12">
        <f t="shared" si="93"/>
        <v>42772.391331018516</v>
      </c>
      <c r="U1186">
        <f t="shared" si="94"/>
        <v>2017</v>
      </c>
      <c r="V1186">
        <f t="shared" si="94"/>
        <v>2017</v>
      </c>
    </row>
    <row r="1187" spans="1:22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90"/>
        <v>105.44</v>
      </c>
      <c r="P1187" s="5">
        <f t="shared" si="91"/>
        <v>118.73873873873873</v>
      </c>
      <c r="Q1187" t="s">
        <v>8335</v>
      </c>
      <c r="R1187" t="s">
        <v>8336</v>
      </c>
      <c r="S1187" s="12">
        <f t="shared" si="92"/>
        <v>42130.656817129631</v>
      </c>
      <c r="T1187" s="12">
        <f t="shared" si="93"/>
        <v>42162.958333333336</v>
      </c>
      <c r="U1187">
        <f t="shared" si="94"/>
        <v>2015</v>
      </c>
      <c r="V1187">
        <f t="shared" si="94"/>
        <v>2015</v>
      </c>
    </row>
    <row r="1188" spans="1:22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90"/>
        <v>106.73333333333332</v>
      </c>
      <c r="P1188" s="5">
        <f t="shared" si="91"/>
        <v>65.081300813008127</v>
      </c>
      <c r="Q1188" t="s">
        <v>8335</v>
      </c>
      <c r="R1188" t="s">
        <v>8336</v>
      </c>
      <c r="S1188" s="12">
        <f t="shared" si="92"/>
        <v>42123.655034722215</v>
      </c>
      <c r="T1188" s="12">
        <f t="shared" si="93"/>
        <v>42156.737499999996</v>
      </c>
      <c r="U1188">
        <f t="shared" si="94"/>
        <v>2015</v>
      </c>
      <c r="V1188">
        <f t="shared" si="94"/>
        <v>2015</v>
      </c>
    </row>
    <row r="1189" spans="1:22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90"/>
        <v>104.12571428571428</v>
      </c>
      <c r="P1189" s="5">
        <f t="shared" si="91"/>
        <v>130.15714285714284</v>
      </c>
      <c r="Q1189" t="s">
        <v>8335</v>
      </c>
      <c r="R1189" t="s">
        <v>8336</v>
      </c>
      <c r="S1189" s="12">
        <f t="shared" si="92"/>
        <v>42109.686608796292</v>
      </c>
      <c r="T1189" s="12">
        <f t="shared" si="93"/>
        <v>42141.541666666664</v>
      </c>
      <c r="U1189">
        <f t="shared" si="94"/>
        <v>2015</v>
      </c>
      <c r="V1189">
        <f t="shared" si="94"/>
        <v>2015</v>
      </c>
    </row>
    <row r="1190" spans="1:22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90"/>
        <v>160.54999999999998</v>
      </c>
      <c r="P1190" s="5">
        <f t="shared" si="91"/>
        <v>37.776470588235291</v>
      </c>
      <c r="Q1190" t="s">
        <v>8335</v>
      </c>
      <c r="R1190" t="s">
        <v>8336</v>
      </c>
      <c r="S1190" s="12">
        <f t="shared" si="92"/>
        <v>42711.492361111108</v>
      </c>
      <c r="T1190" s="12">
        <f t="shared" si="93"/>
        <v>42732.492361111108</v>
      </c>
      <c r="U1190">
        <f t="shared" si="94"/>
        <v>2016</v>
      </c>
      <c r="V1190">
        <f t="shared" si="94"/>
        <v>2016</v>
      </c>
    </row>
    <row r="1191" spans="1:22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90"/>
        <v>107.77777777777777</v>
      </c>
      <c r="P1191" s="5">
        <f t="shared" si="91"/>
        <v>112.79069767441861</v>
      </c>
      <c r="Q1191" t="s">
        <v>8335</v>
      </c>
      <c r="R1191" t="s">
        <v>8336</v>
      </c>
      <c r="S1191" s="12">
        <f t="shared" si="92"/>
        <v>42529.770775462959</v>
      </c>
      <c r="T1191" s="12">
        <f t="shared" si="93"/>
        <v>42550.770775462959</v>
      </c>
      <c r="U1191">
        <f t="shared" si="94"/>
        <v>2016</v>
      </c>
      <c r="V1191">
        <f t="shared" si="94"/>
        <v>2016</v>
      </c>
    </row>
    <row r="1192" spans="1:22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90"/>
        <v>135</v>
      </c>
      <c r="P1192" s="5">
        <f t="shared" si="91"/>
        <v>51.92307692307692</v>
      </c>
      <c r="Q1192" t="s">
        <v>8335</v>
      </c>
      <c r="R1192" t="s">
        <v>8336</v>
      </c>
      <c r="S1192" s="12">
        <f t="shared" si="92"/>
        <v>41852.457465277774</v>
      </c>
      <c r="T1192" s="12">
        <f t="shared" si="93"/>
        <v>41882.457465277774</v>
      </c>
      <c r="U1192">
        <f t="shared" si="94"/>
        <v>2014</v>
      </c>
      <c r="V1192">
        <f t="shared" si="94"/>
        <v>2014</v>
      </c>
    </row>
    <row r="1193" spans="1:22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90"/>
        <v>109.07407407407408</v>
      </c>
      <c r="P1193" s="5">
        <f t="shared" si="91"/>
        <v>89.242424242424249</v>
      </c>
      <c r="Q1193" t="s">
        <v>8335</v>
      </c>
      <c r="R1193" t="s">
        <v>8336</v>
      </c>
      <c r="S1193" s="12">
        <f t="shared" si="92"/>
        <v>42419.395370370366</v>
      </c>
      <c r="T1193" s="12">
        <f t="shared" si="93"/>
        <v>42449.353703703702</v>
      </c>
      <c r="U1193">
        <f t="shared" si="94"/>
        <v>2016</v>
      </c>
      <c r="V1193">
        <f t="shared" si="94"/>
        <v>2016</v>
      </c>
    </row>
    <row r="1194" spans="1:22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90"/>
        <v>290</v>
      </c>
      <c r="P1194" s="5">
        <f t="shared" si="91"/>
        <v>19.333333333333332</v>
      </c>
      <c r="Q1194" t="s">
        <v>8335</v>
      </c>
      <c r="R1194" t="s">
        <v>8336</v>
      </c>
      <c r="S1194" s="12">
        <f t="shared" si="92"/>
        <v>42747.298356481479</v>
      </c>
      <c r="T1194" s="12">
        <f t="shared" si="93"/>
        <v>42777.298356481479</v>
      </c>
      <c r="U1194">
        <f t="shared" si="94"/>
        <v>2017</v>
      </c>
      <c r="V1194">
        <f t="shared" si="94"/>
        <v>2017</v>
      </c>
    </row>
    <row r="1195" spans="1:22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90"/>
        <v>103.95714285714286</v>
      </c>
      <c r="P1195" s="5">
        <f t="shared" si="91"/>
        <v>79.967032967032964</v>
      </c>
      <c r="Q1195" t="s">
        <v>8335</v>
      </c>
      <c r="R1195" t="s">
        <v>8336</v>
      </c>
      <c r="S1195" s="12">
        <f t="shared" si="92"/>
        <v>42409.567743055552</v>
      </c>
      <c r="T1195" s="12">
        <f t="shared" si="93"/>
        <v>42469.526076388887</v>
      </c>
      <c r="U1195">
        <f t="shared" si="94"/>
        <v>2016</v>
      </c>
      <c r="V1195">
        <f t="shared" si="94"/>
        <v>2016</v>
      </c>
    </row>
    <row r="1196" spans="1:22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90"/>
        <v>322.24</v>
      </c>
      <c r="P1196" s="5">
        <f t="shared" si="91"/>
        <v>56.414565826330531</v>
      </c>
      <c r="Q1196" t="s">
        <v>8335</v>
      </c>
      <c r="R1196" t="s">
        <v>8336</v>
      </c>
      <c r="S1196" s="12">
        <f t="shared" si="92"/>
        <v>42072.27984953703</v>
      </c>
      <c r="T1196" s="12">
        <f t="shared" si="93"/>
        <v>42102.27984953703</v>
      </c>
      <c r="U1196">
        <f t="shared" si="94"/>
        <v>2015</v>
      </c>
      <c r="V1196">
        <f t="shared" si="94"/>
        <v>2015</v>
      </c>
    </row>
    <row r="1197" spans="1:22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90"/>
        <v>135</v>
      </c>
      <c r="P1197" s="5">
        <f t="shared" si="91"/>
        <v>79.411764705882348</v>
      </c>
      <c r="Q1197" t="s">
        <v>8335</v>
      </c>
      <c r="R1197" t="s">
        <v>8336</v>
      </c>
      <c r="S1197" s="12">
        <f t="shared" si="92"/>
        <v>42298.139502314814</v>
      </c>
      <c r="T1197" s="12">
        <f t="shared" si="93"/>
        <v>42358.166666666664</v>
      </c>
      <c r="U1197">
        <f t="shared" si="94"/>
        <v>2015</v>
      </c>
      <c r="V1197">
        <f t="shared" si="94"/>
        <v>2015</v>
      </c>
    </row>
    <row r="1198" spans="1:22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90"/>
        <v>269.91034482758624</v>
      </c>
      <c r="P1198" s="5">
        <f t="shared" si="91"/>
        <v>76.439453125</v>
      </c>
      <c r="Q1198" t="s">
        <v>8335</v>
      </c>
      <c r="R1198" t="s">
        <v>8336</v>
      </c>
      <c r="S1198" s="12">
        <f t="shared" si="92"/>
        <v>42326.610405092586</v>
      </c>
      <c r="T1198" s="12">
        <f t="shared" si="93"/>
        <v>42356.610405092586</v>
      </c>
      <c r="U1198">
        <f t="shared" si="94"/>
        <v>2015</v>
      </c>
      <c r="V1198">
        <f t="shared" si="94"/>
        <v>2015</v>
      </c>
    </row>
    <row r="1199" spans="1:22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90"/>
        <v>253.29333333333332</v>
      </c>
      <c r="P1199" s="5">
        <f t="shared" si="91"/>
        <v>121</v>
      </c>
      <c r="Q1199" t="s">
        <v>8335</v>
      </c>
      <c r="R1199" t="s">
        <v>8336</v>
      </c>
      <c r="S1199" s="12">
        <f t="shared" si="92"/>
        <v>42503.456412037034</v>
      </c>
      <c r="T1199" s="12">
        <f t="shared" si="93"/>
        <v>42534.040972222218</v>
      </c>
      <c r="U1199">
        <f t="shared" si="94"/>
        <v>2016</v>
      </c>
      <c r="V1199">
        <f t="shared" si="94"/>
        <v>2016</v>
      </c>
    </row>
    <row r="1200" spans="1:22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90"/>
        <v>260.59999999999997</v>
      </c>
      <c r="P1200" s="5">
        <f t="shared" si="91"/>
        <v>54.616766467065865</v>
      </c>
      <c r="Q1200" t="s">
        <v>8335</v>
      </c>
      <c r="R1200" t="s">
        <v>8336</v>
      </c>
      <c r="S1200" s="12">
        <f t="shared" si="92"/>
        <v>42333.410717592589</v>
      </c>
      <c r="T1200" s="12">
        <f t="shared" si="93"/>
        <v>42368.916666666664</v>
      </c>
      <c r="U1200">
        <f t="shared" si="94"/>
        <v>2015</v>
      </c>
      <c r="V1200">
        <f t="shared" si="94"/>
        <v>2015</v>
      </c>
    </row>
    <row r="1201" spans="1:22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90"/>
        <v>101.31677953348381</v>
      </c>
      <c r="P1201" s="5">
        <f t="shared" si="91"/>
        <v>299.22222222222223</v>
      </c>
      <c r="Q1201" t="s">
        <v>8335</v>
      </c>
      <c r="R1201" t="s">
        <v>8336</v>
      </c>
      <c r="S1201" s="12">
        <f t="shared" si="92"/>
        <v>42161.562499999993</v>
      </c>
      <c r="T1201" s="12">
        <f t="shared" si="93"/>
        <v>42193.562499999993</v>
      </c>
      <c r="U1201">
        <f t="shared" si="94"/>
        <v>2015</v>
      </c>
      <c r="V1201">
        <f t="shared" si="94"/>
        <v>2015</v>
      </c>
    </row>
    <row r="1202" spans="1:22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90"/>
        <v>125.60416666666667</v>
      </c>
      <c r="P1202" s="5">
        <f t="shared" si="91"/>
        <v>58.533980582524272</v>
      </c>
      <c r="Q1202" t="s">
        <v>8335</v>
      </c>
      <c r="R1202" t="s">
        <v>8336</v>
      </c>
      <c r="S1202" s="12">
        <f t="shared" si="92"/>
        <v>42089.269166666665</v>
      </c>
      <c r="T1202" s="12">
        <f t="shared" si="93"/>
        <v>42110.269166666665</v>
      </c>
      <c r="U1202">
        <f t="shared" si="94"/>
        <v>2015</v>
      </c>
      <c r="V1202">
        <f t="shared" si="94"/>
        <v>2015</v>
      </c>
    </row>
    <row r="1203" spans="1:22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90"/>
        <v>102.43783333333334</v>
      </c>
      <c r="P1203" s="5">
        <f t="shared" si="91"/>
        <v>55.371801801801809</v>
      </c>
      <c r="Q1203" t="s">
        <v>8335</v>
      </c>
      <c r="R1203" t="s">
        <v>8336</v>
      </c>
      <c r="S1203" s="12">
        <f t="shared" si="92"/>
        <v>42536.398680555554</v>
      </c>
      <c r="T1203" s="12">
        <f t="shared" si="93"/>
        <v>42566.398680555554</v>
      </c>
      <c r="U1203">
        <f t="shared" si="94"/>
        <v>2016</v>
      </c>
      <c r="V1203">
        <f t="shared" si="94"/>
        <v>2016</v>
      </c>
    </row>
    <row r="1204" spans="1:22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90"/>
        <v>199.244</v>
      </c>
      <c r="P1204" s="5">
        <f t="shared" si="91"/>
        <v>183.80442804428046</v>
      </c>
      <c r="Q1204" t="s">
        <v>8335</v>
      </c>
      <c r="R1204" t="s">
        <v>8336</v>
      </c>
      <c r="S1204" s="12">
        <f t="shared" si="92"/>
        <v>42152.08048611111</v>
      </c>
      <c r="T1204" s="12">
        <f t="shared" si="93"/>
        <v>42182.08048611111</v>
      </c>
      <c r="U1204">
        <f t="shared" si="94"/>
        <v>2015</v>
      </c>
      <c r="V1204">
        <f t="shared" si="94"/>
        <v>2015</v>
      </c>
    </row>
    <row r="1205" spans="1:22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90"/>
        <v>102.45398773006136</v>
      </c>
      <c r="P1205" s="5">
        <f t="shared" si="91"/>
        <v>165.34653465346534</v>
      </c>
      <c r="Q1205" t="s">
        <v>8335</v>
      </c>
      <c r="R1205" t="s">
        <v>8336</v>
      </c>
      <c r="S1205" s="12">
        <f t="shared" si="92"/>
        <v>42125.4065625</v>
      </c>
      <c r="T1205" s="12">
        <f t="shared" si="93"/>
        <v>42155.4065625</v>
      </c>
      <c r="U1205">
        <f t="shared" si="94"/>
        <v>2015</v>
      </c>
      <c r="V1205">
        <f t="shared" si="94"/>
        <v>2015</v>
      </c>
    </row>
    <row r="1206" spans="1:22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90"/>
        <v>102.94615384615385</v>
      </c>
      <c r="P1206" s="5">
        <f t="shared" si="91"/>
        <v>234.78947368421052</v>
      </c>
      <c r="Q1206" t="s">
        <v>8335</v>
      </c>
      <c r="R1206" t="s">
        <v>8336</v>
      </c>
      <c r="S1206" s="12">
        <f t="shared" si="92"/>
        <v>42297.539733796293</v>
      </c>
      <c r="T1206" s="12">
        <f t="shared" si="93"/>
        <v>42341.999999999993</v>
      </c>
      <c r="U1206">
        <f t="shared" si="94"/>
        <v>2015</v>
      </c>
      <c r="V1206">
        <f t="shared" si="94"/>
        <v>2015</v>
      </c>
    </row>
    <row r="1207" spans="1:22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90"/>
        <v>100.86153846153847</v>
      </c>
      <c r="P1207" s="5">
        <f t="shared" si="91"/>
        <v>211.48387096774192</v>
      </c>
      <c r="Q1207" t="s">
        <v>8335</v>
      </c>
      <c r="R1207" t="s">
        <v>8336</v>
      </c>
      <c r="S1207" s="12">
        <f t="shared" si="92"/>
        <v>42138.298043981478</v>
      </c>
      <c r="T1207" s="12">
        <f t="shared" si="93"/>
        <v>42168.298043981478</v>
      </c>
      <c r="U1207">
        <f t="shared" si="94"/>
        <v>2015</v>
      </c>
      <c r="V1207">
        <f t="shared" si="94"/>
        <v>2015</v>
      </c>
    </row>
    <row r="1208" spans="1:22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90"/>
        <v>114.99999999999999</v>
      </c>
      <c r="P1208" s="5">
        <f t="shared" si="91"/>
        <v>32.34375</v>
      </c>
      <c r="Q1208" t="s">
        <v>8335</v>
      </c>
      <c r="R1208" t="s">
        <v>8336</v>
      </c>
      <c r="S1208" s="12">
        <f t="shared" si="92"/>
        <v>42772.567743055552</v>
      </c>
      <c r="T1208" s="12">
        <f t="shared" si="93"/>
        <v>42805.353472222218</v>
      </c>
      <c r="U1208">
        <f t="shared" si="94"/>
        <v>2017</v>
      </c>
      <c r="V1208">
        <f t="shared" si="94"/>
        <v>2017</v>
      </c>
    </row>
    <row r="1209" spans="1:22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90"/>
        <v>104.16766467065868</v>
      </c>
      <c r="P1209" s="5">
        <f t="shared" si="91"/>
        <v>123.37588652482269</v>
      </c>
      <c r="Q1209" t="s">
        <v>8335</v>
      </c>
      <c r="R1209" t="s">
        <v>8336</v>
      </c>
      <c r="S1209" s="12">
        <f t="shared" si="92"/>
        <v>42430.221909722219</v>
      </c>
      <c r="T1209" s="12">
        <f t="shared" si="93"/>
        <v>42460.208333333336</v>
      </c>
      <c r="U1209">
        <f t="shared" si="94"/>
        <v>2016</v>
      </c>
      <c r="V1209">
        <f t="shared" si="94"/>
        <v>2016</v>
      </c>
    </row>
    <row r="1210" spans="1:22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90"/>
        <v>155.29999999999998</v>
      </c>
      <c r="P1210" s="5">
        <f t="shared" si="91"/>
        <v>207.06666666666666</v>
      </c>
      <c r="Q1210" t="s">
        <v>8335</v>
      </c>
      <c r="R1210" t="s">
        <v>8336</v>
      </c>
      <c r="S1210" s="12">
        <f t="shared" si="92"/>
        <v>42423.500740740739</v>
      </c>
      <c r="T1210" s="12">
        <f t="shared" si="93"/>
        <v>42453.459074074075</v>
      </c>
      <c r="U1210">
        <f t="shared" si="94"/>
        <v>2016</v>
      </c>
      <c r="V1210">
        <f t="shared" si="94"/>
        <v>2016</v>
      </c>
    </row>
    <row r="1211" spans="1:22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90"/>
        <v>106</v>
      </c>
      <c r="P1211" s="5">
        <f t="shared" si="91"/>
        <v>138.2608695652174</v>
      </c>
      <c r="Q1211" t="s">
        <v>8335</v>
      </c>
      <c r="R1211" t="s">
        <v>8336</v>
      </c>
      <c r="S1211" s="12">
        <f t="shared" si="92"/>
        <v>42761.637789351851</v>
      </c>
      <c r="T1211" s="12">
        <f t="shared" si="93"/>
        <v>42791.637789351851</v>
      </c>
      <c r="U1211">
        <f t="shared" si="94"/>
        <v>2017</v>
      </c>
      <c r="V1211">
        <f t="shared" si="94"/>
        <v>2017</v>
      </c>
    </row>
    <row r="1212" spans="1:22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90"/>
        <v>254.31499999999997</v>
      </c>
      <c r="P1212" s="5">
        <f t="shared" si="91"/>
        <v>493.81553398058253</v>
      </c>
      <c r="Q1212" t="s">
        <v>8335</v>
      </c>
      <c r="R1212" t="s">
        <v>8336</v>
      </c>
      <c r="S1212" s="12">
        <f t="shared" si="92"/>
        <v>42132.733472222222</v>
      </c>
      <c r="T1212" s="12">
        <f t="shared" si="93"/>
        <v>42155.666666666664</v>
      </c>
      <c r="U1212">
        <f t="shared" si="94"/>
        <v>2015</v>
      </c>
      <c r="V1212">
        <f t="shared" si="94"/>
        <v>2015</v>
      </c>
    </row>
    <row r="1213" spans="1:22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90"/>
        <v>101.1</v>
      </c>
      <c r="P1213" s="5">
        <f t="shared" si="91"/>
        <v>168.5</v>
      </c>
      <c r="Q1213" t="s">
        <v>8335</v>
      </c>
      <c r="R1213" t="s">
        <v>8336</v>
      </c>
      <c r="S1213" s="12">
        <f t="shared" si="92"/>
        <v>42515.658113425925</v>
      </c>
      <c r="T1213" s="12">
        <f t="shared" si="93"/>
        <v>42530.658113425925</v>
      </c>
      <c r="U1213">
        <f t="shared" si="94"/>
        <v>2016</v>
      </c>
      <c r="V1213">
        <f t="shared" si="94"/>
        <v>2016</v>
      </c>
    </row>
    <row r="1214" spans="1:22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90"/>
        <v>129.04</v>
      </c>
      <c r="P1214" s="5">
        <f t="shared" si="91"/>
        <v>38.867469879518069</v>
      </c>
      <c r="Q1214" t="s">
        <v>8335</v>
      </c>
      <c r="R1214" t="s">
        <v>8336</v>
      </c>
      <c r="S1214" s="12">
        <f t="shared" si="92"/>
        <v>42318.741840277777</v>
      </c>
      <c r="T1214" s="12">
        <f t="shared" si="93"/>
        <v>42334.833333333336</v>
      </c>
      <c r="U1214">
        <f t="shared" si="94"/>
        <v>2015</v>
      </c>
      <c r="V1214">
        <f t="shared" si="94"/>
        <v>2015</v>
      </c>
    </row>
    <row r="1215" spans="1:22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90"/>
        <v>102.23076923076924</v>
      </c>
      <c r="P1215" s="5">
        <f t="shared" si="91"/>
        <v>61.527777777777779</v>
      </c>
      <c r="Q1215" t="s">
        <v>8335</v>
      </c>
      <c r="R1215" t="s">
        <v>8336</v>
      </c>
      <c r="S1215" s="12">
        <f t="shared" si="92"/>
        <v>42731.547453703701</v>
      </c>
      <c r="T1215" s="12">
        <f t="shared" si="93"/>
        <v>42766.547453703701</v>
      </c>
      <c r="U1215">
        <f t="shared" si="94"/>
        <v>2016</v>
      </c>
      <c r="V1215">
        <f t="shared" si="94"/>
        <v>2017</v>
      </c>
    </row>
    <row r="1216" spans="1:22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90"/>
        <v>131.80000000000001</v>
      </c>
      <c r="P1216" s="5">
        <f t="shared" si="91"/>
        <v>105.44</v>
      </c>
      <c r="Q1216" t="s">
        <v>8335</v>
      </c>
      <c r="R1216" t="s">
        <v>8336</v>
      </c>
      <c r="S1216" s="12">
        <f t="shared" si="92"/>
        <v>42104.632002314807</v>
      </c>
      <c r="T1216" s="12">
        <f t="shared" si="93"/>
        <v>42164.632002314807</v>
      </c>
      <c r="U1216">
        <f t="shared" si="94"/>
        <v>2015</v>
      </c>
      <c r="V1216">
        <f t="shared" si="94"/>
        <v>2015</v>
      </c>
    </row>
    <row r="1217" spans="1:22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90"/>
        <v>786.0802000000001</v>
      </c>
      <c r="P1217" s="5">
        <f t="shared" si="91"/>
        <v>71.592003642987251</v>
      </c>
      <c r="Q1217" t="s">
        <v>8335</v>
      </c>
      <c r="R1217" t="s">
        <v>8336</v>
      </c>
      <c r="S1217" s="12">
        <f t="shared" si="92"/>
        <v>41759.714768518512</v>
      </c>
      <c r="T1217" s="12">
        <f t="shared" si="93"/>
        <v>41789.714768518512</v>
      </c>
      <c r="U1217">
        <f t="shared" si="94"/>
        <v>2014</v>
      </c>
      <c r="V1217">
        <f t="shared" si="94"/>
        <v>2014</v>
      </c>
    </row>
    <row r="1218" spans="1:22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90"/>
        <v>145.70000000000002</v>
      </c>
      <c r="P1218" s="5">
        <f t="shared" si="91"/>
        <v>91.882882882882882</v>
      </c>
      <c r="Q1218" t="s">
        <v>8335</v>
      </c>
      <c r="R1218" t="s">
        <v>8336</v>
      </c>
      <c r="S1218" s="12">
        <f t="shared" si="92"/>
        <v>42247.408067129632</v>
      </c>
      <c r="T1218" s="12">
        <f t="shared" si="93"/>
        <v>42279.752083333333</v>
      </c>
      <c r="U1218">
        <f t="shared" si="94"/>
        <v>2015</v>
      </c>
      <c r="V1218">
        <f t="shared" si="94"/>
        <v>2015</v>
      </c>
    </row>
    <row r="1219" spans="1:22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95">(E1219/D1219)*100</f>
        <v>102.60000000000001</v>
      </c>
      <c r="P1219" s="5">
        <f t="shared" ref="P1219:P1282" si="96">IF(E1219&gt;0, E1219/L1219, 0)</f>
        <v>148.57377049180329</v>
      </c>
      <c r="Q1219" t="s">
        <v>8335</v>
      </c>
      <c r="R1219" t="s">
        <v>8336</v>
      </c>
      <c r="S1219" s="12">
        <f t="shared" ref="S1219:S1282" si="97">(J1219/86400)+25569-(5/24)</f>
        <v>42535.6011574074</v>
      </c>
      <c r="T1219" s="12">
        <f t="shared" ref="T1219:T1282" si="98">(I1219/86400)+25569-5/24</f>
        <v>42565.6011574074</v>
      </c>
      <c r="U1219">
        <f t="shared" ref="U1219:V1282" si="99">YEAR(S1219)</f>
        <v>2016</v>
      </c>
      <c r="V1219">
        <f t="shared" si="99"/>
        <v>2016</v>
      </c>
    </row>
    <row r="1220" spans="1:22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95"/>
        <v>172.27777777777777</v>
      </c>
      <c r="P1220" s="5">
        <f t="shared" si="96"/>
        <v>174.2134831460674</v>
      </c>
      <c r="Q1220" t="s">
        <v>8335</v>
      </c>
      <c r="R1220" t="s">
        <v>8336</v>
      </c>
      <c r="S1220" s="12">
        <f t="shared" si="97"/>
        <v>42278.453703703701</v>
      </c>
      <c r="T1220" s="12">
        <f t="shared" si="98"/>
        <v>42308.916666666664</v>
      </c>
      <c r="U1220">
        <f t="shared" si="99"/>
        <v>2015</v>
      </c>
      <c r="V1220">
        <f t="shared" si="99"/>
        <v>2015</v>
      </c>
    </row>
    <row r="1221" spans="1:22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95"/>
        <v>159.16819571865443</v>
      </c>
      <c r="P1221" s="5">
        <f t="shared" si="96"/>
        <v>102.86166007905139</v>
      </c>
      <c r="Q1221" t="s">
        <v>8335</v>
      </c>
      <c r="R1221" t="s">
        <v>8336</v>
      </c>
      <c r="S1221" s="12">
        <f t="shared" si="97"/>
        <v>42633.253622685188</v>
      </c>
      <c r="T1221" s="12">
        <f t="shared" si="98"/>
        <v>42663.253622685188</v>
      </c>
      <c r="U1221">
        <f t="shared" si="99"/>
        <v>2016</v>
      </c>
      <c r="V1221">
        <f t="shared" si="99"/>
        <v>2016</v>
      </c>
    </row>
    <row r="1222" spans="1:22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95"/>
        <v>103.76666666666668</v>
      </c>
      <c r="P1222" s="5">
        <f t="shared" si="96"/>
        <v>111.17857142857143</v>
      </c>
      <c r="Q1222" t="s">
        <v>8335</v>
      </c>
      <c r="R1222" t="s">
        <v>8336</v>
      </c>
      <c r="S1222" s="12">
        <f t="shared" si="97"/>
        <v>42211.420277777775</v>
      </c>
      <c r="T1222" s="12">
        <f t="shared" si="98"/>
        <v>42241.420277777775</v>
      </c>
      <c r="U1222">
        <f t="shared" si="99"/>
        <v>2015</v>
      </c>
      <c r="V1222">
        <f t="shared" si="99"/>
        <v>2015</v>
      </c>
    </row>
    <row r="1223" spans="1:22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95"/>
        <v>111.40954545454547</v>
      </c>
      <c r="P1223" s="5">
        <f t="shared" si="96"/>
        <v>23.796213592233013</v>
      </c>
      <c r="Q1223" t="s">
        <v>8335</v>
      </c>
      <c r="R1223" t="s">
        <v>8336</v>
      </c>
      <c r="S1223" s="12">
        <f t="shared" si="97"/>
        <v>42680.267222222225</v>
      </c>
      <c r="T1223" s="12">
        <f t="shared" si="98"/>
        <v>42707.791666666664</v>
      </c>
      <c r="U1223">
        <f t="shared" si="99"/>
        <v>2016</v>
      </c>
      <c r="V1223">
        <f t="shared" si="99"/>
        <v>2016</v>
      </c>
    </row>
    <row r="1224" spans="1:22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95"/>
        <v>280.375</v>
      </c>
      <c r="P1224" s="5">
        <f t="shared" si="96"/>
        <v>81.268115942028984</v>
      </c>
      <c r="Q1224" t="s">
        <v>8335</v>
      </c>
      <c r="R1224" t="s">
        <v>8336</v>
      </c>
      <c r="S1224" s="12">
        <f t="shared" si="97"/>
        <v>42430.512118055551</v>
      </c>
      <c r="T1224" s="12">
        <f t="shared" si="98"/>
        <v>42460.958333333336</v>
      </c>
      <c r="U1224">
        <f t="shared" si="99"/>
        <v>2016</v>
      </c>
      <c r="V1224">
        <f t="shared" si="99"/>
        <v>2016</v>
      </c>
    </row>
    <row r="1225" spans="1:22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95"/>
        <v>112.10606060606061</v>
      </c>
      <c r="P1225" s="5">
        <f t="shared" si="96"/>
        <v>116.21465968586388</v>
      </c>
      <c r="Q1225" t="s">
        <v>8335</v>
      </c>
      <c r="R1225" t="s">
        <v>8336</v>
      </c>
      <c r="S1225" s="12">
        <f t="shared" si="97"/>
        <v>42653.968854166662</v>
      </c>
      <c r="T1225" s="12">
        <f t="shared" si="98"/>
        <v>42684.010520833333</v>
      </c>
      <c r="U1225">
        <f t="shared" si="99"/>
        <v>2016</v>
      </c>
      <c r="V1225">
        <f t="shared" si="99"/>
        <v>2016</v>
      </c>
    </row>
    <row r="1226" spans="1:22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95"/>
        <v>7.0666666666666673</v>
      </c>
      <c r="P1226" s="5">
        <f t="shared" si="96"/>
        <v>58.888888888888886</v>
      </c>
      <c r="Q1226" t="s">
        <v>8322</v>
      </c>
      <c r="R1226" t="s">
        <v>8337</v>
      </c>
      <c r="S1226" s="12">
        <f t="shared" si="97"/>
        <v>41736.341458333329</v>
      </c>
      <c r="T1226" s="12">
        <f t="shared" si="98"/>
        <v>41796.341458333329</v>
      </c>
      <c r="U1226">
        <f t="shared" si="99"/>
        <v>2014</v>
      </c>
      <c r="V1226">
        <f t="shared" si="99"/>
        <v>2014</v>
      </c>
    </row>
    <row r="1227" spans="1:22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95"/>
        <v>4.3999999999999995</v>
      </c>
      <c r="P1227" s="5">
        <f t="shared" si="96"/>
        <v>44</v>
      </c>
      <c r="Q1227" t="s">
        <v>8322</v>
      </c>
      <c r="R1227" t="s">
        <v>8337</v>
      </c>
      <c r="S1227" s="12">
        <f t="shared" si="97"/>
        <v>41509.697662037033</v>
      </c>
      <c r="T1227" s="12">
        <f t="shared" si="98"/>
        <v>41569.697662037033</v>
      </c>
      <c r="U1227">
        <f t="shared" si="99"/>
        <v>2013</v>
      </c>
      <c r="V1227">
        <f t="shared" si="99"/>
        <v>2013</v>
      </c>
    </row>
    <row r="1228" spans="1:22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95"/>
        <v>3.8739999999999997</v>
      </c>
      <c r="P1228" s="5">
        <f t="shared" si="96"/>
        <v>48.424999999999997</v>
      </c>
      <c r="Q1228" t="s">
        <v>8322</v>
      </c>
      <c r="R1228" t="s">
        <v>8337</v>
      </c>
      <c r="S1228" s="12">
        <f t="shared" si="97"/>
        <v>41715.666446759256</v>
      </c>
      <c r="T1228" s="12">
        <f t="shared" si="98"/>
        <v>41749.833333333328</v>
      </c>
      <c r="U1228">
        <f t="shared" si="99"/>
        <v>2014</v>
      </c>
      <c r="V1228">
        <f t="shared" si="99"/>
        <v>2014</v>
      </c>
    </row>
    <row r="1229" spans="1:22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95"/>
        <v>0</v>
      </c>
      <c r="P1229" s="5">
        <f t="shared" si="96"/>
        <v>0</v>
      </c>
      <c r="Q1229" t="s">
        <v>8322</v>
      </c>
      <c r="R1229" t="s">
        <v>8337</v>
      </c>
      <c r="S1229" s="12">
        <f t="shared" si="97"/>
        <v>41827.710833333331</v>
      </c>
      <c r="T1229" s="12">
        <f t="shared" si="98"/>
        <v>41858.083333333328</v>
      </c>
      <c r="U1229">
        <f t="shared" si="99"/>
        <v>2014</v>
      </c>
      <c r="V1229">
        <f t="shared" si="99"/>
        <v>2014</v>
      </c>
    </row>
    <row r="1230" spans="1:22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95"/>
        <v>29.299999999999997</v>
      </c>
      <c r="P1230" s="5">
        <f t="shared" si="96"/>
        <v>61.041666666666664</v>
      </c>
      <c r="Q1230" t="s">
        <v>8322</v>
      </c>
      <c r="R1230" t="s">
        <v>8337</v>
      </c>
      <c r="S1230" s="12">
        <f t="shared" si="97"/>
        <v>40754.520925925921</v>
      </c>
      <c r="T1230" s="12">
        <f t="shared" si="98"/>
        <v>40814.520925925921</v>
      </c>
      <c r="U1230">
        <f t="shared" si="99"/>
        <v>2011</v>
      </c>
      <c r="V1230">
        <f t="shared" si="99"/>
        <v>2011</v>
      </c>
    </row>
    <row r="1231" spans="1:22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95"/>
        <v>0.90909090909090906</v>
      </c>
      <c r="P1231" s="5">
        <f t="shared" si="96"/>
        <v>25</v>
      </c>
      <c r="Q1231" t="s">
        <v>8322</v>
      </c>
      <c r="R1231" t="s">
        <v>8337</v>
      </c>
      <c r="S1231" s="12">
        <f t="shared" si="97"/>
        <v>40985.251469907402</v>
      </c>
      <c r="T1231" s="12">
        <f t="shared" si="98"/>
        <v>41015.458333333328</v>
      </c>
      <c r="U1231">
        <f t="shared" si="99"/>
        <v>2012</v>
      </c>
      <c r="V1231">
        <f t="shared" si="99"/>
        <v>2012</v>
      </c>
    </row>
    <row r="1232" spans="1:22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95"/>
        <v>0</v>
      </c>
      <c r="P1232" s="5">
        <f t="shared" si="96"/>
        <v>0</v>
      </c>
      <c r="Q1232" t="s">
        <v>8322</v>
      </c>
      <c r="R1232" t="s">
        <v>8337</v>
      </c>
      <c r="S1232" s="12">
        <f t="shared" si="97"/>
        <v>40568.764236111107</v>
      </c>
      <c r="T1232" s="12">
        <f t="shared" si="98"/>
        <v>40598.764236111107</v>
      </c>
      <c r="U1232">
        <f t="shared" si="99"/>
        <v>2011</v>
      </c>
      <c r="V1232">
        <f t="shared" si="99"/>
        <v>2011</v>
      </c>
    </row>
    <row r="1233" spans="1:22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95"/>
        <v>0</v>
      </c>
      <c r="P1233" s="5">
        <f t="shared" si="96"/>
        <v>0</v>
      </c>
      <c r="Q1233" t="s">
        <v>8322</v>
      </c>
      <c r="R1233" t="s">
        <v>8337</v>
      </c>
      <c r="S1233" s="12">
        <f t="shared" si="97"/>
        <v>42193.733425925922</v>
      </c>
      <c r="T1233" s="12">
        <f t="shared" si="98"/>
        <v>42243.833333333336</v>
      </c>
      <c r="U1233">
        <f t="shared" si="99"/>
        <v>2015</v>
      </c>
      <c r="V1233">
        <f t="shared" si="99"/>
        <v>2015</v>
      </c>
    </row>
    <row r="1234" spans="1:22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95"/>
        <v>0.8</v>
      </c>
      <c r="P1234" s="5">
        <f t="shared" si="96"/>
        <v>40</v>
      </c>
      <c r="Q1234" t="s">
        <v>8322</v>
      </c>
      <c r="R1234" t="s">
        <v>8337</v>
      </c>
      <c r="S1234" s="12">
        <f t="shared" si="97"/>
        <v>41506.639699074069</v>
      </c>
      <c r="T1234" s="12">
        <f t="shared" si="98"/>
        <v>41553.639699074069</v>
      </c>
      <c r="U1234">
        <f t="shared" si="99"/>
        <v>2013</v>
      </c>
      <c r="V1234">
        <f t="shared" si="99"/>
        <v>2013</v>
      </c>
    </row>
    <row r="1235" spans="1:22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95"/>
        <v>11.600000000000001</v>
      </c>
      <c r="P1235" s="5">
        <f t="shared" si="96"/>
        <v>19.333333333333332</v>
      </c>
      <c r="Q1235" t="s">
        <v>8322</v>
      </c>
      <c r="R1235" t="s">
        <v>8337</v>
      </c>
      <c r="S1235" s="12">
        <f t="shared" si="97"/>
        <v>40939.740439814814</v>
      </c>
      <c r="T1235" s="12">
        <f t="shared" si="98"/>
        <v>40960.740439814814</v>
      </c>
      <c r="U1235">
        <f t="shared" si="99"/>
        <v>2012</v>
      </c>
      <c r="V1235">
        <f t="shared" si="99"/>
        <v>2012</v>
      </c>
    </row>
    <row r="1236" spans="1:22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95"/>
        <v>0</v>
      </c>
      <c r="P1236" s="5">
        <f t="shared" si="96"/>
        <v>0</v>
      </c>
      <c r="Q1236" t="s">
        <v>8322</v>
      </c>
      <c r="R1236" t="s">
        <v>8337</v>
      </c>
      <c r="S1236" s="12">
        <f t="shared" si="97"/>
        <v>42007.580347222225</v>
      </c>
      <c r="T1236" s="12">
        <f t="shared" si="98"/>
        <v>42037.580347222225</v>
      </c>
      <c r="U1236">
        <f t="shared" si="99"/>
        <v>2015</v>
      </c>
      <c r="V1236">
        <f t="shared" si="99"/>
        <v>2015</v>
      </c>
    </row>
    <row r="1237" spans="1:22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95"/>
        <v>2.7873639500929119</v>
      </c>
      <c r="P1237" s="5">
        <f t="shared" si="96"/>
        <v>35</v>
      </c>
      <c r="Q1237" t="s">
        <v>8322</v>
      </c>
      <c r="R1237" t="s">
        <v>8337</v>
      </c>
      <c r="S1237" s="12">
        <f t="shared" si="97"/>
        <v>41582.927071759259</v>
      </c>
      <c r="T1237" s="12">
        <f t="shared" si="98"/>
        <v>41622.927071759259</v>
      </c>
      <c r="U1237">
        <f t="shared" si="99"/>
        <v>2013</v>
      </c>
      <c r="V1237">
        <f t="shared" si="99"/>
        <v>2013</v>
      </c>
    </row>
    <row r="1238" spans="1:22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95"/>
        <v>0</v>
      </c>
      <c r="P1238" s="5">
        <f t="shared" si="96"/>
        <v>0</v>
      </c>
      <c r="Q1238" t="s">
        <v>8322</v>
      </c>
      <c r="R1238" t="s">
        <v>8337</v>
      </c>
      <c r="S1238" s="12">
        <f t="shared" si="97"/>
        <v>41110.47180555555</v>
      </c>
      <c r="T1238" s="12">
        <f t="shared" si="98"/>
        <v>41118.458333333328</v>
      </c>
      <c r="U1238">
        <f t="shared" si="99"/>
        <v>2012</v>
      </c>
      <c r="V1238">
        <f t="shared" si="99"/>
        <v>2012</v>
      </c>
    </row>
    <row r="1239" spans="1:22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95"/>
        <v>0</v>
      </c>
      <c r="P1239" s="5">
        <f t="shared" si="96"/>
        <v>0</v>
      </c>
      <c r="Q1239" t="s">
        <v>8322</v>
      </c>
      <c r="R1239" t="s">
        <v>8337</v>
      </c>
      <c r="S1239" s="12">
        <f t="shared" si="97"/>
        <v>41125.074826388889</v>
      </c>
      <c r="T1239" s="12">
        <f t="shared" si="98"/>
        <v>41145.074826388889</v>
      </c>
      <c r="U1239">
        <f t="shared" si="99"/>
        <v>2012</v>
      </c>
      <c r="V1239">
        <f t="shared" si="99"/>
        <v>2012</v>
      </c>
    </row>
    <row r="1240" spans="1:22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95"/>
        <v>17.8</v>
      </c>
      <c r="P1240" s="5">
        <f t="shared" si="96"/>
        <v>59.333333333333336</v>
      </c>
      <c r="Q1240" t="s">
        <v>8322</v>
      </c>
      <c r="R1240" t="s">
        <v>8337</v>
      </c>
      <c r="S1240" s="12">
        <f t="shared" si="97"/>
        <v>40731.402037037034</v>
      </c>
      <c r="T1240" s="12">
        <f t="shared" si="98"/>
        <v>40761.402037037034</v>
      </c>
      <c r="U1240">
        <f t="shared" si="99"/>
        <v>2011</v>
      </c>
      <c r="V1240">
        <f t="shared" si="99"/>
        <v>2011</v>
      </c>
    </row>
    <row r="1241" spans="1:22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95"/>
        <v>0</v>
      </c>
      <c r="P1241" s="5">
        <f t="shared" si="96"/>
        <v>0</v>
      </c>
      <c r="Q1241" t="s">
        <v>8322</v>
      </c>
      <c r="R1241" t="s">
        <v>8337</v>
      </c>
      <c r="S1241" s="12">
        <f t="shared" si="97"/>
        <v>40883.754247685181</v>
      </c>
      <c r="T1241" s="12">
        <f t="shared" si="98"/>
        <v>40913.754247685181</v>
      </c>
      <c r="U1241">
        <f t="shared" si="99"/>
        <v>2011</v>
      </c>
      <c r="V1241">
        <f t="shared" si="99"/>
        <v>2012</v>
      </c>
    </row>
    <row r="1242" spans="1:22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95"/>
        <v>3.0124999999999997</v>
      </c>
      <c r="P1242" s="5">
        <f t="shared" si="96"/>
        <v>30.125</v>
      </c>
      <c r="Q1242" t="s">
        <v>8322</v>
      </c>
      <c r="R1242" t="s">
        <v>8337</v>
      </c>
      <c r="S1242" s="12">
        <f t="shared" si="97"/>
        <v>41408.831678240742</v>
      </c>
      <c r="T1242" s="12">
        <f t="shared" si="98"/>
        <v>41467.70208333333</v>
      </c>
      <c r="U1242">
        <f t="shared" si="99"/>
        <v>2013</v>
      </c>
      <c r="V1242">
        <f t="shared" si="99"/>
        <v>2013</v>
      </c>
    </row>
    <row r="1243" spans="1:22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95"/>
        <v>50.739999999999995</v>
      </c>
      <c r="P1243" s="5">
        <f t="shared" si="96"/>
        <v>74.617647058823536</v>
      </c>
      <c r="Q1243" t="s">
        <v>8322</v>
      </c>
      <c r="R1243" t="s">
        <v>8337</v>
      </c>
      <c r="S1243" s="12">
        <f t="shared" si="97"/>
        <v>41923.629398148143</v>
      </c>
      <c r="T1243" s="12">
        <f t="shared" si="98"/>
        <v>41946.040972222218</v>
      </c>
      <c r="U1243">
        <f t="shared" si="99"/>
        <v>2014</v>
      </c>
      <c r="V1243">
        <f t="shared" si="99"/>
        <v>2014</v>
      </c>
    </row>
    <row r="1244" spans="1:22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95"/>
        <v>0.54884742041712409</v>
      </c>
      <c r="P1244" s="5">
        <f t="shared" si="96"/>
        <v>5</v>
      </c>
      <c r="Q1244" t="s">
        <v>8322</v>
      </c>
      <c r="R1244" t="s">
        <v>8337</v>
      </c>
      <c r="S1244" s="12">
        <f t="shared" si="97"/>
        <v>40781.957199074073</v>
      </c>
      <c r="T1244" s="12">
        <f t="shared" si="98"/>
        <v>40797.345833333333</v>
      </c>
      <c r="U1244">
        <f t="shared" si="99"/>
        <v>2011</v>
      </c>
      <c r="V1244">
        <f t="shared" si="99"/>
        <v>2011</v>
      </c>
    </row>
    <row r="1245" spans="1:22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95"/>
        <v>14.091666666666667</v>
      </c>
      <c r="P1245" s="5">
        <f t="shared" si="96"/>
        <v>44.5</v>
      </c>
      <c r="Q1245" t="s">
        <v>8322</v>
      </c>
      <c r="R1245" t="s">
        <v>8337</v>
      </c>
      <c r="S1245" s="12">
        <f t="shared" si="97"/>
        <v>40671.670960648145</v>
      </c>
      <c r="T1245" s="12">
        <f t="shared" si="98"/>
        <v>40732.666666666664</v>
      </c>
      <c r="U1245">
        <f t="shared" si="99"/>
        <v>2011</v>
      </c>
      <c r="V1245">
        <f t="shared" si="99"/>
        <v>2011</v>
      </c>
    </row>
    <row r="1246" spans="1:22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95"/>
        <v>103.8</v>
      </c>
      <c r="P1246" s="5">
        <f t="shared" si="96"/>
        <v>46.133333333333333</v>
      </c>
      <c r="Q1246" t="s">
        <v>8322</v>
      </c>
      <c r="R1246" t="s">
        <v>8323</v>
      </c>
      <c r="S1246" s="12">
        <f t="shared" si="97"/>
        <v>41355.617164351854</v>
      </c>
      <c r="T1246" s="12">
        <f t="shared" si="98"/>
        <v>41386.666666666664</v>
      </c>
      <c r="U1246">
        <f t="shared" si="99"/>
        <v>2013</v>
      </c>
      <c r="V1246">
        <f t="shared" si="99"/>
        <v>2013</v>
      </c>
    </row>
    <row r="1247" spans="1:22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95"/>
        <v>120.24999999999999</v>
      </c>
      <c r="P1247" s="5">
        <f t="shared" si="96"/>
        <v>141.47058823529412</v>
      </c>
      <c r="Q1247" t="s">
        <v>8322</v>
      </c>
      <c r="R1247" t="s">
        <v>8323</v>
      </c>
      <c r="S1247" s="12">
        <f t="shared" si="97"/>
        <v>41774.391597222224</v>
      </c>
      <c r="T1247" s="12">
        <f t="shared" si="98"/>
        <v>41804.391597222224</v>
      </c>
      <c r="U1247">
        <f t="shared" si="99"/>
        <v>2014</v>
      </c>
      <c r="V1247">
        <f t="shared" si="99"/>
        <v>2014</v>
      </c>
    </row>
    <row r="1248" spans="1:22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95"/>
        <v>117</v>
      </c>
      <c r="P1248" s="5">
        <f t="shared" si="96"/>
        <v>75.483870967741936</v>
      </c>
      <c r="Q1248" t="s">
        <v>8322</v>
      </c>
      <c r="R1248" t="s">
        <v>8323</v>
      </c>
      <c r="S1248" s="12">
        <f t="shared" si="97"/>
        <v>40837.835057870368</v>
      </c>
      <c r="T1248" s="12">
        <f t="shared" si="98"/>
        <v>40882.876724537033</v>
      </c>
      <c r="U1248">
        <f t="shared" si="99"/>
        <v>2011</v>
      </c>
      <c r="V1248">
        <f t="shared" si="99"/>
        <v>2011</v>
      </c>
    </row>
    <row r="1249" spans="1:22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95"/>
        <v>122.14285714285715</v>
      </c>
      <c r="P1249" s="5">
        <f t="shared" si="96"/>
        <v>85.5</v>
      </c>
      <c r="Q1249" t="s">
        <v>8322</v>
      </c>
      <c r="R1249" t="s">
        <v>8323</v>
      </c>
      <c r="S1249" s="12">
        <f t="shared" si="97"/>
        <v>41370.083969907406</v>
      </c>
      <c r="T1249" s="12">
        <f t="shared" si="98"/>
        <v>41400.083969907406</v>
      </c>
      <c r="U1249">
        <f t="shared" si="99"/>
        <v>2013</v>
      </c>
      <c r="V1249">
        <f t="shared" si="99"/>
        <v>2013</v>
      </c>
    </row>
    <row r="1250" spans="1:22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95"/>
        <v>151.63999999999999</v>
      </c>
      <c r="P1250" s="5">
        <f t="shared" si="96"/>
        <v>64.254237288135599</v>
      </c>
      <c r="Q1250" t="s">
        <v>8322</v>
      </c>
      <c r="R1250" t="s">
        <v>8323</v>
      </c>
      <c r="S1250" s="12">
        <f t="shared" si="97"/>
        <v>41767.448530092588</v>
      </c>
      <c r="T1250" s="12">
        <f t="shared" si="98"/>
        <v>41803.082638888889</v>
      </c>
      <c r="U1250">
        <f t="shared" si="99"/>
        <v>2014</v>
      </c>
      <c r="V1250">
        <f t="shared" si="99"/>
        <v>2014</v>
      </c>
    </row>
    <row r="1251" spans="1:22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95"/>
        <v>104.44</v>
      </c>
      <c r="P1251" s="5">
        <f t="shared" si="96"/>
        <v>64.46913580246914</v>
      </c>
      <c r="Q1251" t="s">
        <v>8322</v>
      </c>
      <c r="R1251" t="s">
        <v>8323</v>
      </c>
      <c r="S1251" s="12">
        <f t="shared" si="97"/>
        <v>41067.532534722217</v>
      </c>
      <c r="T1251" s="12">
        <f t="shared" si="98"/>
        <v>41097.532534722217</v>
      </c>
      <c r="U1251">
        <f t="shared" si="99"/>
        <v>2012</v>
      </c>
      <c r="V1251">
        <f t="shared" si="99"/>
        <v>2012</v>
      </c>
    </row>
    <row r="1252" spans="1:22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95"/>
        <v>200.15333333333331</v>
      </c>
      <c r="P1252" s="5">
        <f t="shared" si="96"/>
        <v>118.2007874015748</v>
      </c>
      <c r="Q1252" t="s">
        <v>8322</v>
      </c>
      <c r="R1252" t="s">
        <v>8323</v>
      </c>
      <c r="S1252" s="12">
        <f t="shared" si="97"/>
        <v>41843.434386574074</v>
      </c>
      <c r="T1252" s="12">
        <f t="shared" si="98"/>
        <v>41888.434386574074</v>
      </c>
      <c r="U1252">
        <f t="shared" si="99"/>
        <v>2014</v>
      </c>
      <c r="V1252">
        <f t="shared" si="99"/>
        <v>2014</v>
      </c>
    </row>
    <row r="1253" spans="1:22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95"/>
        <v>101.8</v>
      </c>
      <c r="P1253" s="5">
        <f t="shared" si="96"/>
        <v>82.540540540540547</v>
      </c>
      <c r="Q1253" t="s">
        <v>8322</v>
      </c>
      <c r="R1253" t="s">
        <v>8323</v>
      </c>
      <c r="S1253" s="12">
        <f t="shared" si="97"/>
        <v>40751.606099537035</v>
      </c>
      <c r="T1253" s="12">
        <f t="shared" si="98"/>
        <v>40811.606099537035</v>
      </c>
      <c r="U1253">
        <f t="shared" si="99"/>
        <v>2011</v>
      </c>
      <c r="V1253">
        <f t="shared" si="99"/>
        <v>2011</v>
      </c>
    </row>
    <row r="1254" spans="1:22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95"/>
        <v>137.65714285714284</v>
      </c>
      <c r="P1254" s="5">
        <f t="shared" si="96"/>
        <v>34.170212765957444</v>
      </c>
      <c r="Q1254" t="s">
        <v>8322</v>
      </c>
      <c r="R1254" t="s">
        <v>8323</v>
      </c>
      <c r="S1254" s="12">
        <f t="shared" si="97"/>
        <v>41543.779733796291</v>
      </c>
      <c r="T1254" s="12">
        <f t="shared" si="98"/>
        <v>41571.779733796291</v>
      </c>
      <c r="U1254">
        <f t="shared" si="99"/>
        <v>2013</v>
      </c>
      <c r="V1254">
        <f t="shared" si="99"/>
        <v>2013</v>
      </c>
    </row>
    <row r="1255" spans="1:22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95"/>
        <v>303833.2</v>
      </c>
      <c r="P1255" s="5">
        <f t="shared" si="96"/>
        <v>42.73322081575246</v>
      </c>
      <c r="Q1255" t="s">
        <v>8322</v>
      </c>
      <c r="R1255" t="s">
        <v>8323</v>
      </c>
      <c r="S1255" s="12">
        <f t="shared" si="97"/>
        <v>41855.575312499997</v>
      </c>
      <c r="T1255" s="12">
        <f t="shared" si="98"/>
        <v>41885.575312499997</v>
      </c>
      <c r="U1255">
        <f t="shared" si="99"/>
        <v>2014</v>
      </c>
      <c r="V1255">
        <f t="shared" si="99"/>
        <v>2014</v>
      </c>
    </row>
    <row r="1256" spans="1:22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95"/>
        <v>198.85074626865671</v>
      </c>
      <c r="P1256" s="5">
        <f t="shared" si="96"/>
        <v>94.489361702127653</v>
      </c>
      <c r="Q1256" t="s">
        <v>8322</v>
      </c>
      <c r="R1256" t="s">
        <v>8323</v>
      </c>
      <c r="S1256" s="12">
        <f t="shared" si="97"/>
        <v>40487.413032407407</v>
      </c>
      <c r="T1256" s="12">
        <f t="shared" si="98"/>
        <v>40543.999305555553</v>
      </c>
      <c r="U1256">
        <f t="shared" si="99"/>
        <v>2010</v>
      </c>
      <c r="V1256">
        <f t="shared" si="99"/>
        <v>2010</v>
      </c>
    </row>
    <row r="1257" spans="1:22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95"/>
        <v>202.36666666666667</v>
      </c>
      <c r="P1257" s="5">
        <f t="shared" si="96"/>
        <v>55.697247706422019</v>
      </c>
      <c r="Q1257" t="s">
        <v>8322</v>
      </c>
      <c r="R1257" t="s">
        <v>8323</v>
      </c>
      <c r="S1257" s="12">
        <f t="shared" si="97"/>
        <v>41579.637175925927</v>
      </c>
      <c r="T1257" s="12">
        <f t="shared" si="98"/>
        <v>41609.678842592592</v>
      </c>
      <c r="U1257">
        <f t="shared" si="99"/>
        <v>2013</v>
      </c>
      <c r="V1257">
        <f t="shared" si="99"/>
        <v>2013</v>
      </c>
    </row>
    <row r="1258" spans="1:22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95"/>
        <v>117.96376666666666</v>
      </c>
      <c r="P1258" s="5">
        <f t="shared" si="96"/>
        <v>98.030831024930734</v>
      </c>
      <c r="Q1258" t="s">
        <v>8322</v>
      </c>
      <c r="R1258" t="s">
        <v>8323</v>
      </c>
      <c r="S1258" s="12">
        <f t="shared" si="97"/>
        <v>40921.711006944439</v>
      </c>
      <c r="T1258" s="12">
        <f t="shared" si="98"/>
        <v>40951.711006944439</v>
      </c>
      <c r="U1258">
        <f t="shared" si="99"/>
        <v>2012</v>
      </c>
      <c r="V1258">
        <f t="shared" si="99"/>
        <v>2012</v>
      </c>
    </row>
    <row r="1259" spans="1:22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95"/>
        <v>294.72727272727275</v>
      </c>
      <c r="P1259" s="5">
        <f t="shared" si="96"/>
        <v>92.102272727272734</v>
      </c>
      <c r="Q1259" t="s">
        <v>8322</v>
      </c>
      <c r="R1259" t="s">
        <v>8323</v>
      </c>
      <c r="S1259" s="12">
        <f t="shared" si="97"/>
        <v>40586.877199074072</v>
      </c>
      <c r="T1259" s="12">
        <f t="shared" si="98"/>
        <v>40635.835532407407</v>
      </c>
      <c r="U1259">
        <f t="shared" si="99"/>
        <v>2011</v>
      </c>
      <c r="V1259">
        <f t="shared" si="99"/>
        <v>2011</v>
      </c>
    </row>
    <row r="1260" spans="1:22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95"/>
        <v>213.14633333333336</v>
      </c>
      <c r="P1260" s="5">
        <f t="shared" si="96"/>
        <v>38.175462686567165</v>
      </c>
      <c r="Q1260" t="s">
        <v>8322</v>
      </c>
      <c r="R1260" t="s">
        <v>8323</v>
      </c>
      <c r="S1260" s="12">
        <f t="shared" si="97"/>
        <v>41487.402916666666</v>
      </c>
      <c r="T1260" s="12">
        <f t="shared" si="98"/>
        <v>41517.402916666666</v>
      </c>
      <c r="U1260">
        <f t="shared" si="99"/>
        <v>2013</v>
      </c>
      <c r="V1260">
        <f t="shared" si="99"/>
        <v>2013</v>
      </c>
    </row>
    <row r="1261" spans="1:22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95"/>
        <v>104.24</v>
      </c>
      <c r="P1261" s="5">
        <f t="shared" si="96"/>
        <v>27.145833333333332</v>
      </c>
      <c r="Q1261" t="s">
        <v>8322</v>
      </c>
      <c r="R1261" t="s">
        <v>8323</v>
      </c>
      <c r="S1261" s="12">
        <f t="shared" si="97"/>
        <v>41766.762314814812</v>
      </c>
      <c r="T1261" s="12">
        <f t="shared" si="98"/>
        <v>41798.957638888889</v>
      </c>
      <c r="U1261">
        <f t="shared" si="99"/>
        <v>2014</v>
      </c>
      <c r="V1261">
        <f t="shared" si="99"/>
        <v>2014</v>
      </c>
    </row>
    <row r="1262" spans="1:22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95"/>
        <v>113.66666666666667</v>
      </c>
      <c r="P1262" s="5">
        <f t="shared" si="96"/>
        <v>50.689189189189186</v>
      </c>
      <c r="Q1262" t="s">
        <v>8322</v>
      </c>
      <c r="R1262" t="s">
        <v>8323</v>
      </c>
      <c r="S1262" s="12">
        <f t="shared" si="97"/>
        <v>41666.63449074074</v>
      </c>
      <c r="T1262" s="12">
        <f t="shared" si="98"/>
        <v>41696.63449074074</v>
      </c>
      <c r="U1262">
        <f t="shared" si="99"/>
        <v>2014</v>
      </c>
      <c r="V1262">
        <f t="shared" si="99"/>
        <v>2014</v>
      </c>
    </row>
    <row r="1263" spans="1:22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95"/>
        <v>101.25</v>
      </c>
      <c r="P1263" s="5">
        <f t="shared" si="96"/>
        <v>38.942307692307693</v>
      </c>
      <c r="Q1263" t="s">
        <v>8322</v>
      </c>
      <c r="R1263" t="s">
        <v>8323</v>
      </c>
      <c r="S1263" s="12">
        <f t="shared" si="97"/>
        <v>41638.134571759256</v>
      </c>
      <c r="T1263" s="12">
        <f t="shared" si="98"/>
        <v>41668.134571759256</v>
      </c>
      <c r="U1263">
        <f t="shared" si="99"/>
        <v>2013</v>
      </c>
      <c r="V1263">
        <f t="shared" si="99"/>
        <v>2014</v>
      </c>
    </row>
    <row r="1264" spans="1:22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95"/>
        <v>125.41538461538462</v>
      </c>
      <c r="P1264" s="5">
        <f t="shared" si="96"/>
        <v>77.638095238095232</v>
      </c>
      <c r="Q1264" t="s">
        <v>8322</v>
      </c>
      <c r="R1264" t="s">
        <v>8323</v>
      </c>
      <c r="S1264" s="12">
        <f t="shared" si="97"/>
        <v>41656.554305555554</v>
      </c>
      <c r="T1264" s="12">
        <f t="shared" si="98"/>
        <v>41686.554305555554</v>
      </c>
      <c r="U1264">
        <f t="shared" si="99"/>
        <v>2014</v>
      </c>
      <c r="V1264">
        <f t="shared" si="99"/>
        <v>2014</v>
      </c>
    </row>
    <row r="1265" spans="1:22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95"/>
        <v>119</v>
      </c>
      <c r="P1265" s="5">
        <f t="shared" si="96"/>
        <v>43.536585365853661</v>
      </c>
      <c r="Q1265" t="s">
        <v>8322</v>
      </c>
      <c r="R1265" t="s">
        <v>8323</v>
      </c>
      <c r="S1265" s="12">
        <f t="shared" si="97"/>
        <v>41691.875810185185</v>
      </c>
      <c r="T1265" s="12">
        <f t="shared" si="98"/>
        <v>41726.833333333328</v>
      </c>
      <c r="U1265">
        <f t="shared" si="99"/>
        <v>2014</v>
      </c>
      <c r="V1265">
        <f t="shared" si="99"/>
        <v>2014</v>
      </c>
    </row>
    <row r="1266" spans="1:22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95"/>
        <v>166.46153846153845</v>
      </c>
      <c r="P1266" s="5">
        <f t="shared" si="96"/>
        <v>31.823529411764707</v>
      </c>
      <c r="Q1266" t="s">
        <v>8322</v>
      </c>
      <c r="R1266" t="s">
        <v>8323</v>
      </c>
      <c r="S1266" s="12">
        <f t="shared" si="97"/>
        <v>41547.454664351848</v>
      </c>
      <c r="T1266" s="12">
        <f t="shared" si="98"/>
        <v>41576.454664351848</v>
      </c>
      <c r="U1266">
        <f t="shared" si="99"/>
        <v>2013</v>
      </c>
      <c r="V1266">
        <f t="shared" si="99"/>
        <v>2013</v>
      </c>
    </row>
    <row r="1267" spans="1:22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95"/>
        <v>119.14771428571429</v>
      </c>
      <c r="P1267" s="5">
        <f t="shared" si="96"/>
        <v>63.184393939393942</v>
      </c>
      <c r="Q1267" t="s">
        <v>8322</v>
      </c>
      <c r="R1267" t="s">
        <v>8323</v>
      </c>
      <c r="S1267" s="12">
        <f t="shared" si="97"/>
        <v>40465.446932870364</v>
      </c>
      <c r="T1267" s="12">
        <f t="shared" si="98"/>
        <v>40512.446932870364</v>
      </c>
      <c r="U1267">
        <f t="shared" si="99"/>
        <v>2010</v>
      </c>
      <c r="V1267">
        <f t="shared" si="99"/>
        <v>2010</v>
      </c>
    </row>
    <row r="1268" spans="1:22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95"/>
        <v>100.47368421052632</v>
      </c>
      <c r="P1268" s="5">
        <f t="shared" si="96"/>
        <v>190.9</v>
      </c>
      <c r="Q1268" t="s">
        <v>8322</v>
      </c>
      <c r="R1268" t="s">
        <v>8323</v>
      </c>
      <c r="S1268" s="12">
        <f t="shared" si="97"/>
        <v>41620.668344907404</v>
      </c>
      <c r="T1268" s="12">
        <f t="shared" si="98"/>
        <v>41650.668344907404</v>
      </c>
      <c r="U1268">
        <f t="shared" si="99"/>
        <v>2013</v>
      </c>
      <c r="V1268">
        <f t="shared" si="99"/>
        <v>2014</v>
      </c>
    </row>
    <row r="1269" spans="1:22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95"/>
        <v>101.8</v>
      </c>
      <c r="P1269" s="5">
        <f t="shared" si="96"/>
        <v>140.85534591194968</v>
      </c>
      <c r="Q1269" t="s">
        <v>8322</v>
      </c>
      <c r="R1269" t="s">
        <v>8323</v>
      </c>
      <c r="S1269" s="12">
        <f t="shared" si="97"/>
        <v>41449.376828703702</v>
      </c>
      <c r="T1269" s="12">
        <f t="shared" si="98"/>
        <v>41479.376828703702</v>
      </c>
      <c r="U1269">
        <f t="shared" si="99"/>
        <v>2013</v>
      </c>
      <c r="V1269">
        <f t="shared" si="99"/>
        <v>2013</v>
      </c>
    </row>
    <row r="1270" spans="1:22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95"/>
        <v>116.66666666666667</v>
      </c>
      <c r="P1270" s="5">
        <f t="shared" si="96"/>
        <v>76.92307692307692</v>
      </c>
      <c r="Q1270" t="s">
        <v>8322</v>
      </c>
      <c r="R1270" t="s">
        <v>8323</v>
      </c>
      <c r="S1270" s="12">
        <f t="shared" si="97"/>
        <v>41507.637118055551</v>
      </c>
      <c r="T1270" s="12">
        <f t="shared" si="98"/>
        <v>41537.637118055551</v>
      </c>
      <c r="U1270">
        <f t="shared" si="99"/>
        <v>2013</v>
      </c>
      <c r="V1270">
        <f t="shared" si="99"/>
        <v>2013</v>
      </c>
    </row>
    <row r="1271" spans="1:22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95"/>
        <v>108.64893617021276</v>
      </c>
      <c r="P1271" s="5">
        <f t="shared" si="96"/>
        <v>99.15533980582525</v>
      </c>
      <c r="Q1271" t="s">
        <v>8322</v>
      </c>
      <c r="R1271" t="s">
        <v>8323</v>
      </c>
      <c r="S1271" s="12">
        <f t="shared" si="97"/>
        <v>42445.614722222221</v>
      </c>
      <c r="T1271" s="12">
        <f t="shared" si="98"/>
        <v>42475.791666666664</v>
      </c>
      <c r="U1271">
        <f t="shared" si="99"/>
        <v>2016</v>
      </c>
      <c r="V1271">
        <f t="shared" si="99"/>
        <v>2016</v>
      </c>
    </row>
    <row r="1272" spans="1:22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95"/>
        <v>114.72</v>
      </c>
      <c r="P1272" s="5">
        <f t="shared" si="96"/>
        <v>67.881656804733723</v>
      </c>
      <c r="Q1272" t="s">
        <v>8322</v>
      </c>
      <c r="R1272" t="s">
        <v>8323</v>
      </c>
      <c r="S1272" s="12">
        <f t="shared" si="97"/>
        <v>40933.648634259254</v>
      </c>
      <c r="T1272" s="12">
        <f t="shared" si="98"/>
        <v>40993.60696759259</v>
      </c>
      <c r="U1272">
        <f t="shared" si="99"/>
        <v>2012</v>
      </c>
      <c r="V1272">
        <f t="shared" si="99"/>
        <v>2012</v>
      </c>
    </row>
    <row r="1273" spans="1:22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95"/>
        <v>101.8</v>
      </c>
      <c r="P1273" s="5">
        <f t="shared" si="96"/>
        <v>246.29032258064515</v>
      </c>
      <c r="Q1273" t="s">
        <v>8322</v>
      </c>
      <c r="R1273" t="s">
        <v>8323</v>
      </c>
      <c r="S1273" s="12">
        <f t="shared" si="97"/>
        <v>41561.475219907406</v>
      </c>
      <c r="T1273" s="12">
        <f t="shared" si="98"/>
        <v>41591.516886574071</v>
      </c>
      <c r="U1273">
        <f t="shared" si="99"/>
        <v>2013</v>
      </c>
      <c r="V1273">
        <f t="shared" si="99"/>
        <v>2013</v>
      </c>
    </row>
    <row r="1274" spans="1:22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95"/>
        <v>106</v>
      </c>
      <c r="P1274" s="5">
        <f t="shared" si="96"/>
        <v>189.28571428571428</v>
      </c>
      <c r="Q1274" t="s">
        <v>8322</v>
      </c>
      <c r="R1274" t="s">
        <v>8323</v>
      </c>
      <c r="S1274" s="12">
        <f t="shared" si="97"/>
        <v>40274.536793981482</v>
      </c>
      <c r="T1274" s="12">
        <f t="shared" si="98"/>
        <v>40343.958333333328</v>
      </c>
      <c r="U1274">
        <f t="shared" si="99"/>
        <v>2010</v>
      </c>
      <c r="V1274">
        <f t="shared" si="99"/>
        <v>2010</v>
      </c>
    </row>
    <row r="1275" spans="1:22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95"/>
        <v>103.49999999999999</v>
      </c>
      <c r="P1275" s="5">
        <f t="shared" si="96"/>
        <v>76.666666666666671</v>
      </c>
      <c r="Q1275" t="s">
        <v>8322</v>
      </c>
      <c r="R1275" t="s">
        <v>8323</v>
      </c>
      <c r="S1275" s="12">
        <f t="shared" si="97"/>
        <v>41852.521886574068</v>
      </c>
      <c r="T1275" s="12">
        <f t="shared" si="98"/>
        <v>41882.521886574068</v>
      </c>
      <c r="U1275">
        <f t="shared" si="99"/>
        <v>2014</v>
      </c>
      <c r="V1275">
        <f t="shared" si="99"/>
        <v>2014</v>
      </c>
    </row>
    <row r="1276" spans="1:22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95"/>
        <v>154.97535999999999</v>
      </c>
      <c r="P1276" s="5">
        <f t="shared" si="96"/>
        <v>82.963254817987149</v>
      </c>
      <c r="Q1276" t="s">
        <v>8322</v>
      </c>
      <c r="R1276" t="s">
        <v>8323</v>
      </c>
      <c r="S1276" s="12">
        <f t="shared" si="97"/>
        <v>41116.481770833328</v>
      </c>
      <c r="T1276" s="12">
        <f t="shared" si="98"/>
        <v>41151.481770833328</v>
      </c>
      <c r="U1276">
        <f t="shared" si="99"/>
        <v>2012</v>
      </c>
      <c r="V1276">
        <f t="shared" si="99"/>
        <v>2012</v>
      </c>
    </row>
    <row r="1277" spans="1:22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95"/>
        <v>162.14066666666668</v>
      </c>
      <c r="P1277" s="5">
        <f t="shared" si="96"/>
        <v>62.522107969151669</v>
      </c>
      <c r="Q1277" t="s">
        <v>8322</v>
      </c>
      <c r="R1277" t="s">
        <v>8323</v>
      </c>
      <c r="S1277" s="12">
        <f t="shared" si="97"/>
        <v>41458.659571759257</v>
      </c>
      <c r="T1277" s="12">
        <f t="shared" si="98"/>
        <v>41493.659571759257</v>
      </c>
      <c r="U1277">
        <f t="shared" si="99"/>
        <v>2013</v>
      </c>
      <c r="V1277">
        <f t="shared" si="99"/>
        <v>2013</v>
      </c>
    </row>
    <row r="1278" spans="1:22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95"/>
        <v>104.42100000000001</v>
      </c>
      <c r="P1278" s="5">
        <f t="shared" si="96"/>
        <v>46.06808823529412</v>
      </c>
      <c r="Q1278" t="s">
        <v>8322</v>
      </c>
      <c r="R1278" t="s">
        <v>8323</v>
      </c>
      <c r="S1278" s="12">
        <f t="shared" si="97"/>
        <v>40007.49591435185</v>
      </c>
      <c r="T1278" s="12">
        <f t="shared" si="98"/>
        <v>40056.958333333328</v>
      </c>
      <c r="U1278">
        <f t="shared" si="99"/>
        <v>2009</v>
      </c>
      <c r="V1278">
        <f t="shared" si="99"/>
        <v>2009</v>
      </c>
    </row>
    <row r="1279" spans="1:22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95"/>
        <v>106.12433333333333</v>
      </c>
      <c r="P1279" s="5">
        <f t="shared" si="96"/>
        <v>38.543946731234868</v>
      </c>
      <c r="Q1279" t="s">
        <v>8322</v>
      </c>
      <c r="R1279" t="s">
        <v>8323</v>
      </c>
      <c r="S1279" s="12">
        <f t="shared" si="97"/>
        <v>41121.35355324074</v>
      </c>
      <c r="T1279" s="12">
        <f t="shared" si="98"/>
        <v>41156.35355324074</v>
      </c>
      <c r="U1279">
        <f t="shared" si="99"/>
        <v>2012</v>
      </c>
      <c r="V1279">
        <f t="shared" si="99"/>
        <v>2012</v>
      </c>
    </row>
    <row r="1280" spans="1:22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95"/>
        <v>154.93846153846152</v>
      </c>
      <c r="P1280" s="5">
        <f t="shared" si="96"/>
        <v>53.005263157894738</v>
      </c>
      <c r="Q1280" t="s">
        <v>8322</v>
      </c>
      <c r="R1280" t="s">
        <v>8323</v>
      </c>
      <c r="S1280" s="12">
        <f t="shared" si="97"/>
        <v>41786.346828703703</v>
      </c>
      <c r="T1280" s="12">
        <f t="shared" si="98"/>
        <v>41814.875</v>
      </c>
      <c r="U1280">
        <f t="shared" si="99"/>
        <v>2014</v>
      </c>
      <c r="V1280">
        <f t="shared" si="99"/>
        <v>2014</v>
      </c>
    </row>
    <row r="1281" spans="1:22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95"/>
        <v>110.77157238734421</v>
      </c>
      <c r="P1281" s="5">
        <f t="shared" si="96"/>
        <v>73.355396825396824</v>
      </c>
      <c r="Q1281" t="s">
        <v>8322</v>
      </c>
      <c r="R1281" t="s">
        <v>8323</v>
      </c>
      <c r="S1281" s="12">
        <f t="shared" si="97"/>
        <v>41681.890856481477</v>
      </c>
      <c r="T1281" s="12">
        <f t="shared" si="98"/>
        <v>41721.849189814813</v>
      </c>
      <c r="U1281">
        <f t="shared" si="99"/>
        <v>2014</v>
      </c>
      <c r="V1281">
        <f t="shared" si="99"/>
        <v>2014</v>
      </c>
    </row>
    <row r="1282" spans="1:22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95"/>
        <v>110.91186666666665</v>
      </c>
      <c r="P1282" s="5">
        <f t="shared" si="96"/>
        <v>127.97523076923076</v>
      </c>
      <c r="Q1282" t="s">
        <v>8322</v>
      </c>
      <c r="R1282" t="s">
        <v>8323</v>
      </c>
      <c r="S1282" s="12">
        <f t="shared" si="97"/>
        <v>40513.54923611111</v>
      </c>
      <c r="T1282" s="12">
        <f t="shared" si="98"/>
        <v>40603.54923611111</v>
      </c>
      <c r="U1282">
        <f t="shared" si="99"/>
        <v>2010</v>
      </c>
      <c r="V1282">
        <f t="shared" si="99"/>
        <v>2011</v>
      </c>
    </row>
    <row r="1283" spans="1:22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00">(E1283/D1283)*100</f>
        <v>110.71428571428572</v>
      </c>
      <c r="P1283" s="5">
        <f t="shared" ref="P1283:P1346" si="101">IF(E1283&gt;0, E1283/L1283, 0)</f>
        <v>104.72972972972973</v>
      </c>
      <c r="Q1283" t="s">
        <v>8322</v>
      </c>
      <c r="R1283" t="s">
        <v>8323</v>
      </c>
      <c r="S1283" s="12">
        <f t="shared" ref="S1283:S1346" si="102">(J1283/86400)+25569-(5/24)</f>
        <v>41463.535138888888</v>
      </c>
      <c r="T1283" s="12">
        <f t="shared" ref="T1283:T1346" si="103">(I1283/86400)+25569-5/24</f>
        <v>41483.535138888888</v>
      </c>
      <c r="U1283">
        <f t="shared" ref="U1283:V1346" si="104">YEAR(S1283)</f>
        <v>2013</v>
      </c>
      <c r="V1283">
        <f t="shared" si="104"/>
        <v>2013</v>
      </c>
    </row>
    <row r="1284" spans="1:22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00"/>
        <v>123.61333333333333</v>
      </c>
      <c r="P1284" s="5">
        <f t="shared" si="101"/>
        <v>67.671532846715323</v>
      </c>
      <c r="Q1284" t="s">
        <v>8322</v>
      </c>
      <c r="R1284" t="s">
        <v>8323</v>
      </c>
      <c r="S1284" s="12">
        <f t="shared" si="102"/>
        <v>41586.266840277771</v>
      </c>
      <c r="T1284" s="12">
        <f t="shared" si="103"/>
        <v>41616.999305555553</v>
      </c>
      <c r="U1284">
        <f t="shared" si="104"/>
        <v>2013</v>
      </c>
      <c r="V1284">
        <f t="shared" si="104"/>
        <v>2013</v>
      </c>
    </row>
    <row r="1285" spans="1:22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00"/>
        <v>211.05</v>
      </c>
      <c r="P1285" s="5">
        <f t="shared" si="101"/>
        <v>95.931818181818187</v>
      </c>
      <c r="Q1285" t="s">
        <v>8322</v>
      </c>
      <c r="R1285" t="s">
        <v>8323</v>
      </c>
      <c r="S1285" s="12">
        <f t="shared" si="102"/>
        <v>41320.50913194444</v>
      </c>
      <c r="T1285" s="12">
        <f t="shared" si="103"/>
        <v>41343.958333333328</v>
      </c>
      <c r="U1285">
        <f t="shared" si="104"/>
        <v>2013</v>
      </c>
      <c r="V1285">
        <f t="shared" si="104"/>
        <v>2013</v>
      </c>
    </row>
    <row r="1286" spans="1:22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00"/>
        <v>101</v>
      </c>
      <c r="P1286" s="5">
        <f t="shared" si="101"/>
        <v>65.161290322580641</v>
      </c>
      <c r="Q1286" t="s">
        <v>8314</v>
      </c>
      <c r="R1286" t="s">
        <v>8315</v>
      </c>
      <c r="S1286" s="12">
        <f t="shared" si="102"/>
        <v>42712.026412037034</v>
      </c>
      <c r="T1286" s="12">
        <f t="shared" si="103"/>
        <v>42735.499305555553</v>
      </c>
      <c r="U1286">
        <f t="shared" si="104"/>
        <v>2016</v>
      </c>
      <c r="V1286">
        <f t="shared" si="104"/>
        <v>2016</v>
      </c>
    </row>
    <row r="1287" spans="1:22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00"/>
        <v>101.64999999999999</v>
      </c>
      <c r="P1287" s="5">
        <f t="shared" si="101"/>
        <v>32.269841269841272</v>
      </c>
      <c r="Q1287" t="s">
        <v>8314</v>
      </c>
      <c r="R1287" t="s">
        <v>8315</v>
      </c>
      <c r="S1287" s="12">
        <f t="shared" si="102"/>
        <v>42160.374710648146</v>
      </c>
      <c r="T1287" s="12">
        <f t="shared" si="103"/>
        <v>42175.374710648146</v>
      </c>
      <c r="U1287">
        <f t="shared" si="104"/>
        <v>2015</v>
      </c>
      <c r="V1287">
        <f t="shared" si="104"/>
        <v>2015</v>
      </c>
    </row>
    <row r="1288" spans="1:22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00"/>
        <v>108.33333333333333</v>
      </c>
      <c r="P1288" s="5">
        <f t="shared" si="101"/>
        <v>81.25</v>
      </c>
      <c r="Q1288" t="s">
        <v>8314</v>
      </c>
      <c r="R1288" t="s">
        <v>8315</v>
      </c>
      <c r="S1288" s="12">
        <f t="shared" si="102"/>
        <v>42039.176238425927</v>
      </c>
      <c r="T1288" s="12">
        <f t="shared" si="103"/>
        <v>42052.374999999993</v>
      </c>
      <c r="U1288">
        <f t="shared" si="104"/>
        <v>2015</v>
      </c>
      <c r="V1288">
        <f t="shared" si="104"/>
        <v>2015</v>
      </c>
    </row>
    <row r="1289" spans="1:22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00"/>
        <v>242</v>
      </c>
      <c r="P1289" s="5">
        <f t="shared" si="101"/>
        <v>24.2</v>
      </c>
      <c r="Q1289" t="s">
        <v>8314</v>
      </c>
      <c r="R1289" t="s">
        <v>8315</v>
      </c>
      <c r="S1289" s="12">
        <f t="shared" si="102"/>
        <v>42107.412685185183</v>
      </c>
      <c r="T1289" s="12">
        <f t="shared" si="103"/>
        <v>42167.412685185183</v>
      </c>
      <c r="U1289">
        <f t="shared" si="104"/>
        <v>2015</v>
      </c>
      <c r="V1289">
        <f t="shared" si="104"/>
        <v>2015</v>
      </c>
    </row>
    <row r="1290" spans="1:22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00"/>
        <v>100.44999999999999</v>
      </c>
      <c r="P1290" s="5">
        <f t="shared" si="101"/>
        <v>65.868852459016395</v>
      </c>
      <c r="Q1290" t="s">
        <v>8314</v>
      </c>
      <c r="R1290" t="s">
        <v>8315</v>
      </c>
      <c r="S1290" s="12">
        <f t="shared" si="102"/>
        <v>42560.946331018517</v>
      </c>
      <c r="T1290" s="12">
        <f t="shared" si="103"/>
        <v>42591.958333333336</v>
      </c>
      <c r="U1290">
        <f t="shared" si="104"/>
        <v>2016</v>
      </c>
      <c r="V1290">
        <f t="shared" si="104"/>
        <v>2016</v>
      </c>
    </row>
    <row r="1291" spans="1:22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00"/>
        <v>125.06666666666666</v>
      </c>
      <c r="P1291" s="5">
        <f t="shared" si="101"/>
        <v>36.07692307692308</v>
      </c>
      <c r="Q1291" t="s">
        <v>8314</v>
      </c>
      <c r="R1291" t="s">
        <v>8315</v>
      </c>
      <c r="S1291" s="12">
        <f t="shared" si="102"/>
        <v>42708.926446759258</v>
      </c>
      <c r="T1291" s="12">
        <f t="shared" si="103"/>
        <v>42738.926446759258</v>
      </c>
      <c r="U1291">
        <f t="shared" si="104"/>
        <v>2016</v>
      </c>
      <c r="V1291">
        <f t="shared" si="104"/>
        <v>2017</v>
      </c>
    </row>
    <row r="1292" spans="1:22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00"/>
        <v>108.57142857142857</v>
      </c>
      <c r="P1292" s="5">
        <f t="shared" si="101"/>
        <v>44.186046511627907</v>
      </c>
      <c r="Q1292" t="s">
        <v>8314</v>
      </c>
      <c r="R1292" t="s">
        <v>8315</v>
      </c>
      <c r="S1292" s="12">
        <f t="shared" si="102"/>
        <v>42086.406608796293</v>
      </c>
      <c r="T1292" s="12">
        <f t="shared" si="103"/>
        <v>42117.082638888889</v>
      </c>
      <c r="U1292">
        <f t="shared" si="104"/>
        <v>2015</v>
      </c>
      <c r="V1292">
        <f t="shared" si="104"/>
        <v>2015</v>
      </c>
    </row>
    <row r="1293" spans="1:22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00"/>
        <v>145.70000000000002</v>
      </c>
      <c r="P1293" s="5">
        <f t="shared" si="101"/>
        <v>104.07142857142857</v>
      </c>
      <c r="Q1293" t="s">
        <v>8314</v>
      </c>
      <c r="R1293" t="s">
        <v>8315</v>
      </c>
      <c r="S1293" s="12">
        <f t="shared" si="102"/>
        <v>42064.444340277776</v>
      </c>
      <c r="T1293" s="12">
        <f t="shared" si="103"/>
        <v>42101.083333333336</v>
      </c>
      <c r="U1293">
        <f t="shared" si="104"/>
        <v>2015</v>
      </c>
      <c r="V1293">
        <f t="shared" si="104"/>
        <v>2015</v>
      </c>
    </row>
    <row r="1294" spans="1:22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00"/>
        <v>110.00000000000001</v>
      </c>
      <c r="P1294" s="5">
        <f t="shared" si="101"/>
        <v>35.96153846153846</v>
      </c>
      <c r="Q1294" t="s">
        <v>8314</v>
      </c>
      <c r="R1294" t="s">
        <v>8315</v>
      </c>
      <c r="S1294" s="12">
        <f t="shared" si="102"/>
        <v>42256.555879629632</v>
      </c>
      <c r="T1294" s="12">
        <f t="shared" si="103"/>
        <v>42283.749305555553</v>
      </c>
      <c r="U1294">
        <f t="shared" si="104"/>
        <v>2015</v>
      </c>
      <c r="V1294">
        <f t="shared" si="104"/>
        <v>2015</v>
      </c>
    </row>
    <row r="1295" spans="1:22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00"/>
        <v>102.23333333333333</v>
      </c>
      <c r="P1295" s="5">
        <f t="shared" si="101"/>
        <v>127.79166666666667</v>
      </c>
      <c r="Q1295" t="s">
        <v>8314</v>
      </c>
      <c r="R1295" t="s">
        <v>8315</v>
      </c>
      <c r="S1295" s="12">
        <f t="shared" si="102"/>
        <v>42292.492719907408</v>
      </c>
      <c r="T1295" s="12">
        <f t="shared" si="103"/>
        <v>42322.534386574072</v>
      </c>
      <c r="U1295">
        <f t="shared" si="104"/>
        <v>2015</v>
      </c>
      <c r="V1295">
        <f t="shared" si="104"/>
        <v>2015</v>
      </c>
    </row>
    <row r="1296" spans="1:22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00"/>
        <v>122</v>
      </c>
      <c r="P1296" s="5">
        <f t="shared" si="101"/>
        <v>27.727272727272727</v>
      </c>
      <c r="Q1296" t="s">
        <v>8314</v>
      </c>
      <c r="R1296" t="s">
        <v>8315</v>
      </c>
      <c r="S1296" s="12">
        <f t="shared" si="102"/>
        <v>42278.245335648149</v>
      </c>
      <c r="T1296" s="12">
        <f t="shared" si="103"/>
        <v>42296.249999999993</v>
      </c>
      <c r="U1296">
        <f t="shared" si="104"/>
        <v>2015</v>
      </c>
      <c r="V1296">
        <f t="shared" si="104"/>
        <v>2015</v>
      </c>
    </row>
    <row r="1297" spans="1:22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00"/>
        <v>101.96000000000001</v>
      </c>
      <c r="P1297" s="5">
        <f t="shared" si="101"/>
        <v>39.828125</v>
      </c>
      <c r="Q1297" t="s">
        <v>8314</v>
      </c>
      <c r="R1297" t="s">
        <v>8315</v>
      </c>
      <c r="S1297" s="12">
        <f t="shared" si="102"/>
        <v>42184.364548611113</v>
      </c>
      <c r="T1297" s="12">
        <f t="shared" si="103"/>
        <v>42214.499999999993</v>
      </c>
      <c r="U1297">
        <f t="shared" si="104"/>
        <v>2015</v>
      </c>
      <c r="V1297">
        <f t="shared" si="104"/>
        <v>2015</v>
      </c>
    </row>
    <row r="1298" spans="1:22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00"/>
        <v>141.1764705882353</v>
      </c>
      <c r="P1298" s="5">
        <f t="shared" si="101"/>
        <v>52.173913043478258</v>
      </c>
      <c r="Q1298" t="s">
        <v>8314</v>
      </c>
      <c r="R1298" t="s">
        <v>8315</v>
      </c>
      <c r="S1298" s="12">
        <f t="shared" si="102"/>
        <v>42422.842280092591</v>
      </c>
      <c r="T1298" s="12">
        <f t="shared" si="103"/>
        <v>42442.800613425927</v>
      </c>
      <c r="U1298">
        <f t="shared" si="104"/>
        <v>2016</v>
      </c>
      <c r="V1298">
        <f t="shared" si="104"/>
        <v>2016</v>
      </c>
    </row>
    <row r="1299" spans="1:22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00"/>
        <v>109.52500000000001</v>
      </c>
      <c r="P1299" s="5">
        <f t="shared" si="101"/>
        <v>92.037815126050418</v>
      </c>
      <c r="Q1299" t="s">
        <v>8314</v>
      </c>
      <c r="R1299" t="s">
        <v>8315</v>
      </c>
      <c r="S1299" s="12">
        <f t="shared" si="102"/>
        <v>42461.538865740738</v>
      </c>
      <c r="T1299" s="12">
        <f t="shared" si="103"/>
        <v>42491.538865740738</v>
      </c>
      <c r="U1299">
        <f t="shared" si="104"/>
        <v>2016</v>
      </c>
      <c r="V1299">
        <f t="shared" si="104"/>
        <v>2016</v>
      </c>
    </row>
    <row r="1300" spans="1:22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00"/>
        <v>104.65</v>
      </c>
      <c r="P1300" s="5">
        <f t="shared" si="101"/>
        <v>63.424242424242422</v>
      </c>
      <c r="Q1300" t="s">
        <v>8314</v>
      </c>
      <c r="R1300" t="s">
        <v>8315</v>
      </c>
      <c r="S1300" s="12">
        <f t="shared" si="102"/>
        <v>42458.472592592589</v>
      </c>
      <c r="T1300" s="12">
        <f t="shared" si="103"/>
        <v>42488.472592592589</v>
      </c>
      <c r="U1300">
        <f t="shared" si="104"/>
        <v>2016</v>
      </c>
      <c r="V1300">
        <f t="shared" si="104"/>
        <v>2016</v>
      </c>
    </row>
    <row r="1301" spans="1:22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00"/>
        <v>124</v>
      </c>
      <c r="P1301" s="5">
        <f t="shared" si="101"/>
        <v>135.625</v>
      </c>
      <c r="Q1301" t="s">
        <v>8314</v>
      </c>
      <c r="R1301" t="s">
        <v>8315</v>
      </c>
      <c r="S1301" s="12">
        <f t="shared" si="102"/>
        <v>42169.606006944443</v>
      </c>
      <c r="T1301" s="12">
        <f t="shared" si="103"/>
        <v>42199.606006944443</v>
      </c>
      <c r="U1301">
        <f t="shared" si="104"/>
        <v>2015</v>
      </c>
      <c r="V1301">
        <f t="shared" si="104"/>
        <v>2015</v>
      </c>
    </row>
    <row r="1302" spans="1:22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00"/>
        <v>135</v>
      </c>
      <c r="P1302" s="5">
        <f t="shared" si="101"/>
        <v>168.75</v>
      </c>
      <c r="Q1302" t="s">
        <v>8314</v>
      </c>
      <c r="R1302" t="s">
        <v>8315</v>
      </c>
      <c r="S1302" s="12">
        <f t="shared" si="102"/>
        <v>42483.466874999998</v>
      </c>
      <c r="T1302" s="12">
        <f t="shared" si="103"/>
        <v>42522.581249999996</v>
      </c>
      <c r="U1302">
        <f t="shared" si="104"/>
        <v>2016</v>
      </c>
      <c r="V1302">
        <f t="shared" si="104"/>
        <v>2016</v>
      </c>
    </row>
    <row r="1303" spans="1:22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00"/>
        <v>102.75000000000001</v>
      </c>
      <c r="P1303" s="5">
        <f t="shared" si="101"/>
        <v>70.862068965517238</v>
      </c>
      <c r="Q1303" t="s">
        <v>8314</v>
      </c>
      <c r="R1303" t="s">
        <v>8315</v>
      </c>
      <c r="S1303" s="12">
        <f t="shared" si="102"/>
        <v>42195.541412037033</v>
      </c>
      <c r="T1303" s="12">
        <f t="shared" si="103"/>
        <v>42205.916666666664</v>
      </c>
      <c r="U1303">
        <f t="shared" si="104"/>
        <v>2015</v>
      </c>
      <c r="V1303">
        <f t="shared" si="104"/>
        <v>2015</v>
      </c>
    </row>
    <row r="1304" spans="1:22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00"/>
        <v>100</v>
      </c>
      <c r="P1304" s="5">
        <f t="shared" si="101"/>
        <v>50</v>
      </c>
      <c r="Q1304" t="s">
        <v>8314</v>
      </c>
      <c r="R1304" t="s">
        <v>8315</v>
      </c>
      <c r="S1304" s="12">
        <f t="shared" si="102"/>
        <v>42674.849664351852</v>
      </c>
      <c r="T1304" s="12">
        <f t="shared" si="103"/>
        <v>42704.891331018516</v>
      </c>
      <c r="U1304">
        <f t="shared" si="104"/>
        <v>2016</v>
      </c>
      <c r="V1304">
        <f t="shared" si="104"/>
        <v>2016</v>
      </c>
    </row>
    <row r="1305" spans="1:22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00"/>
        <v>130.26085714285716</v>
      </c>
      <c r="P1305" s="5">
        <f t="shared" si="101"/>
        <v>42.214166666666671</v>
      </c>
      <c r="Q1305" t="s">
        <v>8314</v>
      </c>
      <c r="R1305" t="s">
        <v>8315</v>
      </c>
      <c r="S1305" s="12">
        <f t="shared" si="102"/>
        <v>42566.232870370368</v>
      </c>
      <c r="T1305" s="12">
        <f t="shared" si="103"/>
        <v>42582.249999999993</v>
      </c>
      <c r="U1305">
        <f t="shared" si="104"/>
        <v>2016</v>
      </c>
      <c r="V1305">
        <f t="shared" si="104"/>
        <v>2016</v>
      </c>
    </row>
    <row r="1306" spans="1:22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00"/>
        <v>39.627499999999998</v>
      </c>
      <c r="P1306" s="5">
        <f t="shared" si="101"/>
        <v>152.41346153846155</v>
      </c>
      <c r="Q1306" t="s">
        <v>8316</v>
      </c>
      <c r="R1306" t="s">
        <v>8318</v>
      </c>
      <c r="S1306" s="12">
        <f t="shared" si="102"/>
        <v>42746.986168981479</v>
      </c>
      <c r="T1306" s="12">
        <f t="shared" si="103"/>
        <v>42806.944502314807</v>
      </c>
      <c r="U1306">
        <f t="shared" si="104"/>
        <v>2017</v>
      </c>
      <c r="V1306">
        <f t="shared" si="104"/>
        <v>2017</v>
      </c>
    </row>
    <row r="1307" spans="1:22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00"/>
        <v>25.976666666666663</v>
      </c>
      <c r="P1307" s="5">
        <f t="shared" si="101"/>
        <v>90.616279069767444</v>
      </c>
      <c r="Q1307" t="s">
        <v>8316</v>
      </c>
      <c r="R1307" t="s">
        <v>8318</v>
      </c>
      <c r="S1307" s="12">
        <f t="shared" si="102"/>
        <v>42543.457268518519</v>
      </c>
      <c r="T1307" s="12">
        <f t="shared" si="103"/>
        <v>42572.520833333336</v>
      </c>
      <c r="U1307">
        <f t="shared" si="104"/>
        <v>2016</v>
      </c>
      <c r="V1307">
        <f t="shared" si="104"/>
        <v>2016</v>
      </c>
    </row>
    <row r="1308" spans="1:22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00"/>
        <v>65.24636363636364</v>
      </c>
      <c r="P1308" s="5">
        <f t="shared" si="101"/>
        <v>201.60393258426967</v>
      </c>
      <c r="Q1308" t="s">
        <v>8316</v>
      </c>
      <c r="R1308" t="s">
        <v>8318</v>
      </c>
      <c r="S1308" s="12">
        <f t="shared" si="102"/>
        <v>41947.249236111107</v>
      </c>
      <c r="T1308" s="12">
        <f t="shared" si="103"/>
        <v>41977.249236111107</v>
      </c>
      <c r="U1308">
        <f t="shared" si="104"/>
        <v>2014</v>
      </c>
      <c r="V1308">
        <f t="shared" si="104"/>
        <v>2014</v>
      </c>
    </row>
    <row r="1309" spans="1:22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00"/>
        <v>11.514000000000001</v>
      </c>
      <c r="P1309" s="5">
        <f t="shared" si="101"/>
        <v>127.93333333333334</v>
      </c>
      <c r="Q1309" t="s">
        <v>8316</v>
      </c>
      <c r="R1309" t="s">
        <v>8318</v>
      </c>
      <c r="S1309" s="12">
        <f t="shared" si="102"/>
        <v>42387.294895833336</v>
      </c>
      <c r="T1309" s="12">
        <f t="shared" si="103"/>
        <v>42417.294895833336</v>
      </c>
      <c r="U1309">
        <f t="shared" si="104"/>
        <v>2016</v>
      </c>
      <c r="V1309">
        <f t="shared" si="104"/>
        <v>2016</v>
      </c>
    </row>
    <row r="1310" spans="1:22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00"/>
        <v>11.360000000000001</v>
      </c>
      <c r="P1310" s="5">
        <f t="shared" si="101"/>
        <v>29.894736842105264</v>
      </c>
      <c r="Q1310" t="s">
        <v>8316</v>
      </c>
      <c r="R1310" t="s">
        <v>8318</v>
      </c>
      <c r="S1310" s="12">
        <f t="shared" si="102"/>
        <v>42611.405231481483</v>
      </c>
      <c r="T1310" s="12">
        <f t="shared" si="103"/>
        <v>42651.405231481483</v>
      </c>
      <c r="U1310">
        <f t="shared" si="104"/>
        <v>2016</v>
      </c>
      <c r="V1310">
        <f t="shared" si="104"/>
        <v>2016</v>
      </c>
    </row>
    <row r="1311" spans="1:22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00"/>
        <v>111.99130434782609</v>
      </c>
      <c r="P1311" s="5">
        <f t="shared" si="101"/>
        <v>367.97142857142859</v>
      </c>
      <c r="Q1311" t="s">
        <v>8316</v>
      </c>
      <c r="R1311" t="s">
        <v>8318</v>
      </c>
      <c r="S1311" s="12">
        <f t="shared" si="102"/>
        <v>42257.674398148149</v>
      </c>
      <c r="T1311" s="12">
        <f t="shared" si="103"/>
        <v>42292.674398148149</v>
      </c>
      <c r="U1311">
        <f t="shared" si="104"/>
        <v>2015</v>
      </c>
      <c r="V1311">
        <f t="shared" si="104"/>
        <v>2015</v>
      </c>
    </row>
    <row r="1312" spans="1:22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00"/>
        <v>15.5</v>
      </c>
      <c r="P1312" s="5">
        <f t="shared" si="101"/>
        <v>129.16666666666666</v>
      </c>
      <c r="Q1312" t="s">
        <v>8316</v>
      </c>
      <c r="R1312" t="s">
        <v>8318</v>
      </c>
      <c r="S1312" s="12">
        <f t="shared" si="102"/>
        <v>42556.458912037029</v>
      </c>
      <c r="T1312" s="12">
        <f t="shared" si="103"/>
        <v>42601.458912037029</v>
      </c>
      <c r="U1312">
        <f t="shared" si="104"/>
        <v>2016</v>
      </c>
      <c r="V1312">
        <f t="shared" si="104"/>
        <v>2016</v>
      </c>
    </row>
    <row r="1313" spans="1:22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00"/>
        <v>32.027999999999999</v>
      </c>
      <c r="P1313" s="5">
        <f t="shared" si="101"/>
        <v>800.7</v>
      </c>
      <c r="Q1313" t="s">
        <v>8316</v>
      </c>
      <c r="R1313" t="s">
        <v>8318</v>
      </c>
      <c r="S1313" s="12">
        <f t="shared" si="102"/>
        <v>42669.593969907401</v>
      </c>
      <c r="T1313" s="12">
        <f t="shared" si="103"/>
        <v>42704.635636574072</v>
      </c>
      <c r="U1313">
        <f t="shared" si="104"/>
        <v>2016</v>
      </c>
      <c r="V1313">
        <f t="shared" si="104"/>
        <v>2016</v>
      </c>
    </row>
    <row r="1314" spans="1:22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00"/>
        <v>0.60869565217391308</v>
      </c>
      <c r="P1314" s="5">
        <f t="shared" si="101"/>
        <v>28</v>
      </c>
      <c r="Q1314" t="s">
        <v>8316</v>
      </c>
      <c r="R1314" t="s">
        <v>8318</v>
      </c>
      <c r="S1314" s="12">
        <f t="shared" si="102"/>
        <v>42082.494467592587</v>
      </c>
      <c r="T1314" s="12">
        <f t="shared" si="103"/>
        <v>42112.494467592587</v>
      </c>
      <c r="U1314">
        <f t="shared" si="104"/>
        <v>2015</v>
      </c>
      <c r="V1314">
        <f t="shared" si="104"/>
        <v>2015</v>
      </c>
    </row>
    <row r="1315" spans="1:22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00"/>
        <v>31.114999999999998</v>
      </c>
      <c r="P1315" s="5">
        <f t="shared" si="101"/>
        <v>102.01639344262296</v>
      </c>
      <c r="Q1315" t="s">
        <v>8316</v>
      </c>
      <c r="R1315" t="s">
        <v>8318</v>
      </c>
      <c r="S1315" s="12">
        <f t="shared" si="102"/>
        <v>42402.50131944444</v>
      </c>
      <c r="T1315" s="12">
        <f t="shared" si="103"/>
        <v>42432.50131944444</v>
      </c>
      <c r="U1315">
        <f t="shared" si="104"/>
        <v>2016</v>
      </c>
      <c r="V1315">
        <f t="shared" si="104"/>
        <v>2016</v>
      </c>
    </row>
    <row r="1316" spans="1:22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00"/>
        <v>1.1266666666666667</v>
      </c>
      <c r="P1316" s="5">
        <f t="shared" si="101"/>
        <v>184.36363636363637</v>
      </c>
      <c r="Q1316" t="s">
        <v>8316</v>
      </c>
      <c r="R1316" t="s">
        <v>8318</v>
      </c>
      <c r="S1316" s="12">
        <f t="shared" si="102"/>
        <v>42604.461342592585</v>
      </c>
      <c r="T1316" s="12">
        <f t="shared" si="103"/>
        <v>42664.461342592585</v>
      </c>
      <c r="U1316">
        <f t="shared" si="104"/>
        <v>2016</v>
      </c>
      <c r="V1316">
        <f t="shared" si="104"/>
        <v>2016</v>
      </c>
    </row>
    <row r="1317" spans="1:22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00"/>
        <v>40.404000000000003</v>
      </c>
      <c r="P1317" s="5">
        <f t="shared" si="101"/>
        <v>162.91935483870967</v>
      </c>
      <c r="Q1317" t="s">
        <v>8316</v>
      </c>
      <c r="R1317" t="s">
        <v>8318</v>
      </c>
      <c r="S1317" s="12">
        <f t="shared" si="102"/>
        <v>42278.289907407401</v>
      </c>
      <c r="T1317" s="12">
        <f t="shared" si="103"/>
        <v>42313.833333333336</v>
      </c>
      <c r="U1317">
        <f t="shared" si="104"/>
        <v>2015</v>
      </c>
      <c r="V1317">
        <f t="shared" si="104"/>
        <v>2015</v>
      </c>
    </row>
    <row r="1318" spans="1:22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00"/>
        <v>1.3333333333333333E-3</v>
      </c>
      <c r="P1318" s="5">
        <f t="shared" si="101"/>
        <v>1</v>
      </c>
      <c r="Q1318" t="s">
        <v>8316</v>
      </c>
      <c r="R1318" t="s">
        <v>8318</v>
      </c>
      <c r="S1318" s="12">
        <f t="shared" si="102"/>
        <v>42393.753576388888</v>
      </c>
      <c r="T1318" s="12">
        <f t="shared" si="103"/>
        <v>42428.753576388888</v>
      </c>
      <c r="U1318">
        <f t="shared" si="104"/>
        <v>2016</v>
      </c>
      <c r="V1318">
        <f t="shared" si="104"/>
        <v>2016</v>
      </c>
    </row>
    <row r="1319" spans="1:22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00"/>
        <v>5.7334999999999994</v>
      </c>
      <c r="P1319" s="5">
        <f t="shared" si="101"/>
        <v>603.52631578947364</v>
      </c>
      <c r="Q1319" t="s">
        <v>8316</v>
      </c>
      <c r="R1319" t="s">
        <v>8318</v>
      </c>
      <c r="S1319" s="12">
        <f t="shared" si="102"/>
        <v>42520.027152777773</v>
      </c>
      <c r="T1319" s="12">
        <f t="shared" si="103"/>
        <v>42572.374999999993</v>
      </c>
      <c r="U1319">
        <f t="shared" si="104"/>
        <v>2016</v>
      </c>
      <c r="V1319">
        <f t="shared" si="104"/>
        <v>2016</v>
      </c>
    </row>
    <row r="1320" spans="1:22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00"/>
        <v>15.324999999999999</v>
      </c>
      <c r="P1320" s="5">
        <f t="shared" si="101"/>
        <v>45.407407407407405</v>
      </c>
      <c r="Q1320" t="s">
        <v>8316</v>
      </c>
      <c r="R1320" t="s">
        <v>8318</v>
      </c>
      <c r="S1320" s="12">
        <f t="shared" si="102"/>
        <v>41984.835324074076</v>
      </c>
      <c r="T1320" s="12">
        <f t="shared" si="103"/>
        <v>42014.835324074076</v>
      </c>
      <c r="U1320">
        <f t="shared" si="104"/>
        <v>2014</v>
      </c>
      <c r="V1320">
        <f t="shared" si="104"/>
        <v>2015</v>
      </c>
    </row>
    <row r="1321" spans="1:22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00"/>
        <v>15.103448275862069</v>
      </c>
      <c r="P1321" s="5">
        <f t="shared" si="101"/>
        <v>97.333333333333329</v>
      </c>
      <c r="Q1321" t="s">
        <v>8316</v>
      </c>
      <c r="R1321" t="s">
        <v>8318</v>
      </c>
      <c r="S1321" s="12">
        <f t="shared" si="102"/>
        <v>41816.603761574072</v>
      </c>
      <c r="T1321" s="12">
        <f t="shared" si="103"/>
        <v>41831.458333333328</v>
      </c>
      <c r="U1321">
        <f t="shared" si="104"/>
        <v>2014</v>
      </c>
      <c r="V1321">
        <f t="shared" si="104"/>
        <v>2014</v>
      </c>
    </row>
    <row r="1322" spans="1:22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00"/>
        <v>0.503</v>
      </c>
      <c r="P1322" s="5">
        <f t="shared" si="101"/>
        <v>167.66666666666666</v>
      </c>
      <c r="Q1322" t="s">
        <v>8316</v>
      </c>
      <c r="R1322" t="s">
        <v>8318</v>
      </c>
      <c r="S1322" s="12">
        <f t="shared" si="102"/>
        <v>42705.482013888883</v>
      </c>
      <c r="T1322" s="12">
        <f t="shared" si="103"/>
        <v>42734.749999999993</v>
      </c>
      <c r="U1322">
        <f t="shared" si="104"/>
        <v>2016</v>
      </c>
      <c r="V1322">
        <f t="shared" si="104"/>
        <v>2016</v>
      </c>
    </row>
    <row r="1323" spans="1:22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00"/>
        <v>1.3028138528138529</v>
      </c>
      <c r="P1323" s="5">
        <f t="shared" si="101"/>
        <v>859.85714285714289</v>
      </c>
      <c r="Q1323" t="s">
        <v>8316</v>
      </c>
      <c r="R1323" t="s">
        <v>8318</v>
      </c>
      <c r="S1323" s="12">
        <f t="shared" si="102"/>
        <v>42697.540937499994</v>
      </c>
      <c r="T1323" s="12">
        <f t="shared" si="103"/>
        <v>42727.540937499994</v>
      </c>
      <c r="U1323">
        <f t="shared" si="104"/>
        <v>2016</v>
      </c>
      <c r="V1323">
        <f t="shared" si="104"/>
        <v>2016</v>
      </c>
    </row>
    <row r="1324" spans="1:22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00"/>
        <v>0.30285714285714288</v>
      </c>
      <c r="P1324" s="5">
        <f t="shared" si="101"/>
        <v>26.5</v>
      </c>
      <c r="Q1324" t="s">
        <v>8316</v>
      </c>
      <c r="R1324" t="s">
        <v>8318</v>
      </c>
      <c r="S1324" s="12">
        <f t="shared" si="102"/>
        <v>42115.448206018518</v>
      </c>
      <c r="T1324" s="12">
        <f t="shared" si="103"/>
        <v>42145.448206018518</v>
      </c>
      <c r="U1324">
        <f t="shared" si="104"/>
        <v>2015</v>
      </c>
      <c r="V1324">
        <f t="shared" si="104"/>
        <v>2015</v>
      </c>
    </row>
    <row r="1325" spans="1:22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00"/>
        <v>8.8800000000000008</v>
      </c>
      <c r="P1325" s="5">
        <f t="shared" si="101"/>
        <v>30.272727272727273</v>
      </c>
      <c r="Q1325" t="s">
        <v>8316</v>
      </c>
      <c r="R1325" t="s">
        <v>8318</v>
      </c>
      <c r="S1325" s="12">
        <f t="shared" si="102"/>
        <v>42451.490115740737</v>
      </c>
      <c r="T1325" s="12">
        <f t="shared" si="103"/>
        <v>42486.079861111109</v>
      </c>
      <c r="U1325">
        <f t="shared" si="104"/>
        <v>2016</v>
      </c>
      <c r="V1325">
        <f t="shared" si="104"/>
        <v>2016</v>
      </c>
    </row>
    <row r="1326" spans="1:22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00"/>
        <v>9.84</v>
      </c>
      <c r="P1326" s="5">
        <f t="shared" si="101"/>
        <v>54.666666666666664</v>
      </c>
      <c r="Q1326" t="s">
        <v>8316</v>
      </c>
      <c r="R1326" t="s">
        <v>8318</v>
      </c>
      <c r="S1326" s="12">
        <f t="shared" si="102"/>
        <v>42626.425370370365</v>
      </c>
      <c r="T1326" s="12">
        <f t="shared" si="103"/>
        <v>42656.425370370365</v>
      </c>
      <c r="U1326">
        <f t="shared" si="104"/>
        <v>2016</v>
      </c>
      <c r="V1326">
        <f t="shared" si="104"/>
        <v>2016</v>
      </c>
    </row>
    <row r="1327" spans="1:22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00"/>
        <v>2.4299999999999997</v>
      </c>
      <c r="P1327" s="5">
        <f t="shared" si="101"/>
        <v>60.75</v>
      </c>
      <c r="Q1327" t="s">
        <v>8316</v>
      </c>
      <c r="R1327" t="s">
        <v>8318</v>
      </c>
      <c r="S1327" s="12">
        <f t="shared" si="102"/>
        <v>42703.877719907403</v>
      </c>
      <c r="T1327" s="12">
        <f t="shared" si="103"/>
        <v>42733.877719907403</v>
      </c>
      <c r="U1327">
        <f t="shared" si="104"/>
        <v>2016</v>
      </c>
      <c r="V1327">
        <f t="shared" si="104"/>
        <v>2016</v>
      </c>
    </row>
    <row r="1328" spans="1:22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00"/>
        <v>1.1299999999999999</v>
      </c>
      <c r="P1328" s="5">
        <f t="shared" si="101"/>
        <v>102.72727272727273</v>
      </c>
      <c r="Q1328" t="s">
        <v>8316</v>
      </c>
      <c r="R1328" t="s">
        <v>8318</v>
      </c>
      <c r="S1328" s="12">
        <f t="shared" si="102"/>
        <v>41974.583657407406</v>
      </c>
      <c r="T1328" s="12">
        <f t="shared" si="103"/>
        <v>42019.583657407406</v>
      </c>
      <c r="U1328">
        <f t="shared" si="104"/>
        <v>2014</v>
      </c>
      <c r="V1328">
        <f t="shared" si="104"/>
        <v>2015</v>
      </c>
    </row>
    <row r="1329" spans="1:22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00"/>
        <v>3.5520833333333335</v>
      </c>
      <c r="P1329" s="5">
        <f t="shared" si="101"/>
        <v>41.585365853658537</v>
      </c>
      <c r="Q1329" t="s">
        <v>8316</v>
      </c>
      <c r="R1329" t="s">
        <v>8318</v>
      </c>
      <c r="S1329" s="12">
        <f t="shared" si="102"/>
        <v>42123.470312500001</v>
      </c>
      <c r="T1329" s="12">
        <f t="shared" si="103"/>
        <v>42153.470312500001</v>
      </c>
      <c r="U1329">
        <f t="shared" si="104"/>
        <v>2015</v>
      </c>
      <c r="V1329">
        <f t="shared" si="104"/>
        <v>2015</v>
      </c>
    </row>
    <row r="1330" spans="1:22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00"/>
        <v>2.3306666666666667</v>
      </c>
      <c r="P1330" s="5">
        <f t="shared" si="101"/>
        <v>116.53333333333333</v>
      </c>
      <c r="Q1330" t="s">
        <v>8316</v>
      </c>
      <c r="R1330" t="s">
        <v>8318</v>
      </c>
      <c r="S1330" s="12">
        <f t="shared" si="102"/>
        <v>42612.434421296297</v>
      </c>
      <c r="T1330" s="12">
        <f t="shared" si="103"/>
        <v>42657.434421296297</v>
      </c>
      <c r="U1330">
        <f t="shared" si="104"/>
        <v>2016</v>
      </c>
      <c r="V1330">
        <f t="shared" si="104"/>
        <v>2016</v>
      </c>
    </row>
    <row r="1331" spans="1:22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00"/>
        <v>0.81600000000000006</v>
      </c>
      <c r="P1331" s="5">
        <f t="shared" si="101"/>
        <v>45.333333333333336</v>
      </c>
      <c r="Q1331" t="s">
        <v>8316</v>
      </c>
      <c r="R1331" t="s">
        <v>8318</v>
      </c>
      <c r="S1331" s="12">
        <f t="shared" si="102"/>
        <v>41935.013252314813</v>
      </c>
      <c r="T1331" s="12">
        <f t="shared" si="103"/>
        <v>41975.054918981477</v>
      </c>
      <c r="U1331">
        <f t="shared" si="104"/>
        <v>2014</v>
      </c>
      <c r="V1331">
        <f t="shared" si="104"/>
        <v>2014</v>
      </c>
    </row>
    <row r="1332" spans="1:22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00"/>
        <v>22.494285714285713</v>
      </c>
      <c r="P1332" s="5">
        <f t="shared" si="101"/>
        <v>157.46</v>
      </c>
      <c r="Q1332" t="s">
        <v>8316</v>
      </c>
      <c r="R1332" t="s">
        <v>8318</v>
      </c>
      <c r="S1332" s="12">
        <f t="shared" si="102"/>
        <v>42522.068391203698</v>
      </c>
      <c r="T1332" s="12">
        <f t="shared" si="103"/>
        <v>42552.958333333336</v>
      </c>
      <c r="U1332">
        <f t="shared" si="104"/>
        <v>2016</v>
      </c>
      <c r="V1332">
        <f t="shared" si="104"/>
        <v>2016</v>
      </c>
    </row>
    <row r="1333" spans="1:22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00"/>
        <v>1.3668</v>
      </c>
      <c r="P1333" s="5">
        <f t="shared" si="101"/>
        <v>100.5</v>
      </c>
      <c r="Q1333" t="s">
        <v>8316</v>
      </c>
      <c r="R1333" t="s">
        <v>8318</v>
      </c>
      <c r="S1333" s="12">
        <f t="shared" si="102"/>
        <v>42569.295763888884</v>
      </c>
      <c r="T1333" s="12">
        <f t="shared" si="103"/>
        <v>42599.295763888884</v>
      </c>
      <c r="U1333">
        <f t="shared" si="104"/>
        <v>2016</v>
      </c>
      <c r="V1333">
        <f t="shared" si="104"/>
        <v>2016</v>
      </c>
    </row>
    <row r="1334" spans="1:22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00"/>
        <v>0</v>
      </c>
      <c r="P1334" s="5">
        <f t="shared" si="101"/>
        <v>0</v>
      </c>
      <c r="Q1334" t="s">
        <v>8316</v>
      </c>
      <c r="R1334" t="s">
        <v>8318</v>
      </c>
      <c r="S1334" s="12">
        <f t="shared" si="102"/>
        <v>42731.851944444446</v>
      </c>
      <c r="T1334" s="12">
        <f t="shared" si="103"/>
        <v>42761.851944444446</v>
      </c>
      <c r="U1334">
        <f t="shared" si="104"/>
        <v>2016</v>
      </c>
      <c r="V1334">
        <f t="shared" si="104"/>
        <v>2017</v>
      </c>
    </row>
    <row r="1335" spans="1:22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00"/>
        <v>0</v>
      </c>
      <c r="P1335" s="5">
        <f t="shared" si="101"/>
        <v>0</v>
      </c>
      <c r="Q1335" t="s">
        <v>8316</v>
      </c>
      <c r="R1335" t="s">
        <v>8318</v>
      </c>
      <c r="S1335" s="12">
        <f t="shared" si="102"/>
        <v>41805.8984375</v>
      </c>
      <c r="T1335" s="12">
        <f t="shared" si="103"/>
        <v>41835.8984375</v>
      </c>
      <c r="U1335">
        <f t="shared" si="104"/>
        <v>2014</v>
      </c>
      <c r="V1335">
        <f t="shared" si="104"/>
        <v>2014</v>
      </c>
    </row>
    <row r="1336" spans="1:22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00"/>
        <v>10.754135338345865</v>
      </c>
      <c r="P1336" s="5">
        <f t="shared" si="101"/>
        <v>51.822463768115945</v>
      </c>
      <c r="Q1336" t="s">
        <v>8316</v>
      </c>
      <c r="R1336" t="s">
        <v>8318</v>
      </c>
      <c r="S1336" s="12">
        <f t="shared" si="102"/>
        <v>42410.565821759257</v>
      </c>
      <c r="T1336" s="12">
        <f t="shared" si="103"/>
        <v>42440.565821759257</v>
      </c>
      <c r="U1336">
        <f t="shared" si="104"/>
        <v>2016</v>
      </c>
      <c r="V1336">
        <f t="shared" si="104"/>
        <v>2016</v>
      </c>
    </row>
    <row r="1337" spans="1:22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00"/>
        <v>19.759999999999998</v>
      </c>
      <c r="P1337" s="5">
        <f t="shared" si="101"/>
        <v>308.75</v>
      </c>
      <c r="Q1337" t="s">
        <v>8316</v>
      </c>
      <c r="R1337" t="s">
        <v>8318</v>
      </c>
      <c r="S1337" s="12">
        <f t="shared" si="102"/>
        <v>42313.728032407402</v>
      </c>
      <c r="T1337" s="12">
        <f t="shared" si="103"/>
        <v>42343.728032407402</v>
      </c>
      <c r="U1337">
        <f t="shared" si="104"/>
        <v>2015</v>
      </c>
      <c r="V1337">
        <f t="shared" si="104"/>
        <v>2015</v>
      </c>
    </row>
    <row r="1338" spans="1:22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00"/>
        <v>84.946999999999989</v>
      </c>
      <c r="P1338" s="5">
        <f t="shared" si="101"/>
        <v>379.22767857142856</v>
      </c>
      <c r="Q1338" t="s">
        <v>8316</v>
      </c>
      <c r="R1338" t="s">
        <v>8318</v>
      </c>
      <c r="S1338" s="12">
        <f t="shared" si="102"/>
        <v>41955.655416666668</v>
      </c>
      <c r="T1338" s="12">
        <f t="shared" si="103"/>
        <v>41990.655416666668</v>
      </c>
      <c r="U1338">
        <f t="shared" si="104"/>
        <v>2014</v>
      </c>
      <c r="V1338">
        <f t="shared" si="104"/>
        <v>2014</v>
      </c>
    </row>
    <row r="1339" spans="1:22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00"/>
        <v>49.381999999999998</v>
      </c>
      <c r="P1339" s="5">
        <f t="shared" si="101"/>
        <v>176.36428571428573</v>
      </c>
      <c r="Q1339" t="s">
        <v>8316</v>
      </c>
      <c r="R1339" t="s">
        <v>8318</v>
      </c>
      <c r="S1339" s="12">
        <f t="shared" si="102"/>
        <v>42767.368969907409</v>
      </c>
      <c r="T1339" s="12">
        <f t="shared" si="103"/>
        <v>42797.368969907409</v>
      </c>
      <c r="U1339">
        <f t="shared" si="104"/>
        <v>2017</v>
      </c>
      <c r="V1339">
        <f t="shared" si="104"/>
        <v>2017</v>
      </c>
    </row>
    <row r="1340" spans="1:22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00"/>
        <v>3.3033333333333332</v>
      </c>
      <c r="P1340" s="5">
        <f t="shared" si="101"/>
        <v>66.066666666666663</v>
      </c>
      <c r="Q1340" t="s">
        <v>8316</v>
      </c>
      <c r="R1340" t="s">
        <v>8318</v>
      </c>
      <c r="S1340" s="12">
        <f t="shared" si="102"/>
        <v>42188.595289351848</v>
      </c>
      <c r="T1340" s="12">
        <f t="shared" si="103"/>
        <v>42218.595289351848</v>
      </c>
      <c r="U1340">
        <f t="shared" si="104"/>
        <v>2015</v>
      </c>
      <c r="V1340">
        <f t="shared" si="104"/>
        <v>2015</v>
      </c>
    </row>
    <row r="1341" spans="1:22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00"/>
        <v>6.6339999999999995</v>
      </c>
      <c r="P1341" s="5">
        <f t="shared" si="101"/>
        <v>89.648648648648646</v>
      </c>
      <c r="Q1341" t="s">
        <v>8316</v>
      </c>
      <c r="R1341" t="s">
        <v>8318</v>
      </c>
      <c r="S1341" s="12">
        <f t="shared" si="102"/>
        <v>41936.438831018517</v>
      </c>
      <c r="T1341" s="12">
        <f t="shared" si="103"/>
        <v>41981.480497685181</v>
      </c>
      <c r="U1341">
        <f t="shared" si="104"/>
        <v>2014</v>
      </c>
      <c r="V1341">
        <f t="shared" si="104"/>
        <v>2014</v>
      </c>
    </row>
    <row r="1342" spans="1:22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00"/>
        <v>0</v>
      </c>
      <c r="P1342" s="5">
        <f t="shared" si="101"/>
        <v>0</v>
      </c>
      <c r="Q1342" t="s">
        <v>8316</v>
      </c>
      <c r="R1342" t="s">
        <v>8318</v>
      </c>
      <c r="S1342" s="12">
        <f t="shared" si="102"/>
        <v>41836.387187499997</v>
      </c>
      <c r="T1342" s="12">
        <f t="shared" si="103"/>
        <v>41866.387187499997</v>
      </c>
      <c r="U1342">
        <f t="shared" si="104"/>
        <v>2014</v>
      </c>
      <c r="V1342">
        <f t="shared" si="104"/>
        <v>2014</v>
      </c>
    </row>
    <row r="1343" spans="1:22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00"/>
        <v>70.36</v>
      </c>
      <c r="P1343" s="5">
        <f t="shared" si="101"/>
        <v>382.39130434782606</v>
      </c>
      <c r="Q1343" t="s">
        <v>8316</v>
      </c>
      <c r="R1343" t="s">
        <v>8318</v>
      </c>
      <c r="S1343" s="12">
        <f t="shared" si="102"/>
        <v>42612.415706018517</v>
      </c>
      <c r="T1343" s="12">
        <f t="shared" si="103"/>
        <v>42644.415706018517</v>
      </c>
      <c r="U1343">
        <f t="shared" si="104"/>
        <v>2016</v>
      </c>
      <c r="V1343">
        <f t="shared" si="104"/>
        <v>2016</v>
      </c>
    </row>
    <row r="1344" spans="1:22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00"/>
        <v>0.2</v>
      </c>
      <c r="P1344" s="5">
        <f t="shared" si="101"/>
        <v>100</v>
      </c>
      <c r="Q1344" t="s">
        <v>8316</v>
      </c>
      <c r="R1344" t="s">
        <v>8318</v>
      </c>
      <c r="S1344" s="12">
        <f t="shared" si="102"/>
        <v>42172.608090277776</v>
      </c>
      <c r="T1344" s="12">
        <f t="shared" si="103"/>
        <v>42202.608090277776</v>
      </c>
      <c r="U1344">
        <f t="shared" si="104"/>
        <v>2015</v>
      </c>
      <c r="V1344">
        <f t="shared" si="104"/>
        <v>2015</v>
      </c>
    </row>
    <row r="1345" spans="1:22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00"/>
        <v>102.298</v>
      </c>
      <c r="P1345" s="5">
        <f t="shared" si="101"/>
        <v>158.35603715170279</v>
      </c>
      <c r="Q1345" t="s">
        <v>8316</v>
      </c>
      <c r="R1345" t="s">
        <v>8318</v>
      </c>
      <c r="S1345" s="12">
        <f t="shared" si="102"/>
        <v>42542.318090277775</v>
      </c>
      <c r="T1345" s="12">
        <f t="shared" si="103"/>
        <v>42600.957638888889</v>
      </c>
      <c r="U1345">
        <f t="shared" si="104"/>
        <v>2016</v>
      </c>
      <c r="V1345">
        <f t="shared" si="104"/>
        <v>2016</v>
      </c>
    </row>
    <row r="1346" spans="1:22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00"/>
        <v>377.73333333333335</v>
      </c>
      <c r="P1346" s="5">
        <f t="shared" si="101"/>
        <v>40.762589928057551</v>
      </c>
      <c r="Q1346" t="s">
        <v>8319</v>
      </c>
      <c r="R1346" t="s">
        <v>8320</v>
      </c>
      <c r="S1346" s="12">
        <f t="shared" si="102"/>
        <v>42522.581469907404</v>
      </c>
      <c r="T1346" s="12">
        <f t="shared" si="103"/>
        <v>42551.581469907404</v>
      </c>
      <c r="U1346">
        <f t="shared" si="104"/>
        <v>2016</v>
      </c>
      <c r="V1346">
        <f t="shared" si="104"/>
        <v>2016</v>
      </c>
    </row>
    <row r="1347" spans="1:22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05">(E1347/D1347)*100</f>
        <v>125</v>
      </c>
      <c r="P1347" s="5">
        <f t="shared" ref="P1347:P1410" si="106">IF(E1347&gt;0, E1347/L1347, 0)</f>
        <v>53.571428571428569</v>
      </c>
      <c r="Q1347" t="s">
        <v>8319</v>
      </c>
      <c r="R1347" t="s">
        <v>8320</v>
      </c>
      <c r="S1347" s="12">
        <f t="shared" ref="S1347:S1410" si="107">(J1347/86400)+25569-(5/24)</f>
        <v>41799.606006944443</v>
      </c>
      <c r="T1347" s="12">
        <f t="shared" ref="T1347:T1410" si="108">(I1347/86400)+25569-5/24</f>
        <v>41834.606006944443</v>
      </c>
      <c r="U1347">
        <f t="shared" ref="U1347:V1410" si="109">YEAR(S1347)</f>
        <v>2014</v>
      </c>
      <c r="V1347">
        <f t="shared" si="109"/>
        <v>2014</v>
      </c>
    </row>
    <row r="1348" spans="1:22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05"/>
        <v>147.32653061224491</v>
      </c>
      <c r="P1348" s="5">
        <f t="shared" si="106"/>
        <v>48.449664429530202</v>
      </c>
      <c r="Q1348" t="s">
        <v>8319</v>
      </c>
      <c r="R1348" t="s">
        <v>8320</v>
      </c>
      <c r="S1348" s="12">
        <f t="shared" si="107"/>
        <v>41421.867488425924</v>
      </c>
      <c r="T1348" s="12">
        <f t="shared" si="108"/>
        <v>41451.867488425924</v>
      </c>
      <c r="U1348">
        <f t="shared" si="109"/>
        <v>2013</v>
      </c>
      <c r="V1348">
        <f t="shared" si="109"/>
        <v>2013</v>
      </c>
    </row>
    <row r="1349" spans="1:22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05"/>
        <v>102.2</v>
      </c>
      <c r="P1349" s="5">
        <f t="shared" si="106"/>
        <v>82.41935483870968</v>
      </c>
      <c r="Q1349" t="s">
        <v>8319</v>
      </c>
      <c r="R1349" t="s">
        <v>8320</v>
      </c>
      <c r="S1349" s="12">
        <f t="shared" si="107"/>
        <v>42040.429687499993</v>
      </c>
      <c r="T1349" s="12">
        <f t="shared" si="108"/>
        <v>42070.429687499993</v>
      </c>
      <c r="U1349">
        <f t="shared" si="109"/>
        <v>2015</v>
      </c>
      <c r="V1349">
        <f t="shared" si="109"/>
        <v>2015</v>
      </c>
    </row>
    <row r="1350" spans="1:22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05"/>
        <v>101.8723404255319</v>
      </c>
      <c r="P1350" s="5">
        <f t="shared" si="106"/>
        <v>230.19230769230768</v>
      </c>
      <c r="Q1350" t="s">
        <v>8319</v>
      </c>
      <c r="R1350" t="s">
        <v>8320</v>
      </c>
      <c r="S1350" s="12">
        <f t="shared" si="107"/>
        <v>41963.297835648147</v>
      </c>
      <c r="T1350" s="12">
        <f t="shared" si="108"/>
        <v>41991.297835648147</v>
      </c>
      <c r="U1350">
        <f t="shared" si="109"/>
        <v>2014</v>
      </c>
      <c r="V1350">
        <f t="shared" si="109"/>
        <v>2014</v>
      </c>
    </row>
    <row r="1351" spans="1:22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05"/>
        <v>204.2</v>
      </c>
      <c r="P1351" s="5">
        <f t="shared" si="106"/>
        <v>59.360465116279073</v>
      </c>
      <c r="Q1351" t="s">
        <v>8319</v>
      </c>
      <c r="R1351" t="s">
        <v>8320</v>
      </c>
      <c r="S1351" s="12">
        <f t="shared" si="107"/>
        <v>42317.124247685184</v>
      </c>
      <c r="T1351" s="12">
        <f t="shared" si="108"/>
        <v>42354.082638888889</v>
      </c>
      <c r="U1351">
        <f t="shared" si="109"/>
        <v>2015</v>
      </c>
      <c r="V1351">
        <f t="shared" si="109"/>
        <v>2015</v>
      </c>
    </row>
    <row r="1352" spans="1:22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05"/>
        <v>104.05</v>
      </c>
      <c r="P1352" s="5">
        <f t="shared" si="106"/>
        <v>66.698717948717942</v>
      </c>
      <c r="Q1352" t="s">
        <v>8319</v>
      </c>
      <c r="R1352" t="s">
        <v>8320</v>
      </c>
      <c r="S1352" s="12">
        <f t="shared" si="107"/>
        <v>42333.804791666662</v>
      </c>
      <c r="T1352" s="12">
        <f t="shared" si="108"/>
        <v>42363.804791666662</v>
      </c>
      <c r="U1352">
        <f t="shared" si="109"/>
        <v>2015</v>
      </c>
      <c r="V1352">
        <f t="shared" si="109"/>
        <v>2015</v>
      </c>
    </row>
    <row r="1353" spans="1:22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05"/>
        <v>101.265</v>
      </c>
      <c r="P1353" s="5">
        <f t="shared" si="106"/>
        <v>168.77500000000001</v>
      </c>
      <c r="Q1353" t="s">
        <v>8319</v>
      </c>
      <c r="R1353" t="s">
        <v>8320</v>
      </c>
      <c r="S1353" s="12">
        <f t="shared" si="107"/>
        <v>42382.531759259255</v>
      </c>
      <c r="T1353" s="12">
        <f t="shared" si="108"/>
        <v>42412.531759259255</v>
      </c>
      <c r="U1353">
        <f t="shared" si="109"/>
        <v>2016</v>
      </c>
      <c r="V1353">
        <f t="shared" si="109"/>
        <v>2016</v>
      </c>
    </row>
    <row r="1354" spans="1:22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05"/>
        <v>136.13999999999999</v>
      </c>
      <c r="P1354" s="5">
        <f t="shared" si="106"/>
        <v>59.973568281938327</v>
      </c>
      <c r="Q1354" t="s">
        <v>8319</v>
      </c>
      <c r="R1354" t="s">
        <v>8320</v>
      </c>
      <c r="S1354" s="12">
        <f t="shared" si="107"/>
        <v>42200.369976851849</v>
      </c>
      <c r="T1354" s="12">
        <f t="shared" si="108"/>
        <v>42251.957638888889</v>
      </c>
      <c r="U1354">
        <f t="shared" si="109"/>
        <v>2015</v>
      </c>
      <c r="V1354">
        <f t="shared" si="109"/>
        <v>2015</v>
      </c>
    </row>
    <row r="1355" spans="1:22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05"/>
        <v>133.6</v>
      </c>
      <c r="P1355" s="5">
        <f t="shared" si="106"/>
        <v>31.80952380952381</v>
      </c>
      <c r="Q1355" t="s">
        <v>8319</v>
      </c>
      <c r="R1355" t="s">
        <v>8320</v>
      </c>
      <c r="S1355" s="12">
        <f t="shared" si="107"/>
        <v>41308.909583333334</v>
      </c>
      <c r="T1355" s="12">
        <f t="shared" si="108"/>
        <v>41343.791666666664</v>
      </c>
      <c r="U1355">
        <f t="shared" si="109"/>
        <v>2013</v>
      </c>
      <c r="V1355">
        <f t="shared" si="109"/>
        <v>2013</v>
      </c>
    </row>
    <row r="1356" spans="1:22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05"/>
        <v>130.25</v>
      </c>
      <c r="P1356" s="5">
        <f t="shared" si="106"/>
        <v>24.421875</v>
      </c>
      <c r="Q1356" t="s">
        <v>8319</v>
      </c>
      <c r="R1356" t="s">
        <v>8320</v>
      </c>
      <c r="S1356" s="12">
        <f t="shared" si="107"/>
        <v>42502.599293981482</v>
      </c>
      <c r="T1356" s="12">
        <f t="shared" si="108"/>
        <v>42532.599293981482</v>
      </c>
      <c r="U1356">
        <f t="shared" si="109"/>
        <v>2016</v>
      </c>
      <c r="V1356">
        <f t="shared" si="109"/>
        <v>2016</v>
      </c>
    </row>
    <row r="1357" spans="1:22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05"/>
        <v>122.67999999999999</v>
      </c>
      <c r="P1357" s="5">
        <f t="shared" si="106"/>
        <v>25.347107438016529</v>
      </c>
      <c r="Q1357" t="s">
        <v>8319</v>
      </c>
      <c r="R1357" t="s">
        <v>8320</v>
      </c>
      <c r="S1357" s="12">
        <f t="shared" si="107"/>
        <v>41213.046354166661</v>
      </c>
      <c r="T1357" s="12">
        <f t="shared" si="108"/>
        <v>41243.208333333328</v>
      </c>
      <c r="U1357">
        <f t="shared" si="109"/>
        <v>2012</v>
      </c>
      <c r="V1357">
        <f t="shared" si="109"/>
        <v>2012</v>
      </c>
    </row>
    <row r="1358" spans="1:22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05"/>
        <v>182.81058823529412</v>
      </c>
      <c r="P1358" s="5">
        <f t="shared" si="106"/>
        <v>71.443218390804603</v>
      </c>
      <c r="Q1358" t="s">
        <v>8319</v>
      </c>
      <c r="R1358" t="s">
        <v>8320</v>
      </c>
      <c r="S1358" s="12">
        <f t="shared" si="107"/>
        <v>41429.830555555549</v>
      </c>
      <c r="T1358" s="12">
        <f t="shared" si="108"/>
        <v>41459.830555555549</v>
      </c>
      <c r="U1358">
        <f t="shared" si="109"/>
        <v>2013</v>
      </c>
      <c r="V1358">
        <f t="shared" si="109"/>
        <v>2013</v>
      </c>
    </row>
    <row r="1359" spans="1:22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05"/>
        <v>125.29999999999998</v>
      </c>
      <c r="P1359" s="5">
        <f t="shared" si="106"/>
        <v>38.553846153846152</v>
      </c>
      <c r="Q1359" t="s">
        <v>8319</v>
      </c>
      <c r="R1359" t="s">
        <v>8320</v>
      </c>
      <c r="S1359" s="12">
        <f t="shared" si="107"/>
        <v>41304.753900462958</v>
      </c>
      <c r="T1359" s="12">
        <f t="shared" si="108"/>
        <v>41334.040972222218</v>
      </c>
      <c r="U1359">
        <f t="shared" si="109"/>
        <v>2013</v>
      </c>
      <c r="V1359">
        <f t="shared" si="109"/>
        <v>2013</v>
      </c>
    </row>
    <row r="1360" spans="1:22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05"/>
        <v>111.66666666666667</v>
      </c>
      <c r="P1360" s="5">
        <f t="shared" si="106"/>
        <v>68.367346938775512</v>
      </c>
      <c r="Q1360" t="s">
        <v>8319</v>
      </c>
      <c r="R1360" t="s">
        <v>8320</v>
      </c>
      <c r="S1360" s="12">
        <f t="shared" si="107"/>
        <v>40689.362534722219</v>
      </c>
      <c r="T1360" s="12">
        <f t="shared" si="108"/>
        <v>40719.362534722219</v>
      </c>
      <c r="U1360">
        <f t="shared" si="109"/>
        <v>2011</v>
      </c>
      <c r="V1360">
        <f t="shared" si="109"/>
        <v>2011</v>
      </c>
    </row>
    <row r="1361" spans="1:22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05"/>
        <v>115.75757575757575</v>
      </c>
      <c r="P1361" s="5">
        <f t="shared" si="106"/>
        <v>40.210526315789473</v>
      </c>
      <c r="Q1361" t="s">
        <v>8319</v>
      </c>
      <c r="R1361" t="s">
        <v>8320</v>
      </c>
      <c r="S1361" s="12">
        <f t="shared" si="107"/>
        <v>40668.606365740736</v>
      </c>
      <c r="T1361" s="12">
        <f t="shared" si="108"/>
        <v>40730.606365740736</v>
      </c>
      <c r="U1361">
        <f t="shared" si="109"/>
        <v>2011</v>
      </c>
      <c r="V1361">
        <f t="shared" si="109"/>
        <v>2011</v>
      </c>
    </row>
    <row r="1362" spans="1:22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05"/>
        <v>173.2</v>
      </c>
      <c r="P1362" s="5">
        <f t="shared" si="106"/>
        <v>32.074074074074076</v>
      </c>
      <c r="Q1362" t="s">
        <v>8319</v>
      </c>
      <c r="R1362" t="s">
        <v>8320</v>
      </c>
      <c r="S1362" s="12">
        <f t="shared" si="107"/>
        <v>41095.692361111105</v>
      </c>
      <c r="T1362" s="12">
        <f t="shared" si="108"/>
        <v>41123.692361111105</v>
      </c>
      <c r="U1362">
        <f t="shared" si="109"/>
        <v>2012</v>
      </c>
      <c r="V1362">
        <f t="shared" si="109"/>
        <v>2012</v>
      </c>
    </row>
    <row r="1363" spans="1:22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05"/>
        <v>125.98333333333333</v>
      </c>
      <c r="P1363" s="5">
        <f t="shared" si="106"/>
        <v>28.632575757575758</v>
      </c>
      <c r="Q1363" t="s">
        <v>8319</v>
      </c>
      <c r="R1363" t="s">
        <v>8320</v>
      </c>
      <c r="S1363" s="12">
        <f t="shared" si="107"/>
        <v>41781.508935185186</v>
      </c>
      <c r="T1363" s="12">
        <f t="shared" si="108"/>
        <v>41811.508935185186</v>
      </c>
      <c r="U1363">
        <f t="shared" si="109"/>
        <v>2014</v>
      </c>
      <c r="V1363">
        <f t="shared" si="109"/>
        <v>2014</v>
      </c>
    </row>
    <row r="1364" spans="1:22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05"/>
        <v>109.1</v>
      </c>
      <c r="P1364" s="5">
        <f t="shared" si="106"/>
        <v>43.64</v>
      </c>
      <c r="Q1364" t="s">
        <v>8319</v>
      </c>
      <c r="R1364" t="s">
        <v>8320</v>
      </c>
      <c r="S1364" s="12">
        <f t="shared" si="107"/>
        <v>41464.726053240738</v>
      </c>
      <c r="T1364" s="12">
        <f t="shared" si="108"/>
        <v>41524.726053240738</v>
      </c>
      <c r="U1364">
        <f t="shared" si="109"/>
        <v>2013</v>
      </c>
      <c r="V1364">
        <f t="shared" si="109"/>
        <v>2013</v>
      </c>
    </row>
    <row r="1365" spans="1:22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05"/>
        <v>100</v>
      </c>
      <c r="P1365" s="5">
        <f t="shared" si="106"/>
        <v>40</v>
      </c>
      <c r="Q1365" t="s">
        <v>8319</v>
      </c>
      <c r="R1365" t="s">
        <v>8320</v>
      </c>
      <c r="S1365" s="12">
        <f t="shared" si="107"/>
        <v>42396.635729166665</v>
      </c>
      <c r="T1365" s="12">
        <f t="shared" si="108"/>
        <v>42415.124305555553</v>
      </c>
      <c r="U1365">
        <f t="shared" si="109"/>
        <v>2016</v>
      </c>
      <c r="V1365">
        <f t="shared" si="109"/>
        <v>2016</v>
      </c>
    </row>
    <row r="1366" spans="1:22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05"/>
        <v>118.64285714285714</v>
      </c>
      <c r="P1366" s="5">
        <f t="shared" si="106"/>
        <v>346.04166666666669</v>
      </c>
      <c r="Q1366" t="s">
        <v>8322</v>
      </c>
      <c r="R1366" t="s">
        <v>8323</v>
      </c>
      <c r="S1366" s="12">
        <f t="shared" si="107"/>
        <v>41951.487337962964</v>
      </c>
      <c r="T1366" s="12">
        <f t="shared" si="108"/>
        <v>42011.487337962964</v>
      </c>
      <c r="U1366">
        <f t="shared" si="109"/>
        <v>2014</v>
      </c>
      <c r="V1366">
        <f t="shared" si="109"/>
        <v>2015</v>
      </c>
    </row>
    <row r="1367" spans="1:22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05"/>
        <v>100.26666666666667</v>
      </c>
      <c r="P1367" s="5">
        <f t="shared" si="106"/>
        <v>81.739130434782609</v>
      </c>
      <c r="Q1367" t="s">
        <v>8322</v>
      </c>
      <c r="R1367" t="s">
        <v>8323</v>
      </c>
      <c r="S1367" s="12">
        <f t="shared" si="107"/>
        <v>42049.524907407402</v>
      </c>
      <c r="T1367" s="12">
        <f t="shared" si="108"/>
        <v>42079.483240740738</v>
      </c>
      <c r="U1367">
        <f t="shared" si="109"/>
        <v>2015</v>
      </c>
      <c r="V1367">
        <f t="shared" si="109"/>
        <v>2015</v>
      </c>
    </row>
    <row r="1368" spans="1:22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05"/>
        <v>126.48920000000001</v>
      </c>
      <c r="P1368" s="5">
        <f t="shared" si="106"/>
        <v>64.535306122448986</v>
      </c>
      <c r="Q1368" t="s">
        <v>8322</v>
      </c>
      <c r="R1368" t="s">
        <v>8323</v>
      </c>
      <c r="S1368" s="12">
        <f t="shared" si="107"/>
        <v>41924.787766203699</v>
      </c>
      <c r="T1368" s="12">
        <f t="shared" si="108"/>
        <v>41969.829432870371</v>
      </c>
      <c r="U1368">
        <f t="shared" si="109"/>
        <v>2014</v>
      </c>
      <c r="V1368">
        <f t="shared" si="109"/>
        <v>2014</v>
      </c>
    </row>
    <row r="1369" spans="1:22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05"/>
        <v>114.26</v>
      </c>
      <c r="P1369" s="5">
        <f t="shared" si="106"/>
        <v>63.477777777777774</v>
      </c>
      <c r="Q1369" t="s">
        <v>8322</v>
      </c>
      <c r="R1369" t="s">
        <v>8323</v>
      </c>
      <c r="S1369" s="12">
        <f t="shared" si="107"/>
        <v>42291.794560185182</v>
      </c>
      <c r="T1369" s="12">
        <f t="shared" si="108"/>
        <v>42321.836226851847</v>
      </c>
      <c r="U1369">
        <f t="shared" si="109"/>
        <v>2015</v>
      </c>
      <c r="V1369">
        <f t="shared" si="109"/>
        <v>2015</v>
      </c>
    </row>
    <row r="1370" spans="1:22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05"/>
        <v>110.7</v>
      </c>
      <c r="P1370" s="5">
        <f t="shared" si="106"/>
        <v>63.620689655172413</v>
      </c>
      <c r="Q1370" t="s">
        <v>8322</v>
      </c>
      <c r="R1370" t="s">
        <v>8323</v>
      </c>
      <c r="S1370" s="12">
        <f t="shared" si="107"/>
        <v>42145.982569444437</v>
      </c>
      <c r="T1370" s="12">
        <f t="shared" si="108"/>
        <v>42169.982569444437</v>
      </c>
      <c r="U1370">
        <f t="shared" si="109"/>
        <v>2015</v>
      </c>
      <c r="V1370">
        <f t="shared" si="109"/>
        <v>2015</v>
      </c>
    </row>
    <row r="1371" spans="1:22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05"/>
        <v>105.34805315203954</v>
      </c>
      <c r="P1371" s="5">
        <f t="shared" si="106"/>
        <v>83.967068965517228</v>
      </c>
      <c r="Q1371" t="s">
        <v>8322</v>
      </c>
      <c r="R1371" t="s">
        <v>8323</v>
      </c>
      <c r="S1371" s="12">
        <f t="shared" si="107"/>
        <v>41710.385949074072</v>
      </c>
      <c r="T1371" s="12">
        <f t="shared" si="108"/>
        <v>41740.385949074072</v>
      </c>
      <c r="U1371">
        <f t="shared" si="109"/>
        <v>2014</v>
      </c>
      <c r="V1371">
        <f t="shared" si="109"/>
        <v>2014</v>
      </c>
    </row>
    <row r="1372" spans="1:22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05"/>
        <v>103.66666666666666</v>
      </c>
      <c r="P1372" s="5">
        <f t="shared" si="106"/>
        <v>77.75</v>
      </c>
      <c r="Q1372" t="s">
        <v>8322</v>
      </c>
      <c r="R1372" t="s">
        <v>8323</v>
      </c>
      <c r="S1372" s="12">
        <f t="shared" si="107"/>
        <v>41547.795023148145</v>
      </c>
      <c r="T1372" s="12">
        <f t="shared" si="108"/>
        <v>41562.795023148145</v>
      </c>
      <c r="U1372">
        <f t="shared" si="109"/>
        <v>2013</v>
      </c>
      <c r="V1372">
        <f t="shared" si="109"/>
        <v>2013</v>
      </c>
    </row>
    <row r="1373" spans="1:22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05"/>
        <v>107.08672667523933</v>
      </c>
      <c r="P1373" s="5">
        <f t="shared" si="106"/>
        <v>107.07142857142857</v>
      </c>
      <c r="Q1373" t="s">
        <v>8322</v>
      </c>
      <c r="R1373" t="s">
        <v>8323</v>
      </c>
      <c r="S1373" s="12">
        <f t="shared" si="107"/>
        <v>42101.550254629627</v>
      </c>
      <c r="T1373" s="12">
        <f t="shared" si="108"/>
        <v>42131.550254629627</v>
      </c>
      <c r="U1373">
        <f t="shared" si="109"/>
        <v>2015</v>
      </c>
      <c r="V1373">
        <f t="shared" si="109"/>
        <v>2015</v>
      </c>
    </row>
    <row r="1374" spans="1:22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05"/>
        <v>124</v>
      </c>
      <c r="P1374" s="5">
        <f t="shared" si="106"/>
        <v>38.75</v>
      </c>
      <c r="Q1374" t="s">
        <v>8322</v>
      </c>
      <c r="R1374" t="s">
        <v>8323</v>
      </c>
      <c r="S1374" s="12">
        <f t="shared" si="107"/>
        <v>41072.53162037037</v>
      </c>
      <c r="T1374" s="12">
        <f t="shared" si="108"/>
        <v>41102.53162037037</v>
      </c>
      <c r="U1374">
        <f t="shared" si="109"/>
        <v>2012</v>
      </c>
      <c r="V1374">
        <f t="shared" si="109"/>
        <v>2012</v>
      </c>
    </row>
    <row r="1375" spans="1:22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05"/>
        <v>105.01</v>
      </c>
      <c r="P1375" s="5">
        <f t="shared" si="106"/>
        <v>201.94230769230768</v>
      </c>
      <c r="Q1375" t="s">
        <v>8322</v>
      </c>
      <c r="R1375" t="s">
        <v>8323</v>
      </c>
      <c r="S1375" s="12">
        <f t="shared" si="107"/>
        <v>42704.743437499994</v>
      </c>
      <c r="T1375" s="12">
        <f t="shared" si="108"/>
        <v>42734.743437499994</v>
      </c>
      <c r="U1375">
        <f t="shared" si="109"/>
        <v>2016</v>
      </c>
      <c r="V1375">
        <f t="shared" si="109"/>
        <v>2016</v>
      </c>
    </row>
    <row r="1376" spans="1:22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05"/>
        <v>189.46666666666667</v>
      </c>
      <c r="P1376" s="5">
        <f t="shared" si="106"/>
        <v>43.060606060606062</v>
      </c>
      <c r="Q1376" t="s">
        <v>8322</v>
      </c>
      <c r="R1376" t="s">
        <v>8323</v>
      </c>
      <c r="S1376" s="12">
        <f t="shared" si="107"/>
        <v>42423.953564814808</v>
      </c>
      <c r="T1376" s="12">
        <f t="shared" si="108"/>
        <v>42453.911898148144</v>
      </c>
      <c r="U1376">
        <f t="shared" si="109"/>
        <v>2016</v>
      </c>
      <c r="V1376">
        <f t="shared" si="109"/>
        <v>2016</v>
      </c>
    </row>
    <row r="1377" spans="1:22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05"/>
        <v>171.32499999999999</v>
      </c>
      <c r="P1377" s="5">
        <f t="shared" si="106"/>
        <v>62.871559633027523</v>
      </c>
      <c r="Q1377" t="s">
        <v>8322</v>
      </c>
      <c r="R1377" t="s">
        <v>8323</v>
      </c>
      <c r="S1377" s="12">
        <f t="shared" si="107"/>
        <v>42719.857858796291</v>
      </c>
      <c r="T1377" s="12">
        <f t="shared" si="108"/>
        <v>42749.857858796291</v>
      </c>
      <c r="U1377">
        <f t="shared" si="109"/>
        <v>2016</v>
      </c>
      <c r="V1377">
        <f t="shared" si="109"/>
        <v>2017</v>
      </c>
    </row>
    <row r="1378" spans="1:22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05"/>
        <v>252.48648648648651</v>
      </c>
      <c r="P1378" s="5">
        <f t="shared" si="106"/>
        <v>55.607142857142854</v>
      </c>
      <c r="Q1378" t="s">
        <v>8322</v>
      </c>
      <c r="R1378" t="s">
        <v>8323</v>
      </c>
      <c r="S1378" s="12">
        <f t="shared" si="107"/>
        <v>42677.460717592585</v>
      </c>
      <c r="T1378" s="12">
        <f t="shared" si="108"/>
        <v>42707.502384259256</v>
      </c>
      <c r="U1378">
        <f t="shared" si="109"/>
        <v>2016</v>
      </c>
      <c r="V1378">
        <f t="shared" si="109"/>
        <v>2016</v>
      </c>
    </row>
    <row r="1379" spans="1:22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05"/>
        <v>116.15384615384616</v>
      </c>
      <c r="P1379" s="5">
        <f t="shared" si="106"/>
        <v>48.70967741935484</v>
      </c>
      <c r="Q1379" t="s">
        <v>8322</v>
      </c>
      <c r="R1379" t="s">
        <v>8323</v>
      </c>
      <c r="S1379" s="12">
        <f t="shared" si="107"/>
        <v>42747.01122685185</v>
      </c>
      <c r="T1379" s="12">
        <f t="shared" si="108"/>
        <v>42768.96597222222</v>
      </c>
      <c r="U1379">
        <f t="shared" si="109"/>
        <v>2017</v>
      </c>
      <c r="V1379">
        <f t="shared" si="109"/>
        <v>2017</v>
      </c>
    </row>
    <row r="1380" spans="1:22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05"/>
        <v>203.35000000000002</v>
      </c>
      <c r="P1380" s="5">
        <f t="shared" si="106"/>
        <v>30.578947368421051</v>
      </c>
      <c r="Q1380" t="s">
        <v>8322</v>
      </c>
      <c r="R1380" t="s">
        <v>8323</v>
      </c>
      <c r="S1380" s="12">
        <f t="shared" si="107"/>
        <v>42568.551041666666</v>
      </c>
      <c r="T1380" s="12">
        <f t="shared" si="108"/>
        <v>42583.551041666666</v>
      </c>
      <c r="U1380">
        <f t="shared" si="109"/>
        <v>2016</v>
      </c>
      <c r="V1380">
        <f t="shared" si="109"/>
        <v>2016</v>
      </c>
    </row>
    <row r="1381" spans="1:22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05"/>
        <v>111.60000000000001</v>
      </c>
      <c r="P1381" s="5">
        <f t="shared" si="106"/>
        <v>73.907284768211923</v>
      </c>
      <c r="Q1381" t="s">
        <v>8322</v>
      </c>
      <c r="R1381" t="s">
        <v>8323</v>
      </c>
      <c r="S1381" s="12">
        <f t="shared" si="107"/>
        <v>42130.283287037033</v>
      </c>
      <c r="T1381" s="12">
        <f t="shared" si="108"/>
        <v>42160.283287037033</v>
      </c>
      <c r="U1381">
        <f t="shared" si="109"/>
        <v>2015</v>
      </c>
      <c r="V1381">
        <f t="shared" si="109"/>
        <v>2015</v>
      </c>
    </row>
    <row r="1382" spans="1:22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05"/>
        <v>424</v>
      </c>
      <c r="P1382" s="5">
        <f t="shared" si="106"/>
        <v>21.2</v>
      </c>
      <c r="Q1382" t="s">
        <v>8322</v>
      </c>
      <c r="R1382" t="s">
        <v>8323</v>
      </c>
      <c r="S1382" s="12">
        <f t="shared" si="107"/>
        <v>42141.554467592585</v>
      </c>
      <c r="T1382" s="12">
        <f t="shared" si="108"/>
        <v>42163.874999999993</v>
      </c>
      <c r="U1382">
        <f t="shared" si="109"/>
        <v>2015</v>
      </c>
      <c r="V1382">
        <f t="shared" si="109"/>
        <v>2015</v>
      </c>
    </row>
    <row r="1383" spans="1:22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05"/>
        <v>107.1</v>
      </c>
      <c r="P1383" s="5">
        <f t="shared" si="106"/>
        <v>73.356164383561648</v>
      </c>
      <c r="Q1383" t="s">
        <v>8322</v>
      </c>
      <c r="R1383" t="s">
        <v>8323</v>
      </c>
      <c r="S1383" s="12">
        <f t="shared" si="107"/>
        <v>42703.006076388883</v>
      </c>
      <c r="T1383" s="12">
        <f t="shared" si="108"/>
        <v>42733.006076388883</v>
      </c>
      <c r="U1383">
        <f t="shared" si="109"/>
        <v>2016</v>
      </c>
      <c r="V1383">
        <f t="shared" si="109"/>
        <v>2016</v>
      </c>
    </row>
    <row r="1384" spans="1:22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05"/>
        <v>104.3625</v>
      </c>
      <c r="P1384" s="5">
        <f t="shared" si="106"/>
        <v>56.412162162162161</v>
      </c>
      <c r="Q1384" t="s">
        <v>8322</v>
      </c>
      <c r="R1384" t="s">
        <v>8323</v>
      </c>
      <c r="S1384" s="12">
        <f t="shared" si="107"/>
        <v>41370.591851851852</v>
      </c>
      <c r="T1384" s="12">
        <f t="shared" si="108"/>
        <v>41400.591851851852</v>
      </c>
      <c r="U1384">
        <f t="shared" si="109"/>
        <v>2013</v>
      </c>
      <c r="V1384">
        <f t="shared" si="109"/>
        <v>2013</v>
      </c>
    </row>
    <row r="1385" spans="1:22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05"/>
        <v>212.40909090909091</v>
      </c>
      <c r="P1385" s="5">
        <f t="shared" si="106"/>
        <v>50.247311827956992</v>
      </c>
      <c r="Q1385" t="s">
        <v>8322</v>
      </c>
      <c r="R1385" t="s">
        <v>8323</v>
      </c>
      <c r="S1385" s="12">
        <f t="shared" si="107"/>
        <v>42706.866643518515</v>
      </c>
      <c r="T1385" s="12">
        <f t="shared" si="108"/>
        <v>42726.866643518515</v>
      </c>
      <c r="U1385">
        <f t="shared" si="109"/>
        <v>2016</v>
      </c>
      <c r="V1385">
        <f t="shared" si="109"/>
        <v>2016</v>
      </c>
    </row>
    <row r="1386" spans="1:22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05"/>
        <v>124.08571428571429</v>
      </c>
      <c r="P1386" s="5">
        <f t="shared" si="106"/>
        <v>68.936507936507937</v>
      </c>
      <c r="Q1386" t="s">
        <v>8322</v>
      </c>
      <c r="R1386" t="s">
        <v>8323</v>
      </c>
      <c r="S1386" s="12">
        <f t="shared" si="107"/>
        <v>42160.526874999996</v>
      </c>
      <c r="T1386" s="12">
        <f t="shared" si="108"/>
        <v>42190.526874999996</v>
      </c>
      <c r="U1386">
        <f t="shared" si="109"/>
        <v>2015</v>
      </c>
      <c r="V1386">
        <f t="shared" si="109"/>
        <v>2015</v>
      </c>
    </row>
    <row r="1387" spans="1:22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05"/>
        <v>110.406125</v>
      </c>
      <c r="P1387" s="5">
        <f t="shared" si="106"/>
        <v>65.914104477611943</v>
      </c>
      <c r="Q1387" t="s">
        <v>8322</v>
      </c>
      <c r="R1387" t="s">
        <v>8323</v>
      </c>
      <c r="S1387" s="12">
        <f t="shared" si="107"/>
        <v>42433.480567129627</v>
      </c>
      <c r="T1387" s="12">
        <f t="shared" si="108"/>
        <v>42489.299305555549</v>
      </c>
      <c r="U1387">
        <f t="shared" si="109"/>
        <v>2016</v>
      </c>
      <c r="V1387">
        <f t="shared" si="109"/>
        <v>2016</v>
      </c>
    </row>
    <row r="1388" spans="1:22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05"/>
        <v>218.75</v>
      </c>
      <c r="P1388" s="5">
        <f t="shared" si="106"/>
        <v>62.5</v>
      </c>
      <c r="Q1388" t="s">
        <v>8322</v>
      </c>
      <c r="R1388" t="s">
        <v>8323</v>
      </c>
      <c r="S1388" s="12">
        <f t="shared" si="107"/>
        <v>42184.438530092586</v>
      </c>
      <c r="T1388" s="12">
        <f t="shared" si="108"/>
        <v>42214.438530092586</v>
      </c>
      <c r="U1388">
        <f t="shared" si="109"/>
        <v>2015</v>
      </c>
      <c r="V1388">
        <f t="shared" si="109"/>
        <v>2015</v>
      </c>
    </row>
    <row r="1389" spans="1:22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05"/>
        <v>136.625</v>
      </c>
      <c r="P1389" s="5">
        <f t="shared" si="106"/>
        <v>70.064102564102569</v>
      </c>
      <c r="Q1389" t="s">
        <v>8322</v>
      </c>
      <c r="R1389" t="s">
        <v>8323</v>
      </c>
      <c r="S1389" s="12">
        <f t="shared" si="107"/>
        <v>42126.712905092594</v>
      </c>
      <c r="T1389" s="12">
        <f t="shared" si="108"/>
        <v>42157.979166666664</v>
      </c>
      <c r="U1389">
        <f t="shared" si="109"/>
        <v>2015</v>
      </c>
      <c r="V1389">
        <f t="shared" si="109"/>
        <v>2015</v>
      </c>
    </row>
    <row r="1390" spans="1:22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05"/>
        <v>134.8074</v>
      </c>
      <c r="P1390" s="5">
        <f t="shared" si="106"/>
        <v>60.181874999999998</v>
      </c>
      <c r="Q1390" t="s">
        <v>8322</v>
      </c>
      <c r="R1390" t="s">
        <v>8323</v>
      </c>
      <c r="S1390" s="12">
        <f t="shared" si="107"/>
        <v>42634.406446759262</v>
      </c>
      <c r="T1390" s="12">
        <f t="shared" si="108"/>
        <v>42660.468055555553</v>
      </c>
      <c r="U1390">
        <f t="shared" si="109"/>
        <v>2016</v>
      </c>
      <c r="V1390">
        <f t="shared" si="109"/>
        <v>2016</v>
      </c>
    </row>
    <row r="1391" spans="1:22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05"/>
        <v>145.4</v>
      </c>
      <c r="P1391" s="5">
        <f t="shared" si="106"/>
        <v>21.382352941176471</v>
      </c>
      <c r="Q1391" t="s">
        <v>8322</v>
      </c>
      <c r="R1391" t="s">
        <v>8323</v>
      </c>
      <c r="S1391" s="12">
        <f t="shared" si="107"/>
        <v>42565.272650462961</v>
      </c>
      <c r="T1391" s="12">
        <f t="shared" si="108"/>
        <v>42595.272650462961</v>
      </c>
      <c r="U1391">
        <f t="shared" si="109"/>
        <v>2016</v>
      </c>
      <c r="V1391">
        <f t="shared" si="109"/>
        <v>2016</v>
      </c>
    </row>
    <row r="1392" spans="1:22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05"/>
        <v>109.10714285714285</v>
      </c>
      <c r="P1392" s="5">
        <f t="shared" si="106"/>
        <v>160.78947368421052</v>
      </c>
      <c r="Q1392" t="s">
        <v>8322</v>
      </c>
      <c r="R1392" t="s">
        <v>8323</v>
      </c>
      <c r="S1392" s="12">
        <f t="shared" si="107"/>
        <v>42087.594976851855</v>
      </c>
      <c r="T1392" s="12">
        <f t="shared" si="108"/>
        <v>42121.508333333331</v>
      </c>
      <c r="U1392">
        <f t="shared" si="109"/>
        <v>2015</v>
      </c>
      <c r="V1392">
        <f t="shared" si="109"/>
        <v>2015</v>
      </c>
    </row>
    <row r="1393" spans="1:22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05"/>
        <v>110.2</v>
      </c>
      <c r="P1393" s="5">
        <f t="shared" si="106"/>
        <v>42.384615384615387</v>
      </c>
      <c r="Q1393" t="s">
        <v>8322</v>
      </c>
      <c r="R1393" t="s">
        <v>8323</v>
      </c>
      <c r="S1393" s="12">
        <f t="shared" si="107"/>
        <v>42193.442337962959</v>
      </c>
      <c r="T1393" s="12">
        <f t="shared" si="108"/>
        <v>42237.999305555553</v>
      </c>
      <c r="U1393">
        <f t="shared" si="109"/>
        <v>2015</v>
      </c>
      <c r="V1393">
        <f t="shared" si="109"/>
        <v>2015</v>
      </c>
    </row>
    <row r="1394" spans="1:22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05"/>
        <v>113.64000000000001</v>
      </c>
      <c r="P1394" s="5">
        <f t="shared" si="106"/>
        <v>27.317307692307693</v>
      </c>
      <c r="Q1394" t="s">
        <v>8322</v>
      </c>
      <c r="R1394" t="s">
        <v>8323</v>
      </c>
      <c r="S1394" s="12">
        <f t="shared" si="107"/>
        <v>42400.946597222217</v>
      </c>
      <c r="T1394" s="12">
        <f t="shared" si="108"/>
        <v>42431.946597222217</v>
      </c>
      <c r="U1394">
        <f t="shared" si="109"/>
        <v>2016</v>
      </c>
      <c r="V1394">
        <f t="shared" si="109"/>
        <v>2016</v>
      </c>
    </row>
    <row r="1395" spans="1:22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05"/>
        <v>102.35000000000001</v>
      </c>
      <c r="P1395" s="5">
        <f t="shared" si="106"/>
        <v>196.82692307692307</v>
      </c>
      <c r="Q1395" t="s">
        <v>8322</v>
      </c>
      <c r="R1395" t="s">
        <v>8323</v>
      </c>
      <c r="S1395" s="12">
        <f t="shared" si="107"/>
        <v>42553.473645833328</v>
      </c>
      <c r="T1395" s="12">
        <f t="shared" si="108"/>
        <v>42583.473645833328</v>
      </c>
      <c r="U1395">
        <f t="shared" si="109"/>
        <v>2016</v>
      </c>
      <c r="V1395">
        <f t="shared" si="109"/>
        <v>2016</v>
      </c>
    </row>
    <row r="1396" spans="1:22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05"/>
        <v>122.13333333333334</v>
      </c>
      <c r="P1396" s="5">
        <f t="shared" si="106"/>
        <v>53.882352941176471</v>
      </c>
      <c r="Q1396" t="s">
        <v>8322</v>
      </c>
      <c r="R1396" t="s">
        <v>8323</v>
      </c>
      <c r="S1396" s="12">
        <f t="shared" si="107"/>
        <v>42751.936643518515</v>
      </c>
      <c r="T1396" s="12">
        <f t="shared" si="108"/>
        <v>42794.916666666664</v>
      </c>
      <c r="U1396">
        <f t="shared" si="109"/>
        <v>2017</v>
      </c>
      <c r="V1396">
        <f t="shared" si="109"/>
        <v>2017</v>
      </c>
    </row>
    <row r="1397" spans="1:22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05"/>
        <v>111.88571428571427</v>
      </c>
      <c r="P1397" s="5">
        <f t="shared" si="106"/>
        <v>47.756097560975611</v>
      </c>
      <c r="Q1397" t="s">
        <v>8322</v>
      </c>
      <c r="R1397" t="s">
        <v>8323</v>
      </c>
      <c r="S1397" s="12">
        <f t="shared" si="107"/>
        <v>42719.700011574074</v>
      </c>
      <c r="T1397" s="12">
        <f t="shared" si="108"/>
        <v>42749.700011574074</v>
      </c>
      <c r="U1397">
        <f t="shared" si="109"/>
        <v>2016</v>
      </c>
      <c r="V1397">
        <f t="shared" si="109"/>
        <v>2017</v>
      </c>
    </row>
    <row r="1398" spans="1:22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05"/>
        <v>107.3</v>
      </c>
      <c r="P1398" s="5">
        <f t="shared" si="106"/>
        <v>88.191780821917803</v>
      </c>
      <c r="Q1398" t="s">
        <v>8322</v>
      </c>
      <c r="R1398" t="s">
        <v>8323</v>
      </c>
      <c r="S1398" s="12">
        <f t="shared" si="107"/>
        <v>42018.790300925924</v>
      </c>
      <c r="T1398" s="12">
        <f t="shared" si="108"/>
        <v>42048.790300925924</v>
      </c>
      <c r="U1398">
        <f t="shared" si="109"/>
        <v>2015</v>
      </c>
      <c r="V1398">
        <f t="shared" si="109"/>
        <v>2015</v>
      </c>
    </row>
    <row r="1399" spans="1:22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05"/>
        <v>113.85000000000001</v>
      </c>
      <c r="P1399" s="5">
        <f t="shared" si="106"/>
        <v>72.056962025316452</v>
      </c>
      <c r="Q1399" t="s">
        <v>8322</v>
      </c>
      <c r="R1399" t="s">
        <v>8323</v>
      </c>
      <c r="S1399" s="12">
        <f t="shared" si="107"/>
        <v>42640.709606481476</v>
      </c>
      <c r="T1399" s="12">
        <f t="shared" si="108"/>
        <v>42670.679861111108</v>
      </c>
      <c r="U1399">
        <f t="shared" si="109"/>
        <v>2016</v>
      </c>
      <c r="V1399">
        <f t="shared" si="109"/>
        <v>2016</v>
      </c>
    </row>
    <row r="1400" spans="1:22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05"/>
        <v>109.68181818181819</v>
      </c>
      <c r="P1400" s="5">
        <f t="shared" si="106"/>
        <v>74.246153846153845</v>
      </c>
      <c r="Q1400" t="s">
        <v>8322</v>
      </c>
      <c r="R1400" t="s">
        <v>8323</v>
      </c>
      <c r="S1400" s="12">
        <f t="shared" si="107"/>
        <v>42526.665902777771</v>
      </c>
      <c r="T1400" s="12">
        <f t="shared" si="108"/>
        <v>42556.665902777771</v>
      </c>
      <c r="U1400">
        <f t="shared" si="109"/>
        <v>2016</v>
      </c>
      <c r="V1400">
        <f t="shared" si="109"/>
        <v>2016</v>
      </c>
    </row>
    <row r="1401" spans="1:22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05"/>
        <v>126.14444444444443</v>
      </c>
      <c r="P1401" s="5">
        <f t="shared" si="106"/>
        <v>61.701086956521742</v>
      </c>
      <c r="Q1401" t="s">
        <v>8322</v>
      </c>
      <c r="R1401" t="s">
        <v>8323</v>
      </c>
      <c r="S1401" s="12">
        <f t="shared" si="107"/>
        <v>41888.795983796292</v>
      </c>
      <c r="T1401" s="12">
        <f t="shared" si="108"/>
        <v>41918.795983796292</v>
      </c>
      <c r="U1401">
        <f t="shared" si="109"/>
        <v>2014</v>
      </c>
      <c r="V1401">
        <f t="shared" si="109"/>
        <v>2014</v>
      </c>
    </row>
    <row r="1402" spans="1:22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05"/>
        <v>167.42857142857144</v>
      </c>
      <c r="P1402" s="5">
        <f t="shared" si="106"/>
        <v>17.235294117647058</v>
      </c>
      <c r="Q1402" t="s">
        <v>8322</v>
      </c>
      <c r="R1402" t="s">
        <v>8323</v>
      </c>
      <c r="S1402" s="12">
        <f t="shared" si="107"/>
        <v>42498.132789351854</v>
      </c>
      <c r="T1402" s="12">
        <f t="shared" si="108"/>
        <v>42533.020833333336</v>
      </c>
      <c r="U1402">
        <f t="shared" si="109"/>
        <v>2016</v>
      </c>
      <c r="V1402">
        <f t="shared" si="109"/>
        <v>2016</v>
      </c>
    </row>
    <row r="1403" spans="1:22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05"/>
        <v>496.52000000000004</v>
      </c>
      <c r="P1403" s="5">
        <f t="shared" si="106"/>
        <v>51.720833333333331</v>
      </c>
      <c r="Q1403" t="s">
        <v>8322</v>
      </c>
      <c r="R1403" t="s">
        <v>8323</v>
      </c>
      <c r="S1403" s="12">
        <f t="shared" si="107"/>
        <v>41399.787893518514</v>
      </c>
      <c r="T1403" s="12">
        <f t="shared" si="108"/>
        <v>41420.787893518514</v>
      </c>
      <c r="U1403">
        <f t="shared" si="109"/>
        <v>2013</v>
      </c>
      <c r="V1403">
        <f t="shared" si="109"/>
        <v>2013</v>
      </c>
    </row>
    <row r="1404" spans="1:22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05"/>
        <v>109.16</v>
      </c>
      <c r="P1404" s="5">
        <f t="shared" si="106"/>
        <v>24.150442477876105</v>
      </c>
      <c r="Q1404" t="s">
        <v>8322</v>
      </c>
      <c r="R1404" t="s">
        <v>8323</v>
      </c>
      <c r="S1404" s="12">
        <f t="shared" si="107"/>
        <v>42064.845034722217</v>
      </c>
      <c r="T1404" s="12">
        <f t="shared" si="108"/>
        <v>42124.803368055553</v>
      </c>
      <c r="U1404">
        <f t="shared" si="109"/>
        <v>2015</v>
      </c>
      <c r="V1404">
        <f t="shared" si="109"/>
        <v>2015</v>
      </c>
    </row>
    <row r="1405" spans="1:22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05"/>
        <v>102.57499999999999</v>
      </c>
      <c r="P1405" s="5">
        <f t="shared" si="106"/>
        <v>62.166666666666664</v>
      </c>
      <c r="Q1405" t="s">
        <v>8322</v>
      </c>
      <c r="R1405" t="s">
        <v>8323</v>
      </c>
      <c r="S1405" s="12">
        <f t="shared" si="107"/>
        <v>41450.854571759257</v>
      </c>
      <c r="T1405" s="12">
        <f t="shared" si="108"/>
        <v>41480.854571759257</v>
      </c>
      <c r="U1405">
        <f t="shared" si="109"/>
        <v>2013</v>
      </c>
      <c r="V1405">
        <f t="shared" si="109"/>
        <v>2013</v>
      </c>
    </row>
    <row r="1406" spans="1:22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05"/>
        <v>1.6620689655172414</v>
      </c>
      <c r="P1406" s="5">
        <f t="shared" si="106"/>
        <v>48.2</v>
      </c>
      <c r="Q1406" t="s">
        <v>8319</v>
      </c>
      <c r="R1406" t="s">
        <v>8338</v>
      </c>
      <c r="S1406" s="12">
        <f t="shared" si="107"/>
        <v>42032.30190972222</v>
      </c>
      <c r="T1406" s="12">
        <f t="shared" si="108"/>
        <v>42057.30190972222</v>
      </c>
      <c r="U1406">
        <f t="shared" si="109"/>
        <v>2015</v>
      </c>
      <c r="V1406">
        <f t="shared" si="109"/>
        <v>2015</v>
      </c>
    </row>
    <row r="1407" spans="1:22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05"/>
        <v>0.42</v>
      </c>
      <c r="P1407" s="5">
        <f t="shared" si="106"/>
        <v>6.1764705882352944</v>
      </c>
      <c r="Q1407" t="s">
        <v>8319</v>
      </c>
      <c r="R1407" t="s">
        <v>8338</v>
      </c>
      <c r="S1407" s="12">
        <f t="shared" si="107"/>
        <v>41941.472233796296</v>
      </c>
      <c r="T1407" s="12">
        <f t="shared" si="108"/>
        <v>41971.51390046296</v>
      </c>
      <c r="U1407">
        <f t="shared" si="109"/>
        <v>2014</v>
      </c>
      <c r="V1407">
        <f t="shared" si="109"/>
        <v>2014</v>
      </c>
    </row>
    <row r="1408" spans="1:22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05"/>
        <v>0.125</v>
      </c>
      <c r="P1408" s="5">
        <f t="shared" si="106"/>
        <v>5</v>
      </c>
      <c r="Q1408" t="s">
        <v>8319</v>
      </c>
      <c r="R1408" t="s">
        <v>8338</v>
      </c>
      <c r="S1408" s="12">
        <f t="shared" si="107"/>
        <v>42297.224618055552</v>
      </c>
      <c r="T1408" s="12">
        <f t="shared" si="108"/>
        <v>42350.208333333336</v>
      </c>
      <c r="U1408">
        <f t="shared" si="109"/>
        <v>2015</v>
      </c>
      <c r="V1408">
        <f t="shared" si="109"/>
        <v>2015</v>
      </c>
    </row>
    <row r="1409" spans="1:22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05"/>
        <v>0.5</v>
      </c>
      <c r="P1409" s="5">
        <f t="shared" si="106"/>
        <v>7.5</v>
      </c>
      <c r="Q1409" t="s">
        <v>8319</v>
      </c>
      <c r="R1409" t="s">
        <v>8338</v>
      </c>
      <c r="S1409" s="12">
        <f t="shared" si="107"/>
        <v>41838.32844907407</v>
      </c>
      <c r="T1409" s="12">
        <f t="shared" si="108"/>
        <v>41863.32844907407</v>
      </c>
      <c r="U1409">
        <f t="shared" si="109"/>
        <v>2014</v>
      </c>
      <c r="V1409">
        <f t="shared" si="109"/>
        <v>2014</v>
      </c>
    </row>
    <row r="1410" spans="1:22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05"/>
        <v>7.1999999999999993</v>
      </c>
      <c r="P1410" s="5">
        <f t="shared" si="106"/>
        <v>12</v>
      </c>
      <c r="Q1410" t="s">
        <v>8319</v>
      </c>
      <c r="R1410" t="s">
        <v>8338</v>
      </c>
      <c r="S1410" s="12">
        <f t="shared" si="107"/>
        <v>42291.663842592585</v>
      </c>
      <c r="T1410" s="12">
        <f t="shared" si="108"/>
        <v>42321.705509259256</v>
      </c>
      <c r="U1410">
        <f t="shared" si="109"/>
        <v>2015</v>
      </c>
      <c r="V1410">
        <f t="shared" si="109"/>
        <v>2015</v>
      </c>
    </row>
    <row r="1411" spans="1:22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10">(E1411/D1411)*100</f>
        <v>0</v>
      </c>
      <c r="P1411" s="5">
        <f t="shared" ref="P1411:P1474" si="111">IF(E1411&gt;0, E1411/L1411, 0)</f>
        <v>0</v>
      </c>
      <c r="Q1411" t="s">
        <v>8319</v>
      </c>
      <c r="R1411" t="s">
        <v>8338</v>
      </c>
      <c r="S1411" s="12">
        <f t="shared" ref="S1411:S1474" si="112">(J1411/86400)+25569-(5/24)</f>
        <v>41944.925173611111</v>
      </c>
      <c r="T1411" s="12">
        <f t="shared" ref="T1411:T1474" si="113">(I1411/86400)+25569-5/24</f>
        <v>42004.966840277775</v>
      </c>
      <c r="U1411">
        <f t="shared" ref="U1411:V1474" si="114">YEAR(S1411)</f>
        <v>2014</v>
      </c>
      <c r="V1411">
        <f t="shared" si="114"/>
        <v>2014</v>
      </c>
    </row>
    <row r="1412" spans="1:22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10"/>
        <v>1.6666666666666666E-2</v>
      </c>
      <c r="P1412" s="5">
        <f t="shared" si="111"/>
        <v>1</v>
      </c>
      <c r="Q1412" t="s">
        <v>8319</v>
      </c>
      <c r="R1412" t="s">
        <v>8338</v>
      </c>
      <c r="S1412" s="12">
        <f t="shared" si="112"/>
        <v>42479.110185185178</v>
      </c>
      <c r="T1412" s="12">
        <f t="shared" si="113"/>
        <v>42524.110185185178</v>
      </c>
      <c r="U1412">
        <f t="shared" si="114"/>
        <v>2016</v>
      </c>
      <c r="V1412">
        <f t="shared" si="114"/>
        <v>2016</v>
      </c>
    </row>
    <row r="1413" spans="1:22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10"/>
        <v>0.23333333333333336</v>
      </c>
      <c r="P1413" s="5">
        <f t="shared" si="111"/>
        <v>2.3333333333333335</v>
      </c>
      <c r="Q1413" t="s">
        <v>8319</v>
      </c>
      <c r="R1413" t="s">
        <v>8338</v>
      </c>
      <c r="S1413" s="12">
        <f t="shared" si="112"/>
        <v>42012.850694444445</v>
      </c>
      <c r="T1413" s="12">
        <f t="shared" si="113"/>
        <v>42040.850694444445</v>
      </c>
      <c r="U1413">
        <f t="shared" si="114"/>
        <v>2015</v>
      </c>
      <c r="V1413">
        <f t="shared" si="114"/>
        <v>2015</v>
      </c>
    </row>
    <row r="1414" spans="1:22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10"/>
        <v>4.5714285714285712</v>
      </c>
      <c r="P1414" s="5">
        <f t="shared" si="111"/>
        <v>24.615384615384617</v>
      </c>
      <c r="Q1414" t="s">
        <v>8319</v>
      </c>
      <c r="R1414" t="s">
        <v>8338</v>
      </c>
      <c r="S1414" s="12">
        <f t="shared" si="112"/>
        <v>41946.855312499996</v>
      </c>
      <c r="T1414" s="12">
        <f t="shared" si="113"/>
        <v>41976.855312499996</v>
      </c>
      <c r="U1414">
        <f t="shared" si="114"/>
        <v>2014</v>
      </c>
      <c r="V1414">
        <f t="shared" si="114"/>
        <v>2014</v>
      </c>
    </row>
    <row r="1415" spans="1:22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10"/>
        <v>5</v>
      </c>
      <c r="P1415" s="5">
        <f t="shared" si="111"/>
        <v>100</v>
      </c>
      <c r="Q1415" t="s">
        <v>8319</v>
      </c>
      <c r="R1415" t="s">
        <v>8338</v>
      </c>
      <c r="S1415" s="12">
        <f t="shared" si="112"/>
        <v>42360.228819444441</v>
      </c>
      <c r="T1415" s="12">
        <f t="shared" si="113"/>
        <v>42420.228819444441</v>
      </c>
      <c r="U1415">
        <f t="shared" si="114"/>
        <v>2015</v>
      </c>
      <c r="V1415">
        <f t="shared" si="114"/>
        <v>2016</v>
      </c>
    </row>
    <row r="1416" spans="1:22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10"/>
        <v>0.2</v>
      </c>
      <c r="P1416" s="5">
        <f t="shared" si="111"/>
        <v>1</v>
      </c>
      <c r="Q1416" t="s">
        <v>8319</v>
      </c>
      <c r="R1416" t="s">
        <v>8338</v>
      </c>
      <c r="S1416" s="12">
        <f t="shared" si="112"/>
        <v>42708.044756944444</v>
      </c>
      <c r="T1416" s="12">
        <f t="shared" si="113"/>
        <v>42738.044756944444</v>
      </c>
      <c r="U1416">
        <f t="shared" si="114"/>
        <v>2016</v>
      </c>
      <c r="V1416">
        <f t="shared" si="114"/>
        <v>2017</v>
      </c>
    </row>
    <row r="1417" spans="1:22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10"/>
        <v>18.181818181818183</v>
      </c>
      <c r="P1417" s="5">
        <f t="shared" si="111"/>
        <v>88.888888888888886</v>
      </c>
      <c r="Q1417" t="s">
        <v>8319</v>
      </c>
      <c r="R1417" t="s">
        <v>8338</v>
      </c>
      <c r="S1417" s="12">
        <f t="shared" si="112"/>
        <v>42192.467488425922</v>
      </c>
      <c r="T1417" s="12">
        <f t="shared" si="113"/>
        <v>42232.467488425922</v>
      </c>
      <c r="U1417">
        <f t="shared" si="114"/>
        <v>2015</v>
      </c>
      <c r="V1417">
        <f t="shared" si="114"/>
        <v>2015</v>
      </c>
    </row>
    <row r="1418" spans="1:22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10"/>
        <v>0</v>
      </c>
      <c r="P1418" s="5">
        <f t="shared" si="111"/>
        <v>0</v>
      </c>
      <c r="Q1418" t="s">
        <v>8319</v>
      </c>
      <c r="R1418" t="s">
        <v>8338</v>
      </c>
      <c r="S1418" s="12">
        <f t="shared" si="112"/>
        <v>42299.717812499999</v>
      </c>
      <c r="T1418" s="12">
        <f t="shared" si="113"/>
        <v>42329.759479166663</v>
      </c>
      <c r="U1418">
        <f t="shared" si="114"/>
        <v>2015</v>
      </c>
      <c r="V1418">
        <f t="shared" si="114"/>
        <v>2015</v>
      </c>
    </row>
    <row r="1419" spans="1:22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10"/>
        <v>1.2222222222222223</v>
      </c>
      <c r="P1419" s="5">
        <f t="shared" si="111"/>
        <v>27.5</v>
      </c>
      <c r="Q1419" t="s">
        <v>8319</v>
      </c>
      <c r="R1419" t="s">
        <v>8338</v>
      </c>
      <c r="S1419" s="12">
        <f t="shared" si="112"/>
        <v>42231.941828703704</v>
      </c>
      <c r="T1419" s="12">
        <f t="shared" si="113"/>
        <v>42262.257638888885</v>
      </c>
      <c r="U1419">
        <f t="shared" si="114"/>
        <v>2015</v>
      </c>
      <c r="V1419">
        <f t="shared" si="114"/>
        <v>2015</v>
      </c>
    </row>
    <row r="1420" spans="1:22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10"/>
        <v>0.2</v>
      </c>
      <c r="P1420" s="5">
        <f t="shared" si="111"/>
        <v>6</v>
      </c>
      <c r="Q1420" t="s">
        <v>8319</v>
      </c>
      <c r="R1420" t="s">
        <v>8338</v>
      </c>
      <c r="S1420" s="12">
        <f t="shared" si="112"/>
        <v>42395.248078703698</v>
      </c>
      <c r="T1420" s="12">
        <f t="shared" si="113"/>
        <v>42425.248078703698</v>
      </c>
      <c r="U1420">
        <f t="shared" si="114"/>
        <v>2016</v>
      </c>
      <c r="V1420">
        <f t="shared" si="114"/>
        <v>2016</v>
      </c>
    </row>
    <row r="1421" spans="1:22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10"/>
        <v>7.0634920634920633</v>
      </c>
      <c r="P1421" s="5">
        <f t="shared" si="111"/>
        <v>44.5</v>
      </c>
      <c r="Q1421" t="s">
        <v>8319</v>
      </c>
      <c r="R1421" t="s">
        <v>8338</v>
      </c>
      <c r="S1421" s="12">
        <f t="shared" si="112"/>
        <v>42622.24790509259</v>
      </c>
      <c r="T1421" s="12">
        <f t="shared" si="113"/>
        <v>42652.24790509259</v>
      </c>
      <c r="U1421">
        <f t="shared" si="114"/>
        <v>2016</v>
      </c>
      <c r="V1421">
        <f t="shared" si="114"/>
        <v>2016</v>
      </c>
    </row>
    <row r="1422" spans="1:22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10"/>
        <v>2.7272727272727271</v>
      </c>
      <c r="P1422" s="5">
        <f t="shared" si="111"/>
        <v>1</v>
      </c>
      <c r="Q1422" t="s">
        <v>8319</v>
      </c>
      <c r="R1422" t="s">
        <v>8338</v>
      </c>
      <c r="S1422" s="12">
        <f t="shared" si="112"/>
        <v>42524.459328703706</v>
      </c>
      <c r="T1422" s="12">
        <f t="shared" si="113"/>
        <v>42549.459328703706</v>
      </c>
      <c r="U1422">
        <f t="shared" si="114"/>
        <v>2016</v>
      </c>
      <c r="V1422">
        <f t="shared" si="114"/>
        <v>2016</v>
      </c>
    </row>
    <row r="1423" spans="1:22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10"/>
        <v>0.1</v>
      </c>
      <c r="P1423" s="5">
        <f t="shared" si="111"/>
        <v>100</v>
      </c>
      <c r="Q1423" t="s">
        <v>8319</v>
      </c>
      <c r="R1423" t="s">
        <v>8338</v>
      </c>
      <c r="S1423" s="12">
        <f t="shared" si="112"/>
        <v>42013.707280092589</v>
      </c>
      <c r="T1423" s="12">
        <f t="shared" si="113"/>
        <v>42043.707280092589</v>
      </c>
      <c r="U1423">
        <f t="shared" si="114"/>
        <v>2015</v>
      </c>
      <c r="V1423">
        <f t="shared" si="114"/>
        <v>2015</v>
      </c>
    </row>
    <row r="1424" spans="1:22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10"/>
        <v>0.104</v>
      </c>
      <c r="P1424" s="5">
        <f t="shared" si="111"/>
        <v>13</v>
      </c>
      <c r="Q1424" t="s">
        <v>8319</v>
      </c>
      <c r="R1424" t="s">
        <v>8338</v>
      </c>
      <c r="S1424" s="12">
        <f t="shared" si="112"/>
        <v>42604.031296296293</v>
      </c>
      <c r="T1424" s="12">
        <f t="shared" si="113"/>
        <v>42634.031296296293</v>
      </c>
      <c r="U1424">
        <f t="shared" si="114"/>
        <v>2016</v>
      </c>
      <c r="V1424">
        <f t="shared" si="114"/>
        <v>2016</v>
      </c>
    </row>
    <row r="1425" spans="1:22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10"/>
        <v>0.33333333333333337</v>
      </c>
      <c r="P1425" s="5">
        <f t="shared" si="111"/>
        <v>100</v>
      </c>
      <c r="Q1425" t="s">
        <v>8319</v>
      </c>
      <c r="R1425" t="s">
        <v>8338</v>
      </c>
      <c r="S1425" s="12">
        <f t="shared" si="112"/>
        <v>42340.151979166665</v>
      </c>
      <c r="T1425" s="12">
        <f t="shared" si="113"/>
        <v>42370.151979166665</v>
      </c>
      <c r="U1425">
        <f t="shared" si="114"/>
        <v>2015</v>
      </c>
      <c r="V1425">
        <f t="shared" si="114"/>
        <v>2016</v>
      </c>
    </row>
    <row r="1426" spans="1:22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10"/>
        <v>20.36</v>
      </c>
      <c r="P1426" s="5">
        <f t="shared" si="111"/>
        <v>109.07142857142857</v>
      </c>
      <c r="Q1426" t="s">
        <v>8319</v>
      </c>
      <c r="R1426" t="s">
        <v>8338</v>
      </c>
      <c r="S1426" s="12">
        <f t="shared" si="112"/>
        <v>42676.509282407402</v>
      </c>
      <c r="T1426" s="12">
        <f t="shared" si="113"/>
        <v>42689.550949074073</v>
      </c>
      <c r="U1426">
        <f t="shared" si="114"/>
        <v>2016</v>
      </c>
      <c r="V1426">
        <f t="shared" si="114"/>
        <v>2016</v>
      </c>
    </row>
    <row r="1427" spans="1:22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10"/>
        <v>0</v>
      </c>
      <c r="P1427" s="5">
        <f t="shared" si="111"/>
        <v>0</v>
      </c>
      <c r="Q1427" t="s">
        <v>8319</v>
      </c>
      <c r="R1427" t="s">
        <v>8338</v>
      </c>
      <c r="S1427" s="12">
        <f t="shared" si="112"/>
        <v>42092.923136574071</v>
      </c>
      <c r="T1427" s="12">
        <f t="shared" si="113"/>
        <v>42122.923136574071</v>
      </c>
      <c r="U1427">
        <f t="shared" si="114"/>
        <v>2015</v>
      </c>
      <c r="V1427">
        <f t="shared" si="114"/>
        <v>2015</v>
      </c>
    </row>
    <row r="1428" spans="1:22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10"/>
        <v>0</v>
      </c>
      <c r="P1428" s="5">
        <f t="shared" si="111"/>
        <v>0</v>
      </c>
      <c r="Q1428" t="s">
        <v>8319</v>
      </c>
      <c r="R1428" t="s">
        <v>8338</v>
      </c>
      <c r="S1428" s="12">
        <f t="shared" si="112"/>
        <v>42180.181944444441</v>
      </c>
      <c r="T1428" s="12">
        <f t="shared" si="113"/>
        <v>42240.181944444441</v>
      </c>
      <c r="U1428">
        <f t="shared" si="114"/>
        <v>2015</v>
      </c>
      <c r="V1428">
        <f t="shared" si="114"/>
        <v>2015</v>
      </c>
    </row>
    <row r="1429" spans="1:22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10"/>
        <v>8.3800000000000008</v>
      </c>
      <c r="P1429" s="5">
        <f t="shared" si="111"/>
        <v>104.75</v>
      </c>
      <c r="Q1429" t="s">
        <v>8319</v>
      </c>
      <c r="R1429" t="s">
        <v>8338</v>
      </c>
      <c r="S1429" s="12">
        <f t="shared" si="112"/>
        <v>42601.643344907403</v>
      </c>
      <c r="T1429" s="12">
        <f t="shared" si="113"/>
        <v>42631.643344907403</v>
      </c>
      <c r="U1429">
        <f t="shared" si="114"/>
        <v>2016</v>
      </c>
      <c r="V1429">
        <f t="shared" si="114"/>
        <v>2016</v>
      </c>
    </row>
    <row r="1430" spans="1:22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10"/>
        <v>4.5</v>
      </c>
      <c r="P1430" s="5">
        <f t="shared" si="111"/>
        <v>15</v>
      </c>
      <c r="Q1430" t="s">
        <v>8319</v>
      </c>
      <c r="R1430" t="s">
        <v>8338</v>
      </c>
      <c r="S1430" s="12">
        <f t="shared" si="112"/>
        <v>42432.171493055554</v>
      </c>
      <c r="T1430" s="12">
        <f t="shared" si="113"/>
        <v>42462.129826388882</v>
      </c>
      <c r="U1430">
        <f t="shared" si="114"/>
        <v>2016</v>
      </c>
      <c r="V1430">
        <f t="shared" si="114"/>
        <v>2016</v>
      </c>
    </row>
    <row r="1431" spans="1:22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10"/>
        <v>0</v>
      </c>
      <c r="P1431" s="5">
        <f t="shared" si="111"/>
        <v>0</v>
      </c>
      <c r="Q1431" t="s">
        <v>8319</v>
      </c>
      <c r="R1431" t="s">
        <v>8338</v>
      </c>
      <c r="S1431" s="12">
        <f t="shared" si="112"/>
        <v>42073.852337962962</v>
      </c>
      <c r="T1431" s="12">
        <f t="shared" si="113"/>
        <v>42103.852337962962</v>
      </c>
      <c r="U1431">
        <f t="shared" si="114"/>
        <v>2015</v>
      </c>
      <c r="V1431">
        <f t="shared" si="114"/>
        <v>2015</v>
      </c>
    </row>
    <row r="1432" spans="1:22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10"/>
        <v>8.06</v>
      </c>
      <c r="P1432" s="5">
        <f t="shared" si="111"/>
        <v>80.599999999999994</v>
      </c>
      <c r="Q1432" t="s">
        <v>8319</v>
      </c>
      <c r="R1432" t="s">
        <v>8338</v>
      </c>
      <c r="S1432" s="12">
        <f t="shared" si="112"/>
        <v>41961.605185185188</v>
      </c>
      <c r="T1432" s="12">
        <f t="shared" si="113"/>
        <v>41992.605185185188</v>
      </c>
      <c r="U1432">
        <f t="shared" si="114"/>
        <v>2014</v>
      </c>
      <c r="V1432">
        <f t="shared" si="114"/>
        <v>2014</v>
      </c>
    </row>
    <row r="1433" spans="1:22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10"/>
        <v>31.94705882352941</v>
      </c>
      <c r="P1433" s="5">
        <f t="shared" si="111"/>
        <v>115.55319148936171</v>
      </c>
      <c r="Q1433" t="s">
        <v>8319</v>
      </c>
      <c r="R1433" t="s">
        <v>8338</v>
      </c>
      <c r="S1433" s="12">
        <f t="shared" si="112"/>
        <v>42304.002499999995</v>
      </c>
      <c r="T1433" s="12">
        <f t="shared" si="113"/>
        <v>42334.044166666667</v>
      </c>
      <c r="U1433">
        <f t="shared" si="114"/>
        <v>2015</v>
      </c>
      <c r="V1433">
        <f t="shared" si="114"/>
        <v>2015</v>
      </c>
    </row>
    <row r="1434" spans="1:22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10"/>
        <v>0</v>
      </c>
      <c r="P1434" s="5">
        <f t="shared" si="111"/>
        <v>0</v>
      </c>
      <c r="Q1434" t="s">
        <v>8319</v>
      </c>
      <c r="R1434" t="s">
        <v>8338</v>
      </c>
      <c r="S1434" s="12">
        <f t="shared" si="112"/>
        <v>42175.572083333333</v>
      </c>
      <c r="T1434" s="12">
        <f t="shared" si="113"/>
        <v>42205.572083333333</v>
      </c>
      <c r="U1434">
        <f t="shared" si="114"/>
        <v>2015</v>
      </c>
      <c r="V1434">
        <f t="shared" si="114"/>
        <v>2015</v>
      </c>
    </row>
    <row r="1435" spans="1:22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10"/>
        <v>6.708333333333333</v>
      </c>
      <c r="P1435" s="5">
        <f t="shared" si="111"/>
        <v>80.5</v>
      </c>
      <c r="Q1435" t="s">
        <v>8319</v>
      </c>
      <c r="R1435" t="s">
        <v>8338</v>
      </c>
      <c r="S1435" s="12">
        <f t="shared" si="112"/>
        <v>42673.417534722219</v>
      </c>
      <c r="T1435" s="12">
        <f t="shared" si="113"/>
        <v>42714.249999999993</v>
      </c>
      <c r="U1435">
        <f t="shared" si="114"/>
        <v>2016</v>
      </c>
      <c r="V1435">
        <f t="shared" si="114"/>
        <v>2016</v>
      </c>
    </row>
    <row r="1436" spans="1:22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10"/>
        <v>9.9878048780487809</v>
      </c>
      <c r="P1436" s="5">
        <f t="shared" si="111"/>
        <v>744.5454545454545</v>
      </c>
      <c r="Q1436" t="s">
        <v>8319</v>
      </c>
      <c r="R1436" t="s">
        <v>8338</v>
      </c>
      <c r="S1436" s="12">
        <f t="shared" si="112"/>
        <v>42142.558773148143</v>
      </c>
      <c r="T1436" s="12">
        <f t="shared" si="113"/>
        <v>42163.416666666664</v>
      </c>
      <c r="U1436">
        <f t="shared" si="114"/>
        <v>2015</v>
      </c>
      <c r="V1436">
        <f t="shared" si="114"/>
        <v>2015</v>
      </c>
    </row>
    <row r="1437" spans="1:22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10"/>
        <v>0.1</v>
      </c>
      <c r="P1437" s="5">
        <f t="shared" si="111"/>
        <v>7.5</v>
      </c>
      <c r="Q1437" t="s">
        <v>8319</v>
      </c>
      <c r="R1437" t="s">
        <v>8338</v>
      </c>
      <c r="S1437" s="12">
        <f t="shared" si="112"/>
        <v>42258.57199074074</v>
      </c>
      <c r="T1437" s="12">
        <f t="shared" si="113"/>
        <v>42288.57199074074</v>
      </c>
      <c r="U1437">
        <f t="shared" si="114"/>
        <v>2015</v>
      </c>
      <c r="V1437">
        <f t="shared" si="114"/>
        <v>2015</v>
      </c>
    </row>
    <row r="1438" spans="1:22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10"/>
        <v>0.77</v>
      </c>
      <c r="P1438" s="5">
        <f t="shared" si="111"/>
        <v>38.5</v>
      </c>
      <c r="Q1438" t="s">
        <v>8319</v>
      </c>
      <c r="R1438" t="s">
        <v>8338</v>
      </c>
      <c r="S1438" s="12">
        <f t="shared" si="112"/>
        <v>42391.141863425924</v>
      </c>
      <c r="T1438" s="12">
        <f t="shared" si="113"/>
        <v>42421.141863425924</v>
      </c>
      <c r="U1438">
        <f t="shared" si="114"/>
        <v>2016</v>
      </c>
      <c r="V1438">
        <f t="shared" si="114"/>
        <v>2016</v>
      </c>
    </row>
    <row r="1439" spans="1:22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10"/>
        <v>26.900000000000002</v>
      </c>
      <c r="P1439" s="5">
        <f t="shared" si="111"/>
        <v>36.68181818181818</v>
      </c>
      <c r="Q1439" t="s">
        <v>8319</v>
      </c>
      <c r="R1439" t="s">
        <v>8338</v>
      </c>
      <c r="S1439" s="12">
        <f t="shared" si="112"/>
        <v>41796.32336805555</v>
      </c>
      <c r="T1439" s="12">
        <f t="shared" si="113"/>
        <v>41832.999305555553</v>
      </c>
      <c r="U1439">
        <f t="shared" si="114"/>
        <v>2014</v>
      </c>
      <c r="V1439">
        <f t="shared" si="114"/>
        <v>2014</v>
      </c>
    </row>
    <row r="1440" spans="1:22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10"/>
        <v>3</v>
      </c>
      <c r="P1440" s="5">
        <f t="shared" si="111"/>
        <v>75</v>
      </c>
      <c r="Q1440" t="s">
        <v>8319</v>
      </c>
      <c r="R1440" t="s">
        <v>8338</v>
      </c>
      <c r="S1440" s="12">
        <f t="shared" si="112"/>
        <v>42457.663182870368</v>
      </c>
      <c r="T1440" s="12">
        <f t="shared" si="113"/>
        <v>42487.371527777774</v>
      </c>
      <c r="U1440">
        <f t="shared" si="114"/>
        <v>2016</v>
      </c>
      <c r="V1440">
        <f t="shared" si="114"/>
        <v>2016</v>
      </c>
    </row>
    <row r="1441" spans="1:22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10"/>
        <v>6.6055045871559637</v>
      </c>
      <c r="P1441" s="5">
        <f t="shared" si="111"/>
        <v>30</v>
      </c>
      <c r="Q1441" t="s">
        <v>8319</v>
      </c>
      <c r="R1441" t="s">
        <v>8338</v>
      </c>
      <c r="S1441" s="12">
        <f t="shared" si="112"/>
        <v>42040.621539351851</v>
      </c>
      <c r="T1441" s="12">
        <f t="shared" si="113"/>
        <v>42070.621539351851</v>
      </c>
      <c r="U1441">
        <f t="shared" si="114"/>
        <v>2015</v>
      </c>
      <c r="V1441">
        <f t="shared" si="114"/>
        <v>2015</v>
      </c>
    </row>
    <row r="1442" spans="1:22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10"/>
        <v>7.6923076923076927E-3</v>
      </c>
      <c r="P1442" s="5">
        <f t="shared" si="111"/>
        <v>1</v>
      </c>
      <c r="Q1442" t="s">
        <v>8319</v>
      </c>
      <c r="R1442" t="s">
        <v>8338</v>
      </c>
      <c r="S1442" s="12">
        <f t="shared" si="112"/>
        <v>42486.540081018517</v>
      </c>
      <c r="T1442" s="12">
        <f t="shared" si="113"/>
        <v>42516.540081018517</v>
      </c>
      <c r="U1442">
        <f t="shared" si="114"/>
        <v>2016</v>
      </c>
      <c r="V1442">
        <f t="shared" si="114"/>
        <v>2016</v>
      </c>
    </row>
    <row r="1443" spans="1:22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10"/>
        <v>1.1222222222222222</v>
      </c>
      <c r="P1443" s="5">
        <f t="shared" si="111"/>
        <v>673.33333333333337</v>
      </c>
      <c r="Q1443" t="s">
        <v>8319</v>
      </c>
      <c r="R1443" t="s">
        <v>8338</v>
      </c>
      <c r="S1443" s="12">
        <f t="shared" si="112"/>
        <v>42198.557511574072</v>
      </c>
      <c r="T1443" s="12">
        <f t="shared" si="113"/>
        <v>42258.557511574072</v>
      </c>
      <c r="U1443">
        <f t="shared" si="114"/>
        <v>2015</v>
      </c>
      <c r="V1443">
        <f t="shared" si="114"/>
        <v>2015</v>
      </c>
    </row>
    <row r="1444" spans="1:22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10"/>
        <v>0</v>
      </c>
      <c r="P1444" s="5">
        <f t="shared" si="111"/>
        <v>0</v>
      </c>
      <c r="Q1444" t="s">
        <v>8319</v>
      </c>
      <c r="R1444" t="s">
        <v>8338</v>
      </c>
      <c r="S1444" s="12">
        <f t="shared" si="112"/>
        <v>42485.437013888884</v>
      </c>
      <c r="T1444" s="12">
        <f t="shared" si="113"/>
        <v>42515.437013888884</v>
      </c>
      <c r="U1444">
        <f t="shared" si="114"/>
        <v>2016</v>
      </c>
      <c r="V1444">
        <f t="shared" si="114"/>
        <v>2016</v>
      </c>
    </row>
    <row r="1445" spans="1:22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10"/>
        <v>0</v>
      </c>
      <c r="P1445" s="5">
        <f t="shared" si="111"/>
        <v>0</v>
      </c>
      <c r="Q1445" t="s">
        <v>8319</v>
      </c>
      <c r="R1445" t="s">
        <v>8338</v>
      </c>
      <c r="S1445" s="12">
        <f t="shared" si="112"/>
        <v>42707.71769675926</v>
      </c>
      <c r="T1445" s="12">
        <f t="shared" si="113"/>
        <v>42737.71769675926</v>
      </c>
      <c r="U1445">
        <f t="shared" si="114"/>
        <v>2016</v>
      </c>
      <c r="V1445">
        <f t="shared" si="114"/>
        <v>2017</v>
      </c>
    </row>
    <row r="1446" spans="1:22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10"/>
        <v>0</v>
      </c>
      <c r="P1446" s="5">
        <f t="shared" si="111"/>
        <v>0</v>
      </c>
      <c r="Q1446" t="s">
        <v>8319</v>
      </c>
      <c r="R1446" t="s">
        <v>8338</v>
      </c>
      <c r="S1446" s="12">
        <f t="shared" si="112"/>
        <v>42199.665069444447</v>
      </c>
      <c r="T1446" s="12">
        <f t="shared" si="113"/>
        <v>42259.665069444447</v>
      </c>
      <c r="U1446">
        <f t="shared" si="114"/>
        <v>2015</v>
      </c>
      <c r="V1446">
        <f t="shared" si="114"/>
        <v>2015</v>
      </c>
    </row>
    <row r="1447" spans="1:22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10"/>
        <v>0</v>
      </c>
      <c r="P1447" s="5">
        <f t="shared" si="111"/>
        <v>0</v>
      </c>
      <c r="Q1447" t="s">
        <v>8319</v>
      </c>
      <c r="R1447" t="s">
        <v>8338</v>
      </c>
      <c r="S1447" s="12">
        <f t="shared" si="112"/>
        <v>42139.333969907406</v>
      </c>
      <c r="T1447" s="12">
        <f t="shared" si="113"/>
        <v>42169.333969907406</v>
      </c>
      <c r="U1447">
        <f t="shared" si="114"/>
        <v>2015</v>
      </c>
      <c r="V1447">
        <f t="shared" si="114"/>
        <v>2015</v>
      </c>
    </row>
    <row r="1448" spans="1:22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10"/>
        <v>0</v>
      </c>
      <c r="P1448" s="5">
        <f t="shared" si="111"/>
        <v>0</v>
      </c>
      <c r="Q1448" t="s">
        <v>8319</v>
      </c>
      <c r="R1448" t="s">
        <v>8338</v>
      </c>
      <c r="S1448" s="12">
        <f t="shared" si="112"/>
        <v>42461.239328703705</v>
      </c>
      <c r="T1448" s="12">
        <f t="shared" si="113"/>
        <v>42481.239328703705</v>
      </c>
      <c r="U1448">
        <f t="shared" si="114"/>
        <v>2016</v>
      </c>
      <c r="V1448">
        <f t="shared" si="114"/>
        <v>2016</v>
      </c>
    </row>
    <row r="1449" spans="1:22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10"/>
        <v>1.4999999999999999E-2</v>
      </c>
      <c r="P1449" s="5">
        <f t="shared" si="111"/>
        <v>25</v>
      </c>
      <c r="Q1449" t="s">
        <v>8319</v>
      </c>
      <c r="R1449" t="s">
        <v>8338</v>
      </c>
      <c r="S1449" s="12">
        <f t="shared" si="112"/>
        <v>42529.52238425926</v>
      </c>
      <c r="T1449" s="12">
        <f t="shared" si="113"/>
        <v>42559.52238425926</v>
      </c>
      <c r="U1449">
        <f t="shared" si="114"/>
        <v>2016</v>
      </c>
      <c r="V1449">
        <f t="shared" si="114"/>
        <v>2016</v>
      </c>
    </row>
    <row r="1450" spans="1:22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10"/>
        <v>0</v>
      </c>
      <c r="P1450" s="5">
        <f t="shared" si="111"/>
        <v>0</v>
      </c>
      <c r="Q1450" t="s">
        <v>8319</v>
      </c>
      <c r="R1450" t="s">
        <v>8338</v>
      </c>
      <c r="S1450" s="12">
        <f t="shared" si="112"/>
        <v>42115.728217592587</v>
      </c>
      <c r="T1450" s="12">
        <f t="shared" si="113"/>
        <v>42146.017361111109</v>
      </c>
      <c r="U1450">
        <f t="shared" si="114"/>
        <v>2015</v>
      </c>
      <c r="V1450">
        <f t="shared" si="114"/>
        <v>2015</v>
      </c>
    </row>
    <row r="1451" spans="1:22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10"/>
        <v>0</v>
      </c>
      <c r="P1451" s="5">
        <f t="shared" si="111"/>
        <v>0</v>
      </c>
      <c r="Q1451" t="s">
        <v>8319</v>
      </c>
      <c r="R1451" t="s">
        <v>8338</v>
      </c>
      <c r="S1451" s="12">
        <f t="shared" si="112"/>
        <v>42086.603067129625</v>
      </c>
      <c r="T1451" s="12">
        <f t="shared" si="113"/>
        <v>42134.603067129625</v>
      </c>
      <c r="U1451">
        <f t="shared" si="114"/>
        <v>2015</v>
      </c>
      <c r="V1451">
        <f t="shared" si="114"/>
        <v>2015</v>
      </c>
    </row>
    <row r="1452" spans="1:22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10"/>
        <v>1E-3</v>
      </c>
      <c r="P1452" s="5">
        <f t="shared" si="111"/>
        <v>1</v>
      </c>
      <c r="Q1452" t="s">
        <v>8319</v>
      </c>
      <c r="R1452" t="s">
        <v>8338</v>
      </c>
      <c r="S1452" s="12">
        <f t="shared" si="112"/>
        <v>42389.962928240733</v>
      </c>
      <c r="T1452" s="12">
        <f t="shared" si="113"/>
        <v>42419.962928240733</v>
      </c>
      <c r="U1452">
        <f t="shared" si="114"/>
        <v>2016</v>
      </c>
      <c r="V1452">
        <f t="shared" si="114"/>
        <v>2016</v>
      </c>
    </row>
    <row r="1453" spans="1:22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10"/>
        <v>1.0554089709762533E-2</v>
      </c>
      <c r="P1453" s="5">
        <f t="shared" si="111"/>
        <v>1</v>
      </c>
      <c r="Q1453" t="s">
        <v>8319</v>
      </c>
      <c r="R1453" t="s">
        <v>8338</v>
      </c>
      <c r="S1453" s="12">
        <f t="shared" si="112"/>
        <v>41931.75068287037</v>
      </c>
      <c r="T1453" s="12">
        <f t="shared" si="113"/>
        <v>41961.792349537034</v>
      </c>
      <c r="U1453">
        <f t="shared" si="114"/>
        <v>2014</v>
      </c>
      <c r="V1453">
        <f t="shared" si="114"/>
        <v>2014</v>
      </c>
    </row>
    <row r="1454" spans="1:22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10"/>
        <v>0</v>
      </c>
      <c r="P1454" s="5">
        <f t="shared" si="111"/>
        <v>0</v>
      </c>
      <c r="Q1454" t="s">
        <v>8319</v>
      </c>
      <c r="R1454" t="s">
        <v>8338</v>
      </c>
      <c r="S1454" s="12">
        <f t="shared" si="112"/>
        <v>41818.494942129626</v>
      </c>
      <c r="T1454" s="12">
        <f t="shared" si="113"/>
        <v>41848.494942129626</v>
      </c>
      <c r="U1454">
        <f t="shared" si="114"/>
        <v>2014</v>
      </c>
      <c r="V1454">
        <f t="shared" si="114"/>
        <v>2014</v>
      </c>
    </row>
    <row r="1455" spans="1:22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10"/>
        <v>0</v>
      </c>
      <c r="P1455" s="5">
        <f t="shared" si="111"/>
        <v>0</v>
      </c>
      <c r="Q1455" t="s">
        <v>8319</v>
      </c>
      <c r="R1455" t="s">
        <v>8338</v>
      </c>
      <c r="S1455" s="12">
        <f t="shared" si="112"/>
        <v>42795.487812499996</v>
      </c>
      <c r="T1455" s="12">
        <f t="shared" si="113"/>
        <v>42840.446145833332</v>
      </c>
      <c r="U1455">
        <f t="shared" si="114"/>
        <v>2017</v>
      </c>
      <c r="V1455">
        <f t="shared" si="114"/>
        <v>2017</v>
      </c>
    </row>
    <row r="1456" spans="1:22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10"/>
        <v>0.85714285714285721</v>
      </c>
      <c r="P1456" s="5">
        <f t="shared" si="111"/>
        <v>15</v>
      </c>
      <c r="Q1456" t="s">
        <v>8319</v>
      </c>
      <c r="R1456" t="s">
        <v>8338</v>
      </c>
      <c r="S1456" s="12">
        <f t="shared" si="112"/>
        <v>42463.658333333333</v>
      </c>
      <c r="T1456" s="12">
        <f t="shared" si="113"/>
        <v>42484.707638888889</v>
      </c>
      <c r="U1456">
        <f t="shared" si="114"/>
        <v>2016</v>
      </c>
      <c r="V1456">
        <f t="shared" si="114"/>
        <v>2016</v>
      </c>
    </row>
    <row r="1457" spans="1:22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10"/>
        <v>10.5</v>
      </c>
      <c r="P1457" s="5">
        <f t="shared" si="111"/>
        <v>225</v>
      </c>
      <c r="Q1457" t="s">
        <v>8319</v>
      </c>
      <c r="R1457" t="s">
        <v>8338</v>
      </c>
      <c r="S1457" s="12">
        <f t="shared" si="112"/>
        <v>41832.46435185185</v>
      </c>
      <c r="T1457" s="12">
        <f t="shared" si="113"/>
        <v>41887.360416666663</v>
      </c>
      <c r="U1457">
        <f t="shared" si="114"/>
        <v>2014</v>
      </c>
      <c r="V1457">
        <f t="shared" si="114"/>
        <v>2014</v>
      </c>
    </row>
    <row r="1458" spans="1:22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10"/>
        <v>2.9000000000000004</v>
      </c>
      <c r="P1458" s="5">
        <f t="shared" si="111"/>
        <v>48.333333333333336</v>
      </c>
      <c r="Q1458" t="s">
        <v>8319</v>
      </c>
      <c r="R1458" t="s">
        <v>8338</v>
      </c>
      <c r="S1458" s="12">
        <f t="shared" si="112"/>
        <v>42708.460243055553</v>
      </c>
      <c r="T1458" s="12">
        <f t="shared" si="113"/>
        <v>42738.460243055553</v>
      </c>
      <c r="U1458">
        <f t="shared" si="114"/>
        <v>2016</v>
      </c>
      <c r="V1458">
        <f t="shared" si="114"/>
        <v>2017</v>
      </c>
    </row>
    <row r="1459" spans="1:22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10"/>
        <v>0</v>
      </c>
      <c r="P1459" s="5">
        <f t="shared" si="111"/>
        <v>0</v>
      </c>
      <c r="Q1459" t="s">
        <v>8319</v>
      </c>
      <c r="R1459" t="s">
        <v>8338</v>
      </c>
      <c r="S1459" s="12">
        <f t="shared" si="112"/>
        <v>42289.688009259255</v>
      </c>
      <c r="T1459" s="12">
        <f t="shared" si="113"/>
        <v>42319.729675925926</v>
      </c>
      <c r="U1459">
        <f t="shared" si="114"/>
        <v>2015</v>
      </c>
      <c r="V1459">
        <f t="shared" si="114"/>
        <v>2015</v>
      </c>
    </row>
    <row r="1460" spans="1:22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10"/>
        <v>0</v>
      </c>
      <c r="P1460" s="5">
        <f t="shared" si="111"/>
        <v>0</v>
      </c>
      <c r="Q1460" t="s">
        <v>8319</v>
      </c>
      <c r="R1460" t="s">
        <v>8338</v>
      </c>
      <c r="S1460" s="12">
        <f t="shared" si="112"/>
        <v>41831.49722222222</v>
      </c>
      <c r="T1460" s="12">
        <f t="shared" si="113"/>
        <v>41861.958333333328</v>
      </c>
      <c r="U1460">
        <f t="shared" si="114"/>
        <v>2014</v>
      </c>
      <c r="V1460">
        <f t="shared" si="114"/>
        <v>2014</v>
      </c>
    </row>
    <row r="1461" spans="1:22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10"/>
        <v>0</v>
      </c>
      <c r="P1461" s="5">
        <f t="shared" si="111"/>
        <v>0</v>
      </c>
      <c r="Q1461" t="s">
        <v>8319</v>
      </c>
      <c r="R1461" t="s">
        <v>8338</v>
      </c>
      <c r="S1461" s="12">
        <f t="shared" si="112"/>
        <v>42311.996481481481</v>
      </c>
      <c r="T1461" s="12">
        <f t="shared" si="113"/>
        <v>42340.517361111109</v>
      </c>
      <c r="U1461">
        <f t="shared" si="114"/>
        <v>2015</v>
      </c>
      <c r="V1461">
        <f t="shared" si="114"/>
        <v>2015</v>
      </c>
    </row>
    <row r="1462" spans="1:22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10"/>
        <v>0</v>
      </c>
      <c r="P1462" s="5">
        <f t="shared" si="111"/>
        <v>0</v>
      </c>
      <c r="Q1462" t="s">
        <v>8319</v>
      </c>
      <c r="R1462" t="s">
        <v>8338</v>
      </c>
      <c r="S1462" s="12">
        <f t="shared" si="112"/>
        <v>41915.688634259255</v>
      </c>
      <c r="T1462" s="12">
        <f t="shared" si="113"/>
        <v>41973.781249999993</v>
      </c>
      <c r="U1462">
        <f t="shared" si="114"/>
        <v>2014</v>
      </c>
      <c r="V1462">
        <f t="shared" si="114"/>
        <v>2014</v>
      </c>
    </row>
    <row r="1463" spans="1:22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10"/>
        <v>101.24459999999999</v>
      </c>
      <c r="P1463" s="5">
        <f t="shared" si="111"/>
        <v>44.66673529411765</v>
      </c>
      <c r="Q1463" t="s">
        <v>8319</v>
      </c>
      <c r="R1463" t="s">
        <v>8339</v>
      </c>
      <c r="S1463" s="12">
        <f t="shared" si="112"/>
        <v>41899.436967592592</v>
      </c>
      <c r="T1463" s="12">
        <f t="shared" si="113"/>
        <v>41932.791666666664</v>
      </c>
      <c r="U1463">
        <f t="shared" si="114"/>
        <v>2014</v>
      </c>
      <c r="V1463">
        <f t="shared" si="114"/>
        <v>2014</v>
      </c>
    </row>
    <row r="1464" spans="1:22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10"/>
        <v>108.5175</v>
      </c>
      <c r="P1464" s="5">
        <f t="shared" si="111"/>
        <v>28.937999999999999</v>
      </c>
      <c r="Q1464" t="s">
        <v>8319</v>
      </c>
      <c r="R1464" t="s">
        <v>8339</v>
      </c>
      <c r="S1464" s="12">
        <f t="shared" si="112"/>
        <v>41344.454525462963</v>
      </c>
      <c r="T1464" s="12">
        <f t="shared" si="113"/>
        <v>41374.454525462963</v>
      </c>
      <c r="U1464">
        <f t="shared" si="114"/>
        <v>2013</v>
      </c>
      <c r="V1464">
        <f t="shared" si="114"/>
        <v>2013</v>
      </c>
    </row>
    <row r="1465" spans="1:22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10"/>
        <v>147.66666666666666</v>
      </c>
      <c r="P1465" s="5">
        <f t="shared" si="111"/>
        <v>35.44</v>
      </c>
      <c r="Q1465" t="s">
        <v>8319</v>
      </c>
      <c r="R1465" t="s">
        <v>8339</v>
      </c>
      <c r="S1465" s="12">
        <f t="shared" si="112"/>
        <v>41326.702986111108</v>
      </c>
      <c r="T1465" s="12">
        <f t="shared" si="113"/>
        <v>41371.661319444444</v>
      </c>
      <c r="U1465">
        <f t="shared" si="114"/>
        <v>2013</v>
      </c>
      <c r="V1465">
        <f t="shared" si="114"/>
        <v>2013</v>
      </c>
    </row>
    <row r="1466" spans="1:22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10"/>
        <v>163.19999999999999</v>
      </c>
      <c r="P1466" s="5">
        <f t="shared" si="111"/>
        <v>34.871794871794869</v>
      </c>
      <c r="Q1466" t="s">
        <v>8319</v>
      </c>
      <c r="R1466" t="s">
        <v>8339</v>
      </c>
      <c r="S1466" s="12">
        <f t="shared" si="112"/>
        <v>41291.453217592592</v>
      </c>
      <c r="T1466" s="12">
        <f t="shared" si="113"/>
        <v>41321.453217592592</v>
      </c>
      <c r="U1466">
        <f t="shared" si="114"/>
        <v>2013</v>
      </c>
      <c r="V1466">
        <f t="shared" si="114"/>
        <v>2013</v>
      </c>
    </row>
    <row r="1467" spans="1:22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10"/>
        <v>456.41449999999998</v>
      </c>
      <c r="P1467" s="5">
        <f t="shared" si="111"/>
        <v>52.622732513451197</v>
      </c>
      <c r="Q1467" t="s">
        <v>8319</v>
      </c>
      <c r="R1467" t="s">
        <v>8339</v>
      </c>
      <c r="S1467" s="12">
        <f t="shared" si="112"/>
        <v>40959.526064814811</v>
      </c>
      <c r="T1467" s="12">
        <f t="shared" si="113"/>
        <v>40989.916666666664</v>
      </c>
      <c r="U1467">
        <f t="shared" si="114"/>
        <v>2012</v>
      </c>
      <c r="V1467">
        <f t="shared" si="114"/>
        <v>2012</v>
      </c>
    </row>
    <row r="1468" spans="1:22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10"/>
        <v>107.87731249999999</v>
      </c>
      <c r="P1468" s="5">
        <f t="shared" si="111"/>
        <v>69.598266129032254</v>
      </c>
      <c r="Q1468" t="s">
        <v>8319</v>
      </c>
      <c r="R1468" t="s">
        <v>8339</v>
      </c>
      <c r="S1468" s="12">
        <f t="shared" si="112"/>
        <v>42339.963726851849</v>
      </c>
      <c r="T1468" s="12">
        <f t="shared" si="113"/>
        <v>42380.999999999993</v>
      </c>
      <c r="U1468">
        <f t="shared" si="114"/>
        <v>2015</v>
      </c>
      <c r="V1468">
        <f t="shared" si="114"/>
        <v>2016</v>
      </c>
    </row>
    <row r="1469" spans="1:22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10"/>
        <v>115.08</v>
      </c>
      <c r="P1469" s="5">
        <f t="shared" si="111"/>
        <v>76.72</v>
      </c>
      <c r="Q1469" t="s">
        <v>8319</v>
      </c>
      <c r="R1469" t="s">
        <v>8339</v>
      </c>
      <c r="S1469" s="12">
        <f t="shared" si="112"/>
        <v>40933.593576388885</v>
      </c>
      <c r="T1469" s="12">
        <f t="shared" si="113"/>
        <v>40993.55190972222</v>
      </c>
      <c r="U1469">
        <f t="shared" si="114"/>
        <v>2012</v>
      </c>
      <c r="V1469">
        <f t="shared" si="114"/>
        <v>2012</v>
      </c>
    </row>
    <row r="1470" spans="1:22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10"/>
        <v>102.36842105263158</v>
      </c>
      <c r="P1470" s="5">
        <f t="shared" si="111"/>
        <v>33.191126279863482</v>
      </c>
      <c r="Q1470" t="s">
        <v>8319</v>
      </c>
      <c r="R1470" t="s">
        <v>8339</v>
      </c>
      <c r="S1470" s="12">
        <f t="shared" si="112"/>
        <v>40645.806122685179</v>
      </c>
      <c r="T1470" s="12">
        <f t="shared" si="113"/>
        <v>40705.806122685179</v>
      </c>
      <c r="U1470">
        <f t="shared" si="114"/>
        <v>2011</v>
      </c>
      <c r="V1470">
        <f t="shared" si="114"/>
        <v>2011</v>
      </c>
    </row>
    <row r="1471" spans="1:22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10"/>
        <v>108.42485875706214</v>
      </c>
      <c r="P1471" s="5">
        <f t="shared" si="111"/>
        <v>149.46417445482865</v>
      </c>
      <c r="Q1471" t="s">
        <v>8319</v>
      </c>
      <c r="R1471" t="s">
        <v>8339</v>
      </c>
      <c r="S1471" s="12">
        <f t="shared" si="112"/>
        <v>41290.390150462961</v>
      </c>
      <c r="T1471" s="12">
        <f t="shared" si="113"/>
        <v>41320.390150462961</v>
      </c>
      <c r="U1471">
        <f t="shared" si="114"/>
        <v>2013</v>
      </c>
      <c r="V1471">
        <f t="shared" si="114"/>
        <v>2013</v>
      </c>
    </row>
    <row r="1472" spans="1:22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10"/>
        <v>125.13333333333334</v>
      </c>
      <c r="P1472" s="5">
        <f t="shared" si="111"/>
        <v>23.172839506172838</v>
      </c>
      <c r="Q1472" t="s">
        <v>8319</v>
      </c>
      <c r="R1472" t="s">
        <v>8339</v>
      </c>
      <c r="S1472" s="12">
        <f t="shared" si="112"/>
        <v>41250.618784722217</v>
      </c>
      <c r="T1472" s="12">
        <f t="shared" si="113"/>
        <v>41271.618784722217</v>
      </c>
      <c r="U1472">
        <f t="shared" si="114"/>
        <v>2012</v>
      </c>
      <c r="V1472">
        <f t="shared" si="114"/>
        <v>2012</v>
      </c>
    </row>
    <row r="1473" spans="1:22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10"/>
        <v>103.840625</v>
      </c>
      <c r="P1473" s="5">
        <f t="shared" si="111"/>
        <v>96.877551020408163</v>
      </c>
      <c r="Q1473" t="s">
        <v>8319</v>
      </c>
      <c r="R1473" t="s">
        <v>8339</v>
      </c>
      <c r="S1473" s="12">
        <f t="shared" si="112"/>
        <v>42073.749236111107</v>
      </c>
      <c r="T1473" s="12">
        <f t="shared" si="113"/>
        <v>42103.749236111107</v>
      </c>
      <c r="U1473">
        <f t="shared" si="114"/>
        <v>2015</v>
      </c>
      <c r="V1473">
        <f t="shared" si="114"/>
        <v>2015</v>
      </c>
    </row>
    <row r="1474" spans="1:22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10"/>
        <v>138.70400000000001</v>
      </c>
      <c r="P1474" s="5">
        <f t="shared" si="111"/>
        <v>103.20238095238095</v>
      </c>
      <c r="Q1474" t="s">
        <v>8319</v>
      </c>
      <c r="R1474" t="s">
        <v>8339</v>
      </c>
      <c r="S1474" s="12">
        <f t="shared" si="112"/>
        <v>41533.33452546296</v>
      </c>
      <c r="T1474" s="12">
        <f t="shared" si="113"/>
        <v>41563.33452546296</v>
      </c>
      <c r="U1474">
        <f t="shared" si="114"/>
        <v>2013</v>
      </c>
      <c r="V1474">
        <f t="shared" si="114"/>
        <v>2013</v>
      </c>
    </row>
    <row r="1475" spans="1:22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15">(E1475/D1475)*100</f>
        <v>120.51600000000001</v>
      </c>
      <c r="P1475" s="5">
        <f t="shared" ref="P1475:P1538" si="116">IF(E1475&gt;0, E1475/L1475, 0)</f>
        <v>38.462553191489363</v>
      </c>
      <c r="Q1475" t="s">
        <v>8319</v>
      </c>
      <c r="R1475" t="s">
        <v>8339</v>
      </c>
      <c r="S1475" s="12">
        <f t="shared" ref="S1475:S1538" si="117">(J1475/86400)+25569-(5/24)</f>
        <v>40939.771284722221</v>
      </c>
      <c r="T1475" s="12">
        <f t="shared" ref="T1475:T1538" si="118">(I1475/86400)+25569-5/24</f>
        <v>40969.771284722221</v>
      </c>
      <c r="U1475">
        <f t="shared" ref="U1475:V1538" si="119">YEAR(S1475)</f>
        <v>2012</v>
      </c>
      <c r="V1475">
        <f t="shared" si="119"/>
        <v>2012</v>
      </c>
    </row>
    <row r="1476" spans="1:22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15"/>
        <v>112.26666666666667</v>
      </c>
      <c r="P1476" s="5">
        <f t="shared" si="116"/>
        <v>44.315789473684212</v>
      </c>
      <c r="Q1476" t="s">
        <v>8319</v>
      </c>
      <c r="R1476" t="s">
        <v>8339</v>
      </c>
      <c r="S1476" s="12">
        <f t="shared" si="117"/>
        <v>41500.519583333335</v>
      </c>
      <c r="T1476" s="12">
        <f t="shared" si="118"/>
        <v>41530.519583333335</v>
      </c>
      <c r="U1476">
        <f t="shared" si="119"/>
        <v>2013</v>
      </c>
      <c r="V1476">
        <f t="shared" si="119"/>
        <v>2013</v>
      </c>
    </row>
    <row r="1477" spans="1:22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15"/>
        <v>188.66966666666667</v>
      </c>
      <c r="P1477" s="5">
        <f t="shared" si="116"/>
        <v>64.173356009070289</v>
      </c>
      <c r="Q1477" t="s">
        <v>8319</v>
      </c>
      <c r="R1477" t="s">
        <v>8339</v>
      </c>
      <c r="S1477" s="12">
        <f t="shared" si="117"/>
        <v>41960.514618055553</v>
      </c>
      <c r="T1477" s="12">
        <f t="shared" si="118"/>
        <v>41992.999305555553</v>
      </c>
      <c r="U1477">
        <f t="shared" si="119"/>
        <v>2014</v>
      </c>
      <c r="V1477">
        <f t="shared" si="119"/>
        <v>2014</v>
      </c>
    </row>
    <row r="1478" spans="1:22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15"/>
        <v>661.55466666666666</v>
      </c>
      <c r="P1478" s="5">
        <f t="shared" si="116"/>
        <v>43.333275109170302</v>
      </c>
      <c r="Q1478" t="s">
        <v>8319</v>
      </c>
      <c r="R1478" t="s">
        <v>8339</v>
      </c>
      <c r="S1478" s="12">
        <f t="shared" si="117"/>
        <v>40765.833587962959</v>
      </c>
      <c r="T1478" s="12">
        <f t="shared" si="118"/>
        <v>40795.833587962959</v>
      </c>
      <c r="U1478">
        <f t="shared" si="119"/>
        <v>2011</v>
      </c>
      <c r="V1478">
        <f t="shared" si="119"/>
        <v>2011</v>
      </c>
    </row>
    <row r="1479" spans="1:22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15"/>
        <v>111.31</v>
      </c>
      <c r="P1479" s="5">
        <f t="shared" si="116"/>
        <v>90.495934959349597</v>
      </c>
      <c r="Q1479" t="s">
        <v>8319</v>
      </c>
      <c r="R1479" t="s">
        <v>8339</v>
      </c>
      <c r="S1479" s="12">
        <f t="shared" si="117"/>
        <v>40840.407453703701</v>
      </c>
      <c r="T1479" s="12">
        <f t="shared" si="118"/>
        <v>40899.916666666664</v>
      </c>
      <c r="U1479">
        <f t="shared" si="119"/>
        <v>2011</v>
      </c>
      <c r="V1479">
        <f t="shared" si="119"/>
        <v>2011</v>
      </c>
    </row>
    <row r="1480" spans="1:22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15"/>
        <v>1181.6142199999999</v>
      </c>
      <c r="P1480" s="5">
        <f t="shared" si="116"/>
        <v>29.187190495010373</v>
      </c>
      <c r="Q1480" t="s">
        <v>8319</v>
      </c>
      <c r="R1480" t="s">
        <v>8339</v>
      </c>
      <c r="S1480" s="12">
        <f t="shared" si="117"/>
        <v>41394.663344907407</v>
      </c>
      <c r="T1480" s="12">
        <f t="shared" si="118"/>
        <v>41408.663344907407</v>
      </c>
      <c r="U1480">
        <f t="shared" si="119"/>
        <v>2013</v>
      </c>
      <c r="V1480">
        <f t="shared" si="119"/>
        <v>2013</v>
      </c>
    </row>
    <row r="1481" spans="1:22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15"/>
        <v>137.375</v>
      </c>
      <c r="P1481" s="5">
        <f t="shared" si="116"/>
        <v>30.95774647887324</v>
      </c>
      <c r="Q1481" t="s">
        <v>8319</v>
      </c>
      <c r="R1481" t="s">
        <v>8339</v>
      </c>
      <c r="S1481" s="12">
        <f t="shared" si="117"/>
        <v>41754.536909722221</v>
      </c>
      <c r="T1481" s="12">
        <f t="shared" si="118"/>
        <v>41768.957638888889</v>
      </c>
      <c r="U1481">
        <f t="shared" si="119"/>
        <v>2014</v>
      </c>
      <c r="V1481">
        <f t="shared" si="119"/>
        <v>2014</v>
      </c>
    </row>
    <row r="1482" spans="1:22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15"/>
        <v>117.04040000000001</v>
      </c>
      <c r="P1482" s="5">
        <f t="shared" si="116"/>
        <v>92.157795275590544</v>
      </c>
      <c r="Q1482" t="s">
        <v>8319</v>
      </c>
      <c r="R1482" t="s">
        <v>8339</v>
      </c>
      <c r="S1482" s="12">
        <f t="shared" si="117"/>
        <v>41464.725682870368</v>
      </c>
      <c r="T1482" s="12">
        <f t="shared" si="118"/>
        <v>41481.5</v>
      </c>
      <c r="U1482">
        <f t="shared" si="119"/>
        <v>2013</v>
      </c>
      <c r="V1482">
        <f t="shared" si="119"/>
        <v>2013</v>
      </c>
    </row>
    <row r="1483" spans="1:22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15"/>
        <v>2.1</v>
      </c>
      <c r="P1483" s="5">
        <f t="shared" si="116"/>
        <v>17.5</v>
      </c>
      <c r="Q1483" t="s">
        <v>8319</v>
      </c>
      <c r="R1483" t="s">
        <v>8321</v>
      </c>
      <c r="S1483" s="12">
        <f t="shared" si="117"/>
        <v>41550.714641203704</v>
      </c>
      <c r="T1483" s="12">
        <f t="shared" si="118"/>
        <v>41580.714641203704</v>
      </c>
      <c r="U1483">
        <f t="shared" si="119"/>
        <v>2013</v>
      </c>
      <c r="V1483">
        <f t="shared" si="119"/>
        <v>2013</v>
      </c>
    </row>
    <row r="1484" spans="1:22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15"/>
        <v>0.1</v>
      </c>
      <c r="P1484" s="5">
        <f t="shared" si="116"/>
        <v>5</v>
      </c>
      <c r="Q1484" t="s">
        <v>8319</v>
      </c>
      <c r="R1484" t="s">
        <v>8321</v>
      </c>
      <c r="S1484" s="12">
        <f t="shared" si="117"/>
        <v>41136.649722222217</v>
      </c>
      <c r="T1484" s="12">
        <f t="shared" si="118"/>
        <v>41159.118750000001</v>
      </c>
      <c r="U1484">
        <f t="shared" si="119"/>
        <v>2012</v>
      </c>
      <c r="V1484">
        <f t="shared" si="119"/>
        <v>2012</v>
      </c>
    </row>
    <row r="1485" spans="1:22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15"/>
        <v>0.7142857142857143</v>
      </c>
      <c r="P1485" s="5">
        <f t="shared" si="116"/>
        <v>25</v>
      </c>
      <c r="Q1485" t="s">
        <v>8319</v>
      </c>
      <c r="R1485" t="s">
        <v>8321</v>
      </c>
      <c r="S1485" s="12">
        <f t="shared" si="117"/>
        <v>42547.984664351847</v>
      </c>
      <c r="T1485" s="12">
        <f t="shared" si="118"/>
        <v>42572.984664351847</v>
      </c>
      <c r="U1485">
        <f t="shared" si="119"/>
        <v>2016</v>
      </c>
      <c r="V1485">
        <f t="shared" si="119"/>
        <v>2016</v>
      </c>
    </row>
    <row r="1486" spans="1:22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15"/>
        <v>0</v>
      </c>
      <c r="P1486" s="5">
        <f t="shared" si="116"/>
        <v>0</v>
      </c>
      <c r="Q1486" t="s">
        <v>8319</v>
      </c>
      <c r="R1486" t="s">
        <v>8321</v>
      </c>
      <c r="S1486" s="12">
        <f t="shared" si="117"/>
        <v>41052.992627314808</v>
      </c>
      <c r="T1486" s="12">
        <f t="shared" si="118"/>
        <v>41111.410416666666</v>
      </c>
      <c r="U1486">
        <f t="shared" si="119"/>
        <v>2012</v>
      </c>
      <c r="V1486">
        <f t="shared" si="119"/>
        <v>2012</v>
      </c>
    </row>
    <row r="1487" spans="1:22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15"/>
        <v>2.2388059701492535</v>
      </c>
      <c r="P1487" s="5">
        <f t="shared" si="116"/>
        <v>50</v>
      </c>
      <c r="Q1487" t="s">
        <v>8319</v>
      </c>
      <c r="R1487" t="s">
        <v>8321</v>
      </c>
      <c r="S1487" s="12">
        <f t="shared" si="117"/>
        <v>42130.587650462963</v>
      </c>
      <c r="T1487" s="12">
        <f t="shared" si="118"/>
        <v>42175.587650462963</v>
      </c>
      <c r="U1487">
        <f t="shared" si="119"/>
        <v>2015</v>
      </c>
      <c r="V1487">
        <f t="shared" si="119"/>
        <v>2015</v>
      </c>
    </row>
    <row r="1488" spans="1:22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15"/>
        <v>0.24</v>
      </c>
      <c r="P1488" s="5">
        <f t="shared" si="116"/>
        <v>16</v>
      </c>
      <c r="Q1488" t="s">
        <v>8319</v>
      </c>
      <c r="R1488" t="s">
        <v>8321</v>
      </c>
      <c r="S1488" s="12">
        <f t="shared" si="117"/>
        <v>42031.960196759253</v>
      </c>
      <c r="T1488" s="12">
        <f t="shared" si="118"/>
        <v>42061.960196759253</v>
      </c>
      <c r="U1488">
        <f t="shared" si="119"/>
        <v>2015</v>
      </c>
      <c r="V1488">
        <f t="shared" si="119"/>
        <v>2015</v>
      </c>
    </row>
    <row r="1489" spans="1:22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15"/>
        <v>0</v>
      </c>
      <c r="P1489" s="5">
        <f t="shared" si="116"/>
        <v>0</v>
      </c>
      <c r="Q1489" t="s">
        <v>8319</v>
      </c>
      <c r="R1489" t="s">
        <v>8321</v>
      </c>
      <c r="S1489" s="12">
        <f t="shared" si="117"/>
        <v>42554.709155092591</v>
      </c>
      <c r="T1489" s="12">
        <f t="shared" si="118"/>
        <v>42584.709155092591</v>
      </c>
      <c r="U1489">
        <f t="shared" si="119"/>
        <v>2016</v>
      </c>
      <c r="V1489">
        <f t="shared" si="119"/>
        <v>2016</v>
      </c>
    </row>
    <row r="1490" spans="1:22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15"/>
        <v>2.4</v>
      </c>
      <c r="P1490" s="5">
        <f t="shared" si="116"/>
        <v>60</v>
      </c>
      <c r="Q1490" t="s">
        <v>8319</v>
      </c>
      <c r="R1490" t="s">
        <v>8321</v>
      </c>
      <c r="S1490" s="12">
        <f t="shared" si="117"/>
        <v>41614.354861111111</v>
      </c>
      <c r="T1490" s="12">
        <f t="shared" si="118"/>
        <v>41644.354861111111</v>
      </c>
      <c r="U1490">
        <f t="shared" si="119"/>
        <v>2013</v>
      </c>
      <c r="V1490">
        <f t="shared" si="119"/>
        <v>2014</v>
      </c>
    </row>
    <row r="1491" spans="1:22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15"/>
        <v>0</v>
      </c>
      <c r="P1491" s="5">
        <f t="shared" si="116"/>
        <v>0</v>
      </c>
      <c r="Q1491" t="s">
        <v>8319</v>
      </c>
      <c r="R1491" t="s">
        <v>8321</v>
      </c>
      <c r="S1491" s="12">
        <f t="shared" si="117"/>
        <v>41198.403379629628</v>
      </c>
      <c r="T1491" s="12">
        <f t="shared" si="118"/>
        <v>41228.445046296292</v>
      </c>
      <c r="U1491">
        <f t="shared" si="119"/>
        <v>2012</v>
      </c>
      <c r="V1491">
        <f t="shared" si="119"/>
        <v>2012</v>
      </c>
    </row>
    <row r="1492" spans="1:22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15"/>
        <v>30.862068965517242</v>
      </c>
      <c r="P1492" s="5">
        <f t="shared" si="116"/>
        <v>47.10526315789474</v>
      </c>
      <c r="Q1492" t="s">
        <v>8319</v>
      </c>
      <c r="R1492" t="s">
        <v>8321</v>
      </c>
      <c r="S1492" s="12">
        <f t="shared" si="117"/>
        <v>41520.352708333332</v>
      </c>
      <c r="T1492" s="12">
        <f t="shared" si="118"/>
        <v>41549.352708333332</v>
      </c>
      <c r="U1492">
        <f t="shared" si="119"/>
        <v>2013</v>
      </c>
      <c r="V1492">
        <f t="shared" si="119"/>
        <v>2013</v>
      </c>
    </row>
    <row r="1493" spans="1:22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15"/>
        <v>8.3333333333333321</v>
      </c>
      <c r="P1493" s="5">
        <f t="shared" si="116"/>
        <v>100</v>
      </c>
      <c r="Q1493" t="s">
        <v>8319</v>
      </c>
      <c r="R1493" t="s">
        <v>8321</v>
      </c>
      <c r="S1493" s="12">
        <f t="shared" si="117"/>
        <v>41991.505127314813</v>
      </c>
      <c r="T1493" s="12">
        <f t="shared" si="118"/>
        <v>42050.443055555552</v>
      </c>
      <c r="U1493">
        <f t="shared" si="119"/>
        <v>2014</v>
      </c>
      <c r="V1493">
        <f t="shared" si="119"/>
        <v>2015</v>
      </c>
    </row>
    <row r="1494" spans="1:22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15"/>
        <v>0.75</v>
      </c>
      <c r="P1494" s="5">
        <f t="shared" si="116"/>
        <v>15</v>
      </c>
      <c r="Q1494" t="s">
        <v>8319</v>
      </c>
      <c r="R1494" t="s">
        <v>8321</v>
      </c>
      <c r="S1494" s="12">
        <f t="shared" si="117"/>
        <v>40682.676458333335</v>
      </c>
      <c r="T1494" s="12">
        <f t="shared" si="118"/>
        <v>40712.676458333335</v>
      </c>
      <c r="U1494">
        <f t="shared" si="119"/>
        <v>2011</v>
      </c>
      <c r="V1494">
        <f t="shared" si="119"/>
        <v>2011</v>
      </c>
    </row>
    <row r="1495" spans="1:22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15"/>
        <v>0</v>
      </c>
      <c r="P1495" s="5">
        <f t="shared" si="116"/>
        <v>0</v>
      </c>
      <c r="Q1495" t="s">
        <v>8319</v>
      </c>
      <c r="R1495" t="s">
        <v>8321</v>
      </c>
      <c r="S1495" s="12">
        <f t="shared" si="117"/>
        <v>41411.658275462956</v>
      </c>
      <c r="T1495" s="12">
        <f t="shared" si="118"/>
        <v>41441.658275462956</v>
      </c>
      <c r="U1495">
        <f t="shared" si="119"/>
        <v>2013</v>
      </c>
      <c r="V1495">
        <f t="shared" si="119"/>
        <v>2013</v>
      </c>
    </row>
    <row r="1496" spans="1:22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15"/>
        <v>8.9</v>
      </c>
      <c r="P1496" s="5">
        <f t="shared" si="116"/>
        <v>40.454545454545453</v>
      </c>
      <c r="Q1496" t="s">
        <v>8319</v>
      </c>
      <c r="R1496" t="s">
        <v>8321</v>
      </c>
      <c r="S1496" s="12">
        <f t="shared" si="117"/>
        <v>42067.514039351845</v>
      </c>
      <c r="T1496" s="12">
        <f t="shared" si="118"/>
        <v>42097.443055555552</v>
      </c>
      <c r="U1496">
        <f t="shared" si="119"/>
        <v>2015</v>
      </c>
      <c r="V1496">
        <f t="shared" si="119"/>
        <v>2015</v>
      </c>
    </row>
    <row r="1497" spans="1:22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15"/>
        <v>0</v>
      </c>
      <c r="P1497" s="5">
        <f t="shared" si="116"/>
        <v>0</v>
      </c>
      <c r="Q1497" t="s">
        <v>8319</v>
      </c>
      <c r="R1497" t="s">
        <v>8321</v>
      </c>
      <c r="S1497" s="12">
        <f t="shared" si="117"/>
        <v>40752.581377314811</v>
      </c>
      <c r="T1497" s="12">
        <f t="shared" si="118"/>
        <v>40782.581377314811</v>
      </c>
      <c r="U1497">
        <f t="shared" si="119"/>
        <v>2011</v>
      </c>
      <c r="V1497">
        <f t="shared" si="119"/>
        <v>2011</v>
      </c>
    </row>
    <row r="1498" spans="1:22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15"/>
        <v>0</v>
      </c>
      <c r="P1498" s="5">
        <f t="shared" si="116"/>
        <v>0</v>
      </c>
      <c r="Q1498" t="s">
        <v>8319</v>
      </c>
      <c r="R1498" t="s">
        <v>8321</v>
      </c>
      <c r="S1498" s="12">
        <f t="shared" si="117"/>
        <v>41838.266886574071</v>
      </c>
      <c r="T1498" s="12">
        <f t="shared" si="118"/>
        <v>41898.266886574071</v>
      </c>
      <c r="U1498">
        <f t="shared" si="119"/>
        <v>2014</v>
      </c>
      <c r="V1498">
        <f t="shared" si="119"/>
        <v>2014</v>
      </c>
    </row>
    <row r="1499" spans="1:22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15"/>
        <v>6.6666666666666671E-3</v>
      </c>
      <c r="P1499" s="5">
        <f t="shared" si="116"/>
        <v>1</v>
      </c>
      <c r="Q1499" t="s">
        <v>8319</v>
      </c>
      <c r="R1499" t="s">
        <v>8321</v>
      </c>
      <c r="S1499" s="12">
        <f t="shared" si="117"/>
        <v>41444.434282407405</v>
      </c>
      <c r="T1499" s="12">
        <f t="shared" si="118"/>
        <v>41486.613194444442</v>
      </c>
      <c r="U1499">
        <f t="shared" si="119"/>
        <v>2013</v>
      </c>
      <c r="V1499">
        <f t="shared" si="119"/>
        <v>2013</v>
      </c>
    </row>
    <row r="1500" spans="1:22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15"/>
        <v>1.9</v>
      </c>
      <c r="P1500" s="5">
        <f t="shared" si="116"/>
        <v>19</v>
      </c>
      <c r="Q1500" t="s">
        <v>8319</v>
      </c>
      <c r="R1500" t="s">
        <v>8321</v>
      </c>
      <c r="S1500" s="12">
        <f t="shared" si="117"/>
        <v>41840.775208333333</v>
      </c>
      <c r="T1500" s="12">
        <f t="shared" si="118"/>
        <v>41885.775208333333</v>
      </c>
      <c r="U1500">
        <f t="shared" si="119"/>
        <v>2014</v>
      </c>
      <c r="V1500">
        <f t="shared" si="119"/>
        <v>2014</v>
      </c>
    </row>
    <row r="1501" spans="1:22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15"/>
        <v>0.25</v>
      </c>
      <c r="P1501" s="5">
        <f t="shared" si="116"/>
        <v>5</v>
      </c>
      <c r="Q1501" t="s">
        <v>8319</v>
      </c>
      <c r="R1501" t="s">
        <v>8321</v>
      </c>
      <c r="S1501" s="12">
        <f t="shared" si="117"/>
        <v>42526.798993055556</v>
      </c>
      <c r="T1501" s="12">
        <f t="shared" si="118"/>
        <v>42586.798993055556</v>
      </c>
      <c r="U1501">
        <f t="shared" si="119"/>
        <v>2016</v>
      </c>
      <c r="V1501">
        <f t="shared" si="119"/>
        <v>2016</v>
      </c>
    </row>
    <row r="1502" spans="1:22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15"/>
        <v>25.035714285714285</v>
      </c>
      <c r="P1502" s="5">
        <f t="shared" si="116"/>
        <v>46.733333333333334</v>
      </c>
      <c r="Q1502" t="s">
        <v>8319</v>
      </c>
      <c r="R1502" t="s">
        <v>8321</v>
      </c>
      <c r="S1502" s="12">
        <f t="shared" si="117"/>
        <v>41365.69626157407</v>
      </c>
      <c r="T1502" s="12">
        <f t="shared" si="118"/>
        <v>41395.69626157407</v>
      </c>
      <c r="U1502">
        <f t="shared" si="119"/>
        <v>2013</v>
      </c>
      <c r="V1502">
        <f t="shared" si="119"/>
        <v>2013</v>
      </c>
    </row>
    <row r="1503" spans="1:22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15"/>
        <v>166.33076923076925</v>
      </c>
      <c r="P1503" s="5">
        <f t="shared" si="116"/>
        <v>97.731073446327684</v>
      </c>
      <c r="Q1503" t="s">
        <v>8335</v>
      </c>
      <c r="R1503" t="s">
        <v>8336</v>
      </c>
      <c r="S1503" s="12">
        <f t="shared" si="117"/>
        <v>42163.3752662037</v>
      </c>
      <c r="T1503" s="12">
        <f t="shared" si="118"/>
        <v>42193.3752662037</v>
      </c>
      <c r="U1503">
        <f t="shared" si="119"/>
        <v>2015</v>
      </c>
      <c r="V1503">
        <f t="shared" si="119"/>
        <v>2015</v>
      </c>
    </row>
    <row r="1504" spans="1:22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15"/>
        <v>101.44545454545455</v>
      </c>
      <c r="P1504" s="5">
        <f t="shared" si="116"/>
        <v>67.835866261398181</v>
      </c>
      <c r="Q1504" t="s">
        <v>8335</v>
      </c>
      <c r="R1504" t="s">
        <v>8336</v>
      </c>
      <c r="S1504" s="12">
        <f t="shared" si="117"/>
        <v>42426.33425925926</v>
      </c>
      <c r="T1504" s="12">
        <f t="shared" si="118"/>
        <v>42454.708333333336</v>
      </c>
      <c r="U1504">
        <f t="shared" si="119"/>
        <v>2016</v>
      </c>
      <c r="V1504">
        <f t="shared" si="119"/>
        <v>2016</v>
      </c>
    </row>
    <row r="1505" spans="1:22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15"/>
        <v>107.89146666666667</v>
      </c>
      <c r="P1505" s="5">
        <f t="shared" si="116"/>
        <v>56.98492957746479</v>
      </c>
      <c r="Q1505" t="s">
        <v>8335</v>
      </c>
      <c r="R1505" t="s">
        <v>8336</v>
      </c>
      <c r="S1505" s="12">
        <f t="shared" si="117"/>
        <v>42606.13890046296</v>
      </c>
      <c r="T1505" s="12">
        <f t="shared" si="118"/>
        <v>42666.13890046296</v>
      </c>
      <c r="U1505">
        <f t="shared" si="119"/>
        <v>2016</v>
      </c>
      <c r="V1505">
        <f t="shared" si="119"/>
        <v>2016</v>
      </c>
    </row>
    <row r="1506" spans="1:22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15"/>
        <v>277.93846153846158</v>
      </c>
      <c r="P1506" s="5">
        <f t="shared" si="116"/>
        <v>67.159851301115239</v>
      </c>
      <c r="Q1506" t="s">
        <v>8335</v>
      </c>
      <c r="R1506" t="s">
        <v>8336</v>
      </c>
      <c r="S1506" s="12">
        <f t="shared" si="117"/>
        <v>41772.44935185185</v>
      </c>
      <c r="T1506" s="12">
        <f t="shared" si="118"/>
        <v>41800.147916666661</v>
      </c>
      <c r="U1506">
        <f t="shared" si="119"/>
        <v>2014</v>
      </c>
      <c r="V1506">
        <f t="shared" si="119"/>
        <v>2014</v>
      </c>
    </row>
    <row r="1507" spans="1:22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15"/>
        <v>103.58125</v>
      </c>
      <c r="P1507" s="5">
        <f t="shared" si="116"/>
        <v>48.037681159420288</v>
      </c>
      <c r="Q1507" t="s">
        <v>8335</v>
      </c>
      <c r="R1507" t="s">
        <v>8336</v>
      </c>
      <c r="S1507" s="12">
        <f t="shared" si="117"/>
        <v>42414.234988425924</v>
      </c>
      <c r="T1507" s="12">
        <f t="shared" si="118"/>
        <v>42451.625694444439</v>
      </c>
      <c r="U1507">
        <f t="shared" si="119"/>
        <v>2016</v>
      </c>
      <c r="V1507">
        <f t="shared" si="119"/>
        <v>2016</v>
      </c>
    </row>
    <row r="1508" spans="1:22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15"/>
        <v>111.4</v>
      </c>
      <c r="P1508" s="5">
        <f t="shared" si="116"/>
        <v>38.860465116279073</v>
      </c>
      <c r="Q1508" t="s">
        <v>8335</v>
      </c>
      <c r="R1508" t="s">
        <v>8336</v>
      </c>
      <c r="S1508" s="12">
        <f t="shared" si="117"/>
        <v>41814.577592592592</v>
      </c>
      <c r="T1508" s="12">
        <f t="shared" si="118"/>
        <v>41844.577592592592</v>
      </c>
      <c r="U1508">
        <f t="shared" si="119"/>
        <v>2014</v>
      </c>
      <c r="V1508">
        <f t="shared" si="119"/>
        <v>2014</v>
      </c>
    </row>
    <row r="1509" spans="1:22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15"/>
        <v>215</v>
      </c>
      <c r="P1509" s="5">
        <f t="shared" si="116"/>
        <v>78.181818181818187</v>
      </c>
      <c r="Q1509" t="s">
        <v>8335</v>
      </c>
      <c r="R1509" t="s">
        <v>8336</v>
      </c>
      <c r="S1509" s="12">
        <f t="shared" si="117"/>
        <v>40254.242002314808</v>
      </c>
      <c r="T1509" s="12">
        <f t="shared" si="118"/>
        <v>40313.131944444445</v>
      </c>
      <c r="U1509">
        <f t="shared" si="119"/>
        <v>2010</v>
      </c>
      <c r="V1509">
        <f t="shared" si="119"/>
        <v>2010</v>
      </c>
    </row>
    <row r="1510" spans="1:22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15"/>
        <v>110.76216216216217</v>
      </c>
      <c r="P1510" s="5">
        <f t="shared" si="116"/>
        <v>97.113744075829388</v>
      </c>
      <c r="Q1510" t="s">
        <v>8335</v>
      </c>
      <c r="R1510" t="s">
        <v>8336</v>
      </c>
      <c r="S1510" s="12">
        <f t="shared" si="117"/>
        <v>41786.406030092592</v>
      </c>
      <c r="T1510" s="12">
        <f t="shared" si="118"/>
        <v>41817.406030092592</v>
      </c>
      <c r="U1510">
        <f t="shared" si="119"/>
        <v>2014</v>
      </c>
      <c r="V1510">
        <f t="shared" si="119"/>
        <v>2014</v>
      </c>
    </row>
    <row r="1511" spans="1:22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15"/>
        <v>123.64125714285714</v>
      </c>
      <c r="P1511" s="5">
        <f t="shared" si="116"/>
        <v>110.39397959183674</v>
      </c>
      <c r="Q1511" t="s">
        <v>8335</v>
      </c>
      <c r="R1511" t="s">
        <v>8336</v>
      </c>
      <c r="S1511" s="12">
        <f t="shared" si="117"/>
        <v>42751.325057870366</v>
      </c>
      <c r="T1511" s="12">
        <f t="shared" si="118"/>
        <v>42780.749305555553</v>
      </c>
      <c r="U1511">
        <f t="shared" si="119"/>
        <v>2017</v>
      </c>
      <c r="V1511">
        <f t="shared" si="119"/>
        <v>2017</v>
      </c>
    </row>
    <row r="1512" spans="1:22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15"/>
        <v>101.03500000000001</v>
      </c>
      <c r="P1512" s="5">
        <f t="shared" si="116"/>
        <v>39.91506172839506</v>
      </c>
      <c r="Q1512" t="s">
        <v>8335</v>
      </c>
      <c r="R1512" t="s">
        <v>8336</v>
      </c>
      <c r="S1512" s="12">
        <f t="shared" si="117"/>
        <v>41809.176828703705</v>
      </c>
      <c r="T1512" s="12">
        <f t="shared" si="118"/>
        <v>41839.176828703705</v>
      </c>
      <c r="U1512">
        <f t="shared" si="119"/>
        <v>2014</v>
      </c>
      <c r="V1512">
        <f t="shared" si="119"/>
        <v>2014</v>
      </c>
    </row>
    <row r="1513" spans="1:22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15"/>
        <v>111.79285714285714</v>
      </c>
      <c r="P1513" s="5">
        <f t="shared" si="116"/>
        <v>75.975728155339809</v>
      </c>
      <c r="Q1513" t="s">
        <v>8335</v>
      </c>
      <c r="R1513" t="s">
        <v>8336</v>
      </c>
      <c r="S1513" s="12">
        <f t="shared" si="117"/>
        <v>42296.375046296293</v>
      </c>
      <c r="T1513" s="12">
        <f t="shared" si="118"/>
        <v>42326.416712962957</v>
      </c>
      <c r="U1513">
        <f t="shared" si="119"/>
        <v>2015</v>
      </c>
      <c r="V1513">
        <f t="shared" si="119"/>
        <v>2015</v>
      </c>
    </row>
    <row r="1514" spans="1:22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15"/>
        <v>558.7714285714286</v>
      </c>
      <c r="P1514" s="5">
        <f t="shared" si="116"/>
        <v>58.379104477611939</v>
      </c>
      <c r="Q1514" t="s">
        <v>8335</v>
      </c>
      <c r="R1514" t="s">
        <v>8336</v>
      </c>
      <c r="S1514" s="12">
        <f t="shared" si="117"/>
        <v>42741.476145833331</v>
      </c>
      <c r="T1514" s="12">
        <f t="shared" si="118"/>
        <v>42771.476145833331</v>
      </c>
      <c r="U1514">
        <f t="shared" si="119"/>
        <v>2017</v>
      </c>
      <c r="V1514">
        <f t="shared" si="119"/>
        <v>2017</v>
      </c>
    </row>
    <row r="1515" spans="1:22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15"/>
        <v>150.01875000000001</v>
      </c>
      <c r="P1515" s="5">
        <f t="shared" si="116"/>
        <v>55.82093023255814</v>
      </c>
      <c r="Q1515" t="s">
        <v>8335</v>
      </c>
      <c r="R1515" t="s">
        <v>8336</v>
      </c>
      <c r="S1515" s="12">
        <f t="shared" si="117"/>
        <v>41806.42900462963</v>
      </c>
      <c r="T1515" s="12">
        <f t="shared" si="118"/>
        <v>41836.42900462963</v>
      </c>
      <c r="U1515">
        <f t="shared" si="119"/>
        <v>2014</v>
      </c>
      <c r="V1515">
        <f t="shared" si="119"/>
        <v>2014</v>
      </c>
    </row>
    <row r="1516" spans="1:22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15"/>
        <v>106.476</v>
      </c>
      <c r="P1516" s="5">
        <f t="shared" si="116"/>
        <v>151.24431818181819</v>
      </c>
      <c r="Q1516" t="s">
        <v>8335</v>
      </c>
      <c r="R1516" t="s">
        <v>8336</v>
      </c>
      <c r="S1516" s="12">
        <f t="shared" si="117"/>
        <v>42234.389351851853</v>
      </c>
      <c r="T1516" s="12">
        <f t="shared" si="118"/>
        <v>42274.389351851853</v>
      </c>
      <c r="U1516">
        <f t="shared" si="119"/>
        <v>2015</v>
      </c>
      <c r="V1516">
        <f t="shared" si="119"/>
        <v>2015</v>
      </c>
    </row>
    <row r="1517" spans="1:22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15"/>
        <v>157.18899999999999</v>
      </c>
      <c r="P1517" s="5">
        <f t="shared" si="116"/>
        <v>849.67027027027029</v>
      </c>
      <c r="Q1517" t="s">
        <v>8335</v>
      </c>
      <c r="R1517" t="s">
        <v>8336</v>
      </c>
      <c r="S1517" s="12">
        <f t="shared" si="117"/>
        <v>42415.04510416666</v>
      </c>
      <c r="T1517" s="12">
        <f t="shared" si="118"/>
        <v>42445.003437499996</v>
      </c>
      <c r="U1517">
        <f t="shared" si="119"/>
        <v>2016</v>
      </c>
      <c r="V1517">
        <f t="shared" si="119"/>
        <v>2016</v>
      </c>
    </row>
    <row r="1518" spans="1:22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15"/>
        <v>108.65882352941176</v>
      </c>
      <c r="P1518" s="5">
        <f t="shared" si="116"/>
        <v>159.24137931034483</v>
      </c>
      <c r="Q1518" t="s">
        <v>8335</v>
      </c>
      <c r="R1518" t="s">
        <v>8336</v>
      </c>
      <c r="S1518" s="12">
        <f t="shared" si="117"/>
        <v>42619.258009259262</v>
      </c>
      <c r="T1518" s="12">
        <f t="shared" si="118"/>
        <v>42649.374999999993</v>
      </c>
      <c r="U1518">
        <f t="shared" si="119"/>
        <v>2016</v>
      </c>
      <c r="V1518">
        <f t="shared" si="119"/>
        <v>2016</v>
      </c>
    </row>
    <row r="1519" spans="1:22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15"/>
        <v>161.97999999999999</v>
      </c>
      <c r="P1519" s="5">
        <f t="shared" si="116"/>
        <v>39.507317073170732</v>
      </c>
      <c r="Q1519" t="s">
        <v>8335</v>
      </c>
      <c r="R1519" t="s">
        <v>8336</v>
      </c>
      <c r="S1519" s="12">
        <f t="shared" si="117"/>
        <v>41948.358252314814</v>
      </c>
      <c r="T1519" s="12">
        <f t="shared" si="118"/>
        <v>41979.041666666664</v>
      </c>
      <c r="U1519">
        <f t="shared" si="119"/>
        <v>2014</v>
      </c>
      <c r="V1519">
        <f t="shared" si="119"/>
        <v>2014</v>
      </c>
    </row>
    <row r="1520" spans="1:22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15"/>
        <v>205.36666666666665</v>
      </c>
      <c r="P1520" s="5">
        <f t="shared" si="116"/>
        <v>130.52966101694915</v>
      </c>
      <c r="Q1520" t="s">
        <v>8335</v>
      </c>
      <c r="R1520" t="s">
        <v>8336</v>
      </c>
      <c r="S1520" s="12">
        <f t="shared" si="117"/>
        <v>41760.611712962964</v>
      </c>
      <c r="T1520" s="12">
        <f t="shared" si="118"/>
        <v>41790.611712962964</v>
      </c>
      <c r="U1520">
        <f t="shared" si="119"/>
        <v>2014</v>
      </c>
      <c r="V1520">
        <f t="shared" si="119"/>
        <v>2014</v>
      </c>
    </row>
    <row r="1521" spans="1:22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15"/>
        <v>103.36388888888889</v>
      </c>
      <c r="P1521" s="5">
        <f t="shared" si="116"/>
        <v>64.156896551724131</v>
      </c>
      <c r="Q1521" t="s">
        <v>8335</v>
      </c>
      <c r="R1521" t="s">
        <v>8336</v>
      </c>
      <c r="S1521" s="12">
        <f t="shared" si="117"/>
        <v>41782.533368055556</v>
      </c>
      <c r="T1521" s="12">
        <f t="shared" si="118"/>
        <v>41810.707638888889</v>
      </c>
      <c r="U1521">
        <f t="shared" si="119"/>
        <v>2014</v>
      </c>
      <c r="V1521">
        <f t="shared" si="119"/>
        <v>2014</v>
      </c>
    </row>
    <row r="1522" spans="1:22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15"/>
        <v>103.47222222222223</v>
      </c>
      <c r="P1522" s="5">
        <f t="shared" si="116"/>
        <v>111.52694610778443</v>
      </c>
      <c r="Q1522" t="s">
        <v>8335</v>
      </c>
      <c r="R1522" t="s">
        <v>8336</v>
      </c>
      <c r="S1522" s="12">
        <f t="shared" si="117"/>
        <v>41955.649456018517</v>
      </c>
      <c r="T1522" s="12">
        <f t="shared" si="118"/>
        <v>41991.958333333336</v>
      </c>
      <c r="U1522">
        <f t="shared" si="119"/>
        <v>2014</v>
      </c>
      <c r="V1522">
        <f t="shared" si="119"/>
        <v>2014</v>
      </c>
    </row>
    <row r="1523" spans="1:22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15"/>
        <v>106.81333333333333</v>
      </c>
      <c r="P1523" s="5">
        <f t="shared" si="116"/>
        <v>170.44680851063831</v>
      </c>
      <c r="Q1523" t="s">
        <v>8335</v>
      </c>
      <c r="R1523" t="s">
        <v>8336</v>
      </c>
      <c r="S1523" s="12">
        <f t="shared" si="117"/>
        <v>42492.959386574068</v>
      </c>
      <c r="T1523" s="12">
        <f t="shared" si="118"/>
        <v>42527.959386574068</v>
      </c>
      <c r="U1523">
        <f t="shared" si="119"/>
        <v>2016</v>
      </c>
      <c r="V1523">
        <f t="shared" si="119"/>
        <v>2016</v>
      </c>
    </row>
    <row r="1524" spans="1:22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15"/>
        <v>138.96574712643678</v>
      </c>
      <c r="P1524" s="5">
        <f t="shared" si="116"/>
        <v>133.7391592920354</v>
      </c>
      <c r="Q1524" t="s">
        <v>8335</v>
      </c>
      <c r="R1524" t="s">
        <v>8336</v>
      </c>
      <c r="S1524" s="12">
        <f t="shared" si="117"/>
        <v>41899.621979166666</v>
      </c>
      <c r="T1524" s="12">
        <f t="shared" si="118"/>
        <v>41929.621979166666</v>
      </c>
      <c r="U1524">
        <f t="shared" si="119"/>
        <v>2014</v>
      </c>
      <c r="V1524">
        <f t="shared" si="119"/>
        <v>2014</v>
      </c>
    </row>
    <row r="1525" spans="1:22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15"/>
        <v>124.84324324324325</v>
      </c>
      <c r="P1525" s="5">
        <f t="shared" si="116"/>
        <v>95.834024896265561</v>
      </c>
      <c r="Q1525" t="s">
        <v>8335</v>
      </c>
      <c r="R1525" t="s">
        <v>8336</v>
      </c>
      <c r="S1525" s="12">
        <f t="shared" si="117"/>
        <v>41964.543009259258</v>
      </c>
      <c r="T1525" s="12">
        <f t="shared" si="118"/>
        <v>41995.791666666664</v>
      </c>
      <c r="U1525">
        <f t="shared" si="119"/>
        <v>2014</v>
      </c>
      <c r="V1525">
        <f t="shared" si="119"/>
        <v>2014</v>
      </c>
    </row>
    <row r="1526" spans="1:22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15"/>
        <v>206.99999999999997</v>
      </c>
      <c r="P1526" s="5">
        <f t="shared" si="116"/>
        <v>221.78571428571428</v>
      </c>
      <c r="Q1526" t="s">
        <v>8335</v>
      </c>
      <c r="R1526" t="s">
        <v>8336</v>
      </c>
      <c r="S1526" s="12">
        <f t="shared" si="117"/>
        <v>42756.292708333327</v>
      </c>
      <c r="T1526" s="12">
        <f t="shared" si="118"/>
        <v>42786.292708333327</v>
      </c>
      <c r="U1526">
        <f t="shared" si="119"/>
        <v>2017</v>
      </c>
      <c r="V1526">
        <f t="shared" si="119"/>
        <v>2017</v>
      </c>
    </row>
    <row r="1527" spans="1:22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15"/>
        <v>174.00576923076923</v>
      </c>
      <c r="P1527" s="5">
        <f t="shared" si="116"/>
        <v>32.315357142857138</v>
      </c>
      <c r="Q1527" t="s">
        <v>8335</v>
      </c>
      <c r="R1527" t="s">
        <v>8336</v>
      </c>
      <c r="S1527" s="12">
        <f t="shared" si="117"/>
        <v>42570.494652777772</v>
      </c>
      <c r="T1527" s="12">
        <f t="shared" si="118"/>
        <v>42600.494652777772</v>
      </c>
      <c r="U1527">
        <f t="shared" si="119"/>
        <v>2016</v>
      </c>
      <c r="V1527">
        <f t="shared" si="119"/>
        <v>2016</v>
      </c>
    </row>
    <row r="1528" spans="1:22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15"/>
        <v>120.32608695652173</v>
      </c>
      <c r="P1528" s="5">
        <f t="shared" si="116"/>
        <v>98.839285714285708</v>
      </c>
      <c r="Q1528" t="s">
        <v>8335</v>
      </c>
      <c r="R1528" t="s">
        <v>8336</v>
      </c>
      <c r="S1528" s="12">
        <f t="shared" si="117"/>
        <v>42339.067673611113</v>
      </c>
      <c r="T1528" s="12">
        <f t="shared" si="118"/>
        <v>42388.067673611113</v>
      </c>
      <c r="U1528">
        <f t="shared" si="119"/>
        <v>2015</v>
      </c>
      <c r="V1528">
        <f t="shared" si="119"/>
        <v>2016</v>
      </c>
    </row>
    <row r="1529" spans="1:22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15"/>
        <v>110.44428571428573</v>
      </c>
      <c r="P1529" s="5">
        <f t="shared" si="116"/>
        <v>55.222142857142863</v>
      </c>
      <c r="Q1529" t="s">
        <v>8335</v>
      </c>
      <c r="R1529" t="s">
        <v>8336</v>
      </c>
      <c r="S1529" s="12">
        <f t="shared" si="117"/>
        <v>42780.392199074071</v>
      </c>
      <c r="T1529" s="12">
        <f t="shared" si="118"/>
        <v>42808.350532407407</v>
      </c>
      <c r="U1529">
        <f t="shared" si="119"/>
        <v>2017</v>
      </c>
      <c r="V1529">
        <f t="shared" si="119"/>
        <v>2017</v>
      </c>
    </row>
    <row r="1530" spans="1:22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15"/>
        <v>281.56666666666666</v>
      </c>
      <c r="P1530" s="5">
        <f t="shared" si="116"/>
        <v>52.793750000000003</v>
      </c>
      <c r="Q1530" t="s">
        <v>8335</v>
      </c>
      <c r="R1530" t="s">
        <v>8336</v>
      </c>
      <c r="S1530" s="12">
        <f t="shared" si="117"/>
        <v>42736.524560185186</v>
      </c>
      <c r="T1530" s="12">
        <f t="shared" si="118"/>
        <v>42766.791666666664</v>
      </c>
      <c r="U1530">
        <f t="shared" si="119"/>
        <v>2017</v>
      </c>
      <c r="V1530">
        <f t="shared" si="119"/>
        <v>2017</v>
      </c>
    </row>
    <row r="1531" spans="1:22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15"/>
        <v>100.67894736842105</v>
      </c>
      <c r="P1531" s="5">
        <f t="shared" si="116"/>
        <v>135.66666666666666</v>
      </c>
      <c r="Q1531" t="s">
        <v>8335</v>
      </c>
      <c r="R1531" t="s">
        <v>8336</v>
      </c>
      <c r="S1531" s="12">
        <f t="shared" si="117"/>
        <v>42052.420370370368</v>
      </c>
      <c r="T1531" s="12">
        <f t="shared" si="118"/>
        <v>42082.378703703704</v>
      </c>
      <c r="U1531">
        <f t="shared" si="119"/>
        <v>2015</v>
      </c>
      <c r="V1531">
        <f t="shared" si="119"/>
        <v>2015</v>
      </c>
    </row>
    <row r="1532" spans="1:22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15"/>
        <v>134.82571428571427</v>
      </c>
      <c r="P1532" s="5">
        <f t="shared" si="116"/>
        <v>53.991990846681922</v>
      </c>
      <c r="Q1532" t="s">
        <v>8335</v>
      </c>
      <c r="R1532" t="s">
        <v>8336</v>
      </c>
      <c r="S1532" s="12">
        <f t="shared" si="117"/>
        <v>42275.558969907404</v>
      </c>
      <c r="T1532" s="12">
        <f t="shared" si="118"/>
        <v>42300.558969907404</v>
      </c>
      <c r="U1532">
        <f t="shared" si="119"/>
        <v>2015</v>
      </c>
      <c r="V1532">
        <f t="shared" si="119"/>
        <v>2015</v>
      </c>
    </row>
    <row r="1533" spans="1:22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15"/>
        <v>175.95744680851064</v>
      </c>
      <c r="P1533" s="5">
        <f t="shared" si="116"/>
        <v>56.643835616438359</v>
      </c>
      <c r="Q1533" t="s">
        <v>8335</v>
      </c>
      <c r="R1533" t="s">
        <v>8336</v>
      </c>
      <c r="S1533" s="12">
        <f t="shared" si="117"/>
        <v>41941.594050925924</v>
      </c>
      <c r="T1533" s="12">
        <f t="shared" si="118"/>
        <v>41973.916666666664</v>
      </c>
      <c r="U1533">
        <f t="shared" si="119"/>
        <v>2014</v>
      </c>
      <c r="V1533">
        <f t="shared" si="119"/>
        <v>2014</v>
      </c>
    </row>
    <row r="1534" spans="1:22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15"/>
        <v>484.02000000000004</v>
      </c>
      <c r="P1534" s="5">
        <f t="shared" si="116"/>
        <v>82.316326530612244</v>
      </c>
      <c r="Q1534" t="s">
        <v>8335</v>
      </c>
      <c r="R1534" t="s">
        <v>8336</v>
      </c>
      <c r="S1534" s="12">
        <f t="shared" si="117"/>
        <v>42391.266956018517</v>
      </c>
      <c r="T1534" s="12">
        <f t="shared" si="118"/>
        <v>42415.416666666664</v>
      </c>
      <c r="U1534">
        <f t="shared" si="119"/>
        <v>2016</v>
      </c>
      <c r="V1534">
        <f t="shared" si="119"/>
        <v>2016</v>
      </c>
    </row>
    <row r="1535" spans="1:22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15"/>
        <v>145.14000000000001</v>
      </c>
      <c r="P1535" s="5">
        <f t="shared" si="116"/>
        <v>88.26081081081081</v>
      </c>
      <c r="Q1535" t="s">
        <v>8335</v>
      </c>
      <c r="R1535" t="s">
        <v>8336</v>
      </c>
      <c r="S1535" s="12">
        <f t="shared" si="117"/>
        <v>42442.793715277774</v>
      </c>
      <c r="T1535" s="12">
        <f t="shared" si="118"/>
        <v>42491.957638888889</v>
      </c>
      <c r="U1535">
        <f t="shared" si="119"/>
        <v>2016</v>
      </c>
      <c r="V1535">
        <f t="shared" si="119"/>
        <v>2016</v>
      </c>
    </row>
    <row r="1536" spans="1:22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15"/>
        <v>417.73333333333335</v>
      </c>
      <c r="P1536" s="5">
        <f t="shared" si="116"/>
        <v>84.905149051490511</v>
      </c>
      <c r="Q1536" t="s">
        <v>8335</v>
      </c>
      <c r="R1536" t="s">
        <v>8336</v>
      </c>
      <c r="S1536" s="12">
        <f t="shared" si="117"/>
        <v>42221.465995370367</v>
      </c>
      <c r="T1536" s="12">
        <f t="shared" si="118"/>
        <v>42251.465995370367</v>
      </c>
      <c r="U1536">
        <f t="shared" si="119"/>
        <v>2015</v>
      </c>
      <c r="V1536">
        <f t="shared" si="119"/>
        <v>2015</v>
      </c>
    </row>
    <row r="1537" spans="1:22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15"/>
        <v>132.42499999999998</v>
      </c>
      <c r="P1537" s="5">
        <f t="shared" si="116"/>
        <v>48.154545454545456</v>
      </c>
      <c r="Q1537" t="s">
        <v>8335</v>
      </c>
      <c r="R1537" t="s">
        <v>8336</v>
      </c>
      <c r="S1537" s="12">
        <f t="shared" si="117"/>
        <v>42484.620729166665</v>
      </c>
      <c r="T1537" s="12">
        <f t="shared" si="118"/>
        <v>42513.708333333336</v>
      </c>
      <c r="U1537">
        <f t="shared" si="119"/>
        <v>2016</v>
      </c>
      <c r="V1537">
        <f t="shared" si="119"/>
        <v>2016</v>
      </c>
    </row>
    <row r="1538" spans="1:22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15"/>
        <v>250.30841666666666</v>
      </c>
      <c r="P1538" s="5">
        <f t="shared" si="116"/>
        <v>66.015406593406595</v>
      </c>
      <c r="Q1538" t="s">
        <v>8335</v>
      </c>
      <c r="R1538" t="s">
        <v>8336</v>
      </c>
      <c r="S1538" s="12">
        <f t="shared" si="117"/>
        <v>42213.593865740739</v>
      </c>
      <c r="T1538" s="12">
        <f t="shared" si="118"/>
        <v>42243.593865740739</v>
      </c>
      <c r="U1538">
        <f t="shared" si="119"/>
        <v>2015</v>
      </c>
      <c r="V1538">
        <f t="shared" si="119"/>
        <v>2015</v>
      </c>
    </row>
    <row r="1539" spans="1:22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20">(E1539/D1539)*100</f>
        <v>179.9</v>
      </c>
      <c r="P1539" s="5">
        <f t="shared" ref="P1539:P1602" si="121">IF(E1539&gt;0, E1539/L1539, 0)</f>
        <v>96.375</v>
      </c>
      <c r="Q1539" t="s">
        <v>8335</v>
      </c>
      <c r="R1539" t="s">
        <v>8336</v>
      </c>
      <c r="S1539" s="12">
        <f t="shared" ref="S1539:S1602" si="122">(J1539/86400)+25569-(5/24)</f>
        <v>42552.106793981475</v>
      </c>
      <c r="T1539" s="12">
        <f t="shared" ref="T1539:T1602" si="123">(I1539/86400)+25569-5/24</f>
        <v>42588.541666666664</v>
      </c>
      <c r="U1539">
        <f t="shared" ref="U1539:V1602" si="124">YEAR(S1539)</f>
        <v>2016</v>
      </c>
      <c r="V1539">
        <f t="shared" si="124"/>
        <v>2016</v>
      </c>
    </row>
    <row r="1540" spans="1:22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20"/>
        <v>102.62857142857142</v>
      </c>
      <c r="P1540" s="5">
        <f t="shared" si="121"/>
        <v>156.17391304347825</v>
      </c>
      <c r="Q1540" t="s">
        <v>8335</v>
      </c>
      <c r="R1540" t="s">
        <v>8336</v>
      </c>
      <c r="S1540" s="12">
        <f t="shared" si="122"/>
        <v>41981.57372685185</v>
      </c>
      <c r="T1540" s="12">
        <f t="shared" si="123"/>
        <v>42026.57372685185</v>
      </c>
      <c r="U1540">
        <f t="shared" si="124"/>
        <v>2014</v>
      </c>
      <c r="V1540">
        <f t="shared" si="124"/>
        <v>2015</v>
      </c>
    </row>
    <row r="1541" spans="1:22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20"/>
        <v>135.98609999999999</v>
      </c>
      <c r="P1541" s="5">
        <f t="shared" si="121"/>
        <v>95.764859154929582</v>
      </c>
      <c r="Q1541" t="s">
        <v>8335</v>
      </c>
      <c r="R1541" t="s">
        <v>8336</v>
      </c>
      <c r="S1541" s="12">
        <f t="shared" si="122"/>
        <v>42705.710868055554</v>
      </c>
      <c r="T1541" s="12">
        <f t="shared" si="123"/>
        <v>42738.710868055554</v>
      </c>
      <c r="U1541">
        <f t="shared" si="124"/>
        <v>2016</v>
      </c>
      <c r="V1541">
        <f t="shared" si="124"/>
        <v>2017</v>
      </c>
    </row>
    <row r="1542" spans="1:22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20"/>
        <v>117.86666666666667</v>
      </c>
      <c r="P1542" s="5">
        <f t="shared" si="121"/>
        <v>180.40816326530611</v>
      </c>
      <c r="Q1542" t="s">
        <v>8335</v>
      </c>
      <c r="R1542" t="s">
        <v>8336</v>
      </c>
      <c r="S1542" s="12">
        <f t="shared" si="122"/>
        <v>41938.798796296294</v>
      </c>
      <c r="T1542" s="12">
        <f t="shared" si="123"/>
        <v>41968.843749999993</v>
      </c>
      <c r="U1542">
        <f t="shared" si="124"/>
        <v>2014</v>
      </c>
      <c r="V1542">
        <f t="shared" si="124"/>
        <v>2014</v>
      </c>
    </row>
    <row r="1543" spans="1:22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20"/>
        <v>3.3333333333333333E-2</v>
      </c>
      <c r="P1543" s="5">
        <f t="shared" si="121"/>
        <v>3</v>
      </c>
      <c r="Q1543" t="s">
        <v>8335</v>
      </c>
      <c r="R1543" t="s">
        <v>8340</v>
      </c>
      <c r="S1543" s="12">
        <f t="shared" si="122"/>
        <v>41974.503912037035</v>
      </c>
      <c r="T1543" s="12">
        <f t="shared" si="123"/>
        <v>42004.503912037035</v>
      </c>
      <c r="U1543">
        <f t="shared" si="124"/>
        <v>2014</v>
      </c>
      <c r="V1543">
        <f t="shared" si="124"/>
        <v>2014</v>
      </c>
    </row>
    <row r="1544" spans="1:22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20"/>
        <v>4</v>
      </c>
      <c r="P1544" s="5">
        <f t="shared" si="121"/>
        <v>20</v>
      </c>
      <c r="Q1544" t="s">
        <v>8335</v>
      </c>
      <c r="R1544" t="s">
        <v>8340</v>
      </c>
      <c r="S1544" s="12">
        <f t="shared" si="122"/>
        <v>42170.788194444445</v>
      </c>
      <c r="T1544" s="12">
        <f t="shared" si="123"/>
        <v>42185.788194444445</v>
      </c>
      <c r="U1544">
        <f t="shared" si="124"/>
        <v>2015</v>
      </c>
      <c r="V1544">
        <f t="shared" si="124"/>
        <v>2015</v>
      </c>
    </row>
    <row r="1545" spans="1:22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20"/>
        <v>0.44444444444444442</v>
      </c>
      <c r="P1545" s="5">
        <f t="shared" si="121"/>
        <v>10</v>
      </c>
      <c r="Q1545" t="s">
        <v>8335</v>
      </c>
      <c r="R1545" t="s">
        <v>8340</v>
      </c>
      <c r="S1545" s="12">
        <f t="shared" si="122"/>
        <v>41935.301319444443</v>
      </c>
      <c r="T1545" s="12">
        <f t="shared" si="123"/>
        <v>41965.342986111107</v>
      </c>
      <c r="U1545">
        <f t="shared" si="124"/>
        <v>2014</v>
      </c>
      <c r="V1545">
        <f t="shared" si="124"/>
        <v>2014</v>
      </c>
    </row>
    <row r="1546" spans="1:22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20"/>
        <v>0</v>
      </c>
      <c r="P1546" s="5">
        <f t="shared" si="121"/>
        <v>0</v>
      </c>
      <c r="Q1546" t="s">
        <v>8335</v>
      </c>
      <c r="R1546" t="s">
        <v>8340</v>
      </c>
      <c r="S1546" s="12">
        <f t="shared" si="122"/>
        <v>42052.842870370368</v>
      </c>
      <c r="T1546" s="12">
        <f t="shared" si="123"/>
        <v>42094.804166666661</v>
      </c>
      <c r="U1546">
        <f t="shared" si="124"/>
        <v>2015</v>
      </c>
      <c r="V1546">
        <f t="shared" si="124"/>
        <v>2015</v>
      </c>
    </row>
    <row r="1547" spans="1:22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20"/>
        <v>3.3333333333333333E-2</v>
      </c>
      <c r="P1547" s="5">
        <f t="shared" si="121"/>
        <v>1</v>
      </c>
      <c r="Q1547" t="s">
        <v>8335</v>
      </c>
      <c r="R1547" t="s">
        <v>8340</v>
      </c>
      <c r="S1547" s="12">
        <f t="shared" si="122"/>
        <v>42031.676319444443</v>
      </c>
      <c r="T1547" s="12">
        <f t="shared" si="123"/>
        <v>42065.677777777775</v>
      </c>
      <c r="U1547">
        <f t="shared" si="124"/>
        <v>2015</v>
      </c>
      <c r="V1547">
        <f t="shared" si="124"/>
        <v>2015</v>
      </c>
    </row>
    <row r="1548" spans="1:22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20"/>
        <v>28.9</v>
      </c>
      <c r="P1548" s="5">
        <f t="shared" si="121"/>
        <v>26.272727272727273</v>
      </c>
      <c r="Q1548" t="s">
        <v>8335</v>
      </c>
      <c r="R1548" t="s">
        <v>8340</v>
      </c>
      <c r="S1548" s="12">
        <f t="shared" si="122"/>
        <v>41839.004618055551</v>
      </c>
      <c r="T1548" s="12">
        <f t="shared" si="123"/>
        <v>41899.004618055551</v>
      </c>
      <c r="U1548">
        <f t="shared" si="124"/>
        <v>2014</v>
      </c>
      <c r="V1548">
        <f t="shared" si="124"/>
        <v>2014</v>
      </c>
    </row>
    <row r="1549" spans="1:22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20"/>
        <v>0</v>
      </c>
      <c r="P1549" s="5">
        <f t="shared" si="121"/>
        <v>0</v>
      </c>
      <c r="Q1549" t="s">
        <v>8335</v>
      </c>
      <c r="R1549" t="s">
        <v>8340</v>
      </c>
      <c r="S1549" s="12">
        <f t="shared" si="122"/>
        <v>42782.218541666669</v>
      </c>
      <c r="T1549" s="12">
        <f t="shared" si="123"/>
        <v>42789.218541666669</v>
      </c>
      <c r="U1549">
        <f t="shared" si="124"/>
        <v>2017</v>
      </c>
      <c r="V1549">
        <f t="shared" si="124"/>
        <v>2017</v>
      </c>
    </row>
    <row r="1550" spans="1:22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20"/>
        <v>8.5714285714285712</v>
      </c>
      <c r="P1550" s="5">
        <f t="shared" si="121"/>
        <v>60</v>
      </c>
      <c r="Q1550" t="s">
        <v>8335</v>
      </c>
      <c r="R1550" t="s">
        <v>8340</v>
      </c>
      <c r="S1550" s="12">
        <f t="shared" si="122"/>
        <v>42286.673842592594</v>
      </c>
      <c r="T1550" s="12">
        <f t="shared" si="123"/>
        <v>42316.715509259258</v>
      </c>
      <c r="U1550">
        <f t="shared" si="124"/>
        <v>2015</v>
      </c>
      <c r="V1550">
        <f t="shared" si="124"/>
        <v>2015</v>
      </c>
    </row>
    <row r="1551" spans="1:22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20"/>
        <v>34</v>
      </c>
      <c r="P1551" s="5">
        <f t="shared" si="121"/>
        <v>28.333333333333332</v>
      </c>
      <c r="Q1551" t="s">
        <v>8335</v>
      </c>
      <c r="R1551" t="s">
        <v>8340</v>
      </c>
      <c r="S1551" s="12">
        <f t="shared" si="122"/>
        <v>42280.927766203698</v>
      </c>
      <c r="T1551" s="12">
        <f t="shared" si="123"/>
        <v>42310.96943287037</v>
      </c>
      <c r="U1551">
        <f t="shared" si="124"/>
        <v>2015</v>
      </c>
      <c r="V1551">
        <f t="shared" si="124"/>
        <v>2015</v>
      </c>
    </row>
    <row r="1552" spans="1:22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20"/>
        <v>13.466666666666665</v>
      </c>
      <c r="P1552" s="5">
        <f t="shared" si="121"/>
        <v>14.428571428571429</v>
      </c>
      <c r="Q1552" t="s">
        <v>8335</v>
      </c>
      <c r="R1552" t="s">
        <v>8340</v>
      </c>
      <c r="S1552" s="12">
        <f t="shared" si="122"/>
        <v>42472.24113425926</v>
      </c>
      <c r="T1552" s="12">
        <f t="shared" si="123"/>
        <v>42502.24113425926</v>
      </c>
      <c r="U1552">
        <f t="shared" si="124"/>
        <v>2016</v>
      </c>
      <c r="V1552">
        <f t="shared" si="124"/>
        <v>2016</v>
      </c>
    </row>
    <row r="1553" spans="1:22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20"/>
        <v>0</v>
      </c>
      <c r="P1553" s="5">
        <f t="shared" si="121"/>
        <v>0</v>
      </c>
      <c r="Q1553" t="s">
        <v>8335</v>
      </c>
      <c r="R1553" t="s">
        <v>8340</v>
      </c>
      <c r="S1553" s="12">
        <f t="shared" si="122"/>
        <v>42121.616192129623</v>
      </c>
      <c r="T1553" s="12">
        <f t="shared" si="123"/>
        <v>42151.616192129623</v>
      </c>
      <c r="U1553">
        <f t="shared" si="124"/>
        <v>2015</v>
      </c>
      <c r="V1553">
        <f t="shared" si="124"/>
        <v>2015</v>
      </c>
    </row>
    <row r="1554" spans="1:22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20"/>
        <v>49.186046511627907</v>
      </c>
      <c r="P1554" s="5">
        <f t="shared" si="121"/>
        <v>132.1875</v>
      </c>
      <c r="Q1554" t="s">
        <v>8335</v>
      </c>
      <c r="R1554" t="s">
        <v>8340</v>
      </c>
      <c r="S1554" s="12">
        <f t="shared" si="122"/>
        <v>41892.480416666665</v>
      </c>
      <c r="T1554" s="12">
        <f t="shared" si="123"/>
        <v>41912.957638888889</v>
      </c>
      <c r="U1554">
        <f t="shared" si="124"/>
        <v>2014</v>
      </c>
      <c r="V1554">
        <f t="shared" si="124"/>
        <v>2014</v>
      </c>
    </row>
    <row r="1555" spans="1:22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20"/>
        <v>0</v>
      </c>
      <c r="P1555" s="5">
        <f t="shared" si="121"/>
        <v>0</v>
      </c>
      <c r="Q1555" t="s">
        <v>8335</v>
      </c>
      <c r="R1555" t="s">
        <v>8340</v>
      </c>
      <c r="S1555" s="12">
        <f t="shared" si="122"/>
        <v>42219.074618055551</v>
      </c>
      <c r="T1555" s="12">
        <f t="shared" si="123"/>
        <v>42249.074618055551</v>
      </c>
      <c r="U1555">
        <f t="shared" si="124"/>
        <v>2015</v>
      </c>
      <c r="V1555">
        <f t="shared" si="124"/>
        <v>2015</v>
      </c>
    </row>
    <row r="1556" spans="1:22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20"/>
        <v>0</v>
      </c>
      <c r="P1556" s="5">
        <f t="shared" si="121"/>
        <v>0</v>
      </c>
      <c r="Q1556" t="s">
        <v>8335</v>
      </c>
      <c r="R1556" t="s">
        <v>8340</v>
      </c>
      <c r="S1556" s="12">
        <f t="shared" si="122"/>
        <v>42188.043865740743</v>
      </c>
      <c r="T1556" s="12">
        <f t="shared" si="123"/>
        <v>42218.043865740743</v>
      </c>
      <c r="U1556">
        <f t="shared" si="124"/>
        <v>2015</v>
      </c>
      <c r="V1556">
        <f t="shared" si="124"/>
        <v>2015</v>
      </c>
    </row>
    <row r="1557" spans="1:22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20"/>
        <v>0</v>
      </c>
      <c r="P1557" s="5">
        <f t="shared" si="121"/>
        <v>0</v>
      </c>
      <c r="Q1557" t="s">
        <v>8335</v>
      </c>
      <c r="R1557" t="s">
        <v>8340</v>
      </c>
      <c r="S1557" s="12">
        <f t="shared" si="122"/>
        <v>42241.405462962961</v>
      </c>
      <c r="T1557" s="12">
        <f t="shared" si="123"/>
        <v>42264.499999999993</v>
      </c>
      <c r="U1557">
        <f t="shared" si="124"/>
        <v>2015</v>
      </c>
      <c r="V1557">
        <f t="shared" si="124"/>
        <v>2015</v>
      </c>
    </row>
    <row r="1558" spans="1:22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20"/>
        <v>45.133333333333333</v>
      </c>
      <c r="P1558" s="5">
        <f t="shared" si="121"/>
        <v>56.416666666666664</v>
      </c>
      <c r="Q1558" t="s">
        <v>8335</v>
      </c>
      <c r="R1558" t="s">
        <v>8340</v>
      </c>
      <c r="S1558" s="12">
        <f t="shared" si="122"/>
        <v>42524.944722222215</v>
      </c>
      <c r="T1558" s="12">
        <f t="shared" si="123"/>
        <v>42554.944722222215</v>
      </c>
      <c r="U1558">
        <f t="shared" si="124"/>
        <v>2016</v>
      </c>
      <c r="V1558">
        <f t="shared" si="124"/>
        <v>2016</v>
      </c>
    </row>
    <row r="1559" spans="1:22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20"/>
        <v>4</v>
      </c>
      <c r="P1559" s="5">
        <f t="shared" si="121"/>
        <v>100</v>
      </c>
      <c r="Q1559" t="s">
        <v>8335</v>
      </c>
      <c r="R1559" t="s">
        <v>8340</v>
      </c>
      <c r="S1559" s="12">
        <f t="shared" si="122"/>
        <v>41871.444826388884</v>
      </c>
      <c r="T1559" s="12">
        <f t="shared" si="123"/>
        <v>41902.444826388884</v>
      </c>
      <c r="U1559">
        <f t="shared" si="124"/>
        <v>2014</v>
      </c>
      <c r="V1559">
        <f t="shared" si="124"/>
        <v>2014</v>
      </c>
    </row>
    <row r="1560" spans="1:22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20"/>
        <v>4.666666666666667</v>
      </c>
      <c r="P1560" s="5">
        <f t="shared" si="121"/>
        <v>11.666666666666666</v>
      </c>
      <c r="Q1560" t="s">
        <v>8335</v>
      </c>
      <c r="R1560" t="s">
        <v>8340</v>
      </c>
      <c r="S1560" s="12">
        <f t="shared" si="122"/>
        <v>42185.189340277771</v>
      </c>
      <c r="T1560" s="12">
        <f t="shared" si="123"/>
        <v>42244.299999999996</v>
      </c>
      <c r="U1560">
        <f t="shared" si="124"/>
        <v>2015</v>
      </c>
      <c r="V1560">
        <f t="shared" si="124"/>
        <v>2015</v>
      </c>
    </row>
    <row r="1561" spans="1:22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20"/>
        <v>0.33333333333333337</v>
      </c>
      <c r="P1561" s="5">
        <f t="shared" si="121"/>
        <v>50</v>
      </c>
      <c r="Q1561" t="s">
        <v>8335</v>
      </c>
      <c r="R1561" t="s">
        <v>8340</v>
      </c>
      <c r="S1561" s="12">
        <f t="shared" si="122"/>
        <v>42107.844895833332</v>
      </c>
      <c r="T1561" s="12">
        <f t="shared" si="123"/>
        <v>42122.844895833332</v>
      </c>
      <c r="U1561">
        <f t="shared" si="124"/>
        <v>2015</v>
      </c>
      <c r="V1561">
        <f t="shared" si="124"/>
        <v>2015</v>
      </c>
    </row>
    <row r="1562" spans="1:22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20"/>
        <v>3.7600000000000002</v>
      </c>
      <c r="P1562" s="5">
        <f t="shared" si="121"/>
        <v>23.5</v>
      </c>
      <c r="Q1562" t="s">
        <v>8335</v>
      </c>
      <c r="R1562" t="s">
        <v>8340</v>
      </c>
      <c r="S1562" s="12">
        <f t="shared" si="122"/>
        <v>41935.812418981477</v>
      </c>
      <c r="T1562" s="12">
        <f t="shared" si="123"/>
        <v>41955.854085648149</v>
      </c>
      <c r="U1562">
        <f t="shared" si="124"/>
        <v>2014</v>
      </c>
      <c r="V1562">
        <f t="shared" si="124"/>
        <v>2014</v>
      </c>
    </row>
    <row r="1563" spans="1:22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20"/>
        <v>0.67</v>
      </c>
      <c r="P1563" s="5">
        <f t="shared" si="121"/>
        <v>67</v>
      </c>
      <c r="Q1563" t="s">
        <v>8319</v>
      </c>
      <c r="R1563" t="s">
        <v>8341</v>
      </c>
      <c r="S1563" s="12">
        <f t="shared" si="122"/>
        <v>41554.833368055552</v>
      </c>
      <c r="T1563" s="12">
        <f t="shared" si="123"/>
        <v>41584.875034722216</v>
      </c>
      <c r="U1563">
        <f t="shared" si="124"/>
        <v>2013</v>
      </c>
      <c r="V1563">
        <f t="shared" si="124"/>
        <v>2013</v>
      </c>
    </row>
    <row r="1564" spans="1:22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20"/>
        <v>0</v>
      </c>
      <c r="P1564" s="5">
        <f t="shared" si="121"/>
        <v>0</v>
      </c>
      <c r="Q1564" t="s">
        <v>8319</v>
      </c>
      <c r="R1564" t="s">
        <v>8341</v>
      </c>
      <c r="S1564" s="12">
        <f t="shared" si="122"/>
        <v>40079.357824074068</v>
      </c>
      <c r="T1564" s="12">
        <f t="shared" si="123"/>
        <v>40148.826388888883</v>
      </c>
      <c r="U1564">
        <f t="shared" si="124"/>
        <v>2009</v>
      </c>
      <c r="V1564">
        <f t="shared" si="124"/>
        <v>2009</v>
      </c>
    </row>
    <row r="1565" spans="1:22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20"/>
        <v>1.4166666666666665</v>
      </c>
      <c r="P1565" s="5">
        <f t="shared" si="121"/>
        <v>42.5</v>
      </c>
      <c r="Q1565" t="s">
        <v>8319</v>
      </c>
      <c r="R1565" t="s">
        <v>8341</v>
      </c>
      <c r="S1565" s="12">
        <f t="shared" si="122"/>
        <v>41652.534155092588</v>
      </c>
      <c r="T1565" s="12">
        <f t="shared" si="123"/>
        <v>41712.492488425924</v>
      </c>
      <c r="U1565">
        <f t="shared" si="124"/>
        <v>2014</v>
      </c>
      <c r="V1565">
        <f t="shared" si="124"/>
        <v>2014</v>
      </c>
    </row>
    <row r="1566" spans="1:22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20"/>
        <v>0.1</v>
      </c>
      <c r="P1566" s="5">
        <f t="shared" si="121"/>
        <v>10</v>
      </c>
      <c r="Q1566" t="s">
        <v>8319</v>
      </c>
      <c r="R1566" t="s">
        <v>8341</v>
      </c>
      <c r="S1566" s="12">
        <f t="shared" si="122"/>
        <v>42121.158668981479</v>
      </c>
      <c r="T1566" s="12">
        <f t="shared" si="123"/>
        <v>42152.628472222219</v>
      </c>
      <c r="U1566">
        <f t="shared" si="124"/>
        <v>2015</v>
      </c>
      <c r="V1566">
        <f t="shared" si="124"/>
        <v>2015</v>
      </c>
    </row>
    <row r="1567" spans="1:22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20"/>
        <v>2.5</v>
      </c>
      <c r="P1567" s="5">
        <f t="shared" si="121"/>
        <v>100</v>
      </c>
      <c r="Q1567" t="s">
        <v>8319</v>
      </c>
      <c r="R1567" t="s">
        <v>8341</v>
      </c>
      <c r="S1567" s="12">
        <f t="shared" si="122"/>
        <v>40672.521539351852</v>
      </c>
      <c r="T1567" s="12">
        <f t="shared" si="123"/>
        <v>40702.521539351852</v>
      </c>
      <c r="U1567">
        <f t="shared" si="124"/>
        <v>2011</v>
      </c>
      <c r="V1567">
        <f t="shared" si="124"/>
        <v>2011</v>
      </c>
    </row>
    <row r="1568" spans="1:22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20"/>
        <v>21.25</v>
      </c>
      <c r="P1568" s="5">
        <f t="shared" si="121"/>
        <v>108.05084745762711</v>
      </c>
      <c r="Q1568" t="s">
        <v>8319</v>
      </c>
      <c r="R1568" t="s">
        <v>8341</v>
      </c>
      <c r="S1568" s="12">
        <f t="shared" si="122"/>
        <v>42549.708379629628</v>
      </c>
      <c r="T1568" s="12">
        <f t="shared" si="123"/>
        <v>42578.708333333336</v>
      </c>
      <c r="U1568">
        <f t="shared" si="124"/>
        <v>2016</v>
      </c>
      <c r="V1568">
        <f t="shared" si="124"/>
        <v>2016</v>
      </c>
    </row>
    <row r="1569" spans="1:22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20"/>
        <v>4.117647058823529</v>
      </c>
      <c r="P1569" s="5">
        <f t="shared" si="121"/>
        <v>26.923076923076923</v>
      </c>
      <c r="Q1569" t="s">
        <v>8319</v>
      </c>
      <c r="R1569" t="s">
        <v>8341</v>
      </c>
      <c r="S1569" s="12">
        <f t="shared" si="122"/>
        <v>41671.728530092594</v>
      </c>
      <c r="T1569" s="12">
        <f t="shared" si="123"/>
        <v>41686.791666666664</v>
      </c>
      <c r="U1569">
        <f t="shared" si="124"/>
        <v>2014</v>
      </c>
      <c r="V1569">
        <f t="shared" si="124"/>
        <v>2014</v>
      </c>
    </row>
    <row r="1570" spans="1:22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20"/>
        <v>13.639999999999999</v>
      </c>
      <c r="P1570" s="5">
        <f t="shared" si="121"/>
        <v>155</v>
      </c>
      <c r="Q1570" t="s">
        <v>8319</v>
      </c>
      <c r="R1570" t="s">
        <v>8341</v>
      </c>
      <c r="S1570" s="12">
        <f t="shared" si="122"/>
        <v>41961.853993055549</v>
      </c>
      <c r="T1570" s="12">
        <f t="shared" si="123"/>
        <v>41996.853993055549</v>
      </c>
      <c r="U1570">
        <f t="shared" si="124"/>
        <v>2014</v>
      </c>
      <c r="V1570">
        <f t="shared" si="124"/>
        <v>2014</v>
      </c>
    </row>
    <row r="1571" spans="1:22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20"/>
        <v>0</v>
      </c>
      <c r="P1571" s="5">
        <f t="shared" si="121"/>
        <v>0</v>
      </c>
      <c r="Q1571" t="s">
        <v>8319</v>
      </c>
      <c r="R1571" t="s">
        <v>8341</v>
      </c>
      <c r="S1571" s="12">
        <f t="shared" si="122"/>
        <v>41389.471226851849</v>
      </c>
      <c r="T1571" s="12">
        <f t="shared" si="123"/>
        <v>41419.471226851849</v>
      </c>
      <c r="U1571">
        <f t="shared" si="124"/>
        <v>2013</v>
      </c>
      <c r="V1571">
        <f t="shared" si="124"/>
        <v>2013</v>
      </c>
    </row>
    <row r="1572" spans="1:22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20"/>
        <v>41.4</v>
      </c>
      <c r="P1572" s="5">
        <f t="shared" si="121"/>
        <v>47.769230769230766</v>
      </c>
      <c r="Q1572" t="s">
        <v>8319</v>
      </c>
      <c r="R1572" t="s">
        <v>8341</v>
      </c>
      <c r="S1572" s="12">
        <f t="shared" si="122"/>
        <v>42438.605115740742</v>
      </c>
      <c r="T1572" s="12">
        <f t="shared" si="123"/>
        <v>42468.56344907407</v>
      </c>
      <c r="U1572">
        <f t="shared" si="124"/>
        <v>2016</v>
      </c>
      <c r="V1572">
        <f t="shared" si="124"/>
        <v>2016</v>
      </c>
    </row>
    <row r="1573" spans="1:22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20"/>
        <v>0.66115702479338845</v>
      </c>
      <c r="P1573" s="5">
        <f t="shared" si="121"/>
        <v>20</v>
      </c>
      <c r="Q1573" t="s">
        <v>8319</v>
      </c>
      <c r="R1573" t="s">
        <v>8341</v>
      </c>
      <c r="S1573" s="12">
        <f t="shared" si="122"/>
        <v>42144.56114583333</v>
      </c>
      <c r="T1573" s="12">
        <f t="shared" si="123"/>
        <v>42174.56114583333</v>
      </c>
      <c r="U1573">
        <f t="shared" si="124"/>
        <v>2015</v>
      </c>
      <c r="V1573">
        <f t="shared" si="124"/>
        <v>2015</v>
      </c>
    </row>
    <row r="1574" spans="1:22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20"/>
        <v>5</v>
      </c>
      <c r="P1574" s="5">
        <f t="shared" si="121"/>
        <v>41.666666666666664</v>
      </c>
      <c r="Q1574" t="s">
        <v>8319</v>
      </c>
      <c r="R1574" t="s">
        <v>8341</v>
      </c>
      <c r="S1574" s="12">
        <f t="shared" si="122"/>
        <v>42403.824756944443</v>
      </c>
      <c r="T1574" s="12">
        <f t="shared" si="123"/>
        <v>42428.790972222218</v>
      </c>
      <c r="U1574">
        <f t="shared" si="124"/>
        <v>2016</v>
      </c>
      <c r="V1574">
        <f t="shared" si="124"/>
        <v>2016</v>
      </c>
    </row>
    <row r="1575" spans="1:22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20"/>
        <v>2.4777777777777779</v>
      </c>
      <c r="P1575" s="5">
        <f t="shared" si="121"/>
        <v>74.333333333333329</v>
      </c>
      <c r="Q1575" t="s">
        <v>8319</v>
      </c>
      <c r="R1575" t="s">
        <v>8341</v>
      </c>
      <c r="S1575" s="12">
        <f t="shared" si="122"/>
        <v>42785.791689814818</v>
      </c>
      <c r="T1575" s="12">
        <f t="shared" si="123"/>
        <v>42825.957638888889</v>
      </c>
      <c r="U1575">
        <f t="shared" si="124"/>
        <v>2017</v>
      </c>
      <c r="V1575">
        <f t="shared" si="124"/>
        <v>2017</v>
      </c>
    </row>
    <row r="1576" spans="1:22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20"/>
        <v>5.0599999999999996</v>
      </c>
      <c r="P1576" s="5">
        <f t="shared" si="121"/>
        <v>84.333333333333329</v>
      </c>
      <c r="Q1576" t="s">
        <v>8319</v>
      </c>
      <c r="R1576" t="s">
        <v>8341</v>
      </c>
      <c r="S1576" s="12">
        <f t="shared" si="122"/>
        <v>42017.719085648147</v>
      </c>
      <c r="T1576" s="12">
        <f t="shared" si="123"/>
        <v>42052.719085648147</v>
      </c>
      <c r="U1576">
        <f t="shared" si="124"/>
        <v>2015</v>
      </c>
      <c r="V1576">
        <f t="shared" si="124"/>
        <v>2015</v>
      </c>
    </row>
    <row r="1577" spans="1:22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20"/>
        <v>22.91</v>
      </c>
      <c r="P1577" s="5">
        <f t="shared" si="121"/>
        <v>65.457142857142856</v>
      </c>
      <c r="Q1577" t="s">
        <v>8319</v>
      </c>
      <c r="R1577" t="s">
        <v>8341</v>
      </c>
      <c r="S1577" s="12">
        <f t="shared" si="122"/>
        <v>41799.315925925919</v>
      </c>
      <c r="T1577" s="12">
        <f t="shared" si="123"/>
        <v>41829.315925925919</v>
      </c>
      <c r="U1577">
        <f t="shared" si="124"/>
        <v>2014</v>
      </c>
      <c r="V1577">
        <f t="shared" si="124"/>
        <v>2014</v>
      </c>
    </row>
    <row r="1578" spans="1:22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20"/>
        <v>13</v>
      </c>
      <c r="P1578" s="5">
        <f t="shared" si="121"/>
        <v>65</v>
      </c>
      <c r="Q1578" t="s">
        <v>8319</v>
      </c>
      <c r="R1578" t="s">
        <v>8341</v>
      </c>
      <c r="S1578" s="12">
        <f t="shared" si="122"/>
        <v>42140.670925925922</v>
      </c>
      <c r="T1578" s="12">
        <f t="shared" si="123"/>
        <v>42185.670925925922</v>
      </c>
      <c r="U1578">
        <f t="shared" si="124"/>
        <v>2015</v>
      </c>
      <c r="V1578">
        <f t="shared" si="124"/>
        <v>2015</v>
      </c>
    </row>
    <row r="1579" spans="1:22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20"/>
        <v>0.54999999999999993</v>
      </c>
      <c r="P1579" s="5">
        <f t="shared" si="121"/>
        <v>27.5</v>
      </c>
      <c r="Q1579" t="s">
        <v>8319</v>
      </c>
      <c r="R1579" t="s">
        <v>8341</v>
      </c>
      <c r="S1579" s="12">
        <f t="shared" si="122"/>
        <v>41054.639444444438</v>
      </c>
      <c r="T1579" s="12">
        <f t="shared" si="123"/>
        <v>41114.639444444438</v>
      </c>
      <c r="U1579">
        <f t="shared" si="124"/>
        <v>2012</v>
      </c>
      <c r="V1579">
        <f t="shared" si="124"/>
        <v>2012</v>
      </c>
    </row>
    <row r="1580" spans="1:22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20"/>
        <v>10.806536636794938</v>
      </c>
      <c r="P1580" s="5">
        <f t="shared" si="121"/>
        <v>51.25</v>
      </c>
      <c r="Q1580" t="s">
        <v>8319</v>
      </c>
      <c r="R1580" t="s">
        <v>8341</v>
      </c>
      <c r="S1580" s="12">
        <f t="shared" si="122"/>
        <v>40398.857534722221</v>
      </c>
      <c r="T1580" s="12">
        <f t="shared" si="123"/>
        <v>40422.875</v>
      </c>
      <c r="U1580">
        <f t="shared" si="124"/>
        <v>2010</v>
      </c>
      <c r="V1580">
        <f t="shared" si="124"/>
        <v>2010</v>
      </c>
    </row>
    <row r="1581" spans="1:22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20"/>
        <v>0.84008400840084008</v>
      </c>
      <c r="P1581" s="5">
        <f t="shared" si="121"/>
        <v>14</v>
      </c>
      <c r="Q1581" t="s">
        <v>8319</v>
      </c>
      <c r="R1581" t="s">
        <v>8341</v>
      </c>
      <c r="S1581" s="12">
        <f t="shared" si="122"/>
        <v>41481.788090277776</v>
      </c>
      <c r="T1581" s="12">
        <f t="shared" si="123"/>
        <v>41514.788090277776</v>
      </c>
      <c r="U1581">
        <f t="shared" si="124"/>
        <v>2013</v>
      </c>
      <c r="V1581">
        <f t="shared" si="124"/>
        <v>2013</v>
      </c>
    </row>
    <row r="1582" spans="1:22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20"/>
        <v>0</v>
      </c>
      <c r="P1582" s="5">
        <f t="shared" si="121"/>
        <v>0</v>
      </c>
      <c r="Q1582" t="s">
        <v>8319</v>
      </c>
      <c r="R1582" t="s">
        <v>8341</v>
      </c>
      <c r="S1582" s="12">
        <f t="shared" si="122"/>
        <v>40989.841736111106</v>
      </c>
      <c r="T1582" s="12">
        <f t="shared" si="123"/>
        <v>41049.841736111106</v>
      </c>
      <c r="U1582">
        <f t="shared" si="124"/>
        <v>2012</v>
      </c>
      <c r="V1582">
        <f t="shared" si="124"/>
        <v>2012</v>
      </c>
    </row>
    <row r="1583" spans="1:22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20"/>
        <v>0.5</v>
      </c>
      <c r="P1583" s="5">
        <f t="shared" si="121"/>
        <v>5</v>
      </c>
      <c r="Q1583" t="s">
        <v>8335</v>
      </c>
      <c r="R1583" t="s">
        <v>8342</v>
      </c>
      <c r="S1583" s="12">
        <f t="shared" si="122"/>
        <v>42325.240624999999</v>
      </c>
      <c r="T1583" s="12">
        <f t="shared" si="123"/>
        <v>42357.240624999999</v>
      </c>
      <c r="U1583">
        <f t="shared" si="124"/>
        <v>2015</v>
      </c>
      <c r="V1583">
        <f t="shared" si="124"/>
        <v>2015</v>
      </c>
    </row>
    <row r="1584" spans="1:22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20"/>
        <v>9.3000000000000007</v>
      </c>
      <c r="P1584" s="5">
        <f t="shared" si="121"/>
        <v>31</v>
      </c>
      <c r="Q1584" t="s">
        <v>8335</v>
      </c>
      <c r="R1584" t="s">
        <v>8342</v>
      </c>
      <c r="S1584" s="12">
        <f t="shared" si="122"/>
        <v>42246.581631944442</v>
      </c>
      <c r="T1584" s="12">
        <f t="shared" si="123"/>
        <v>42303.680555555555</v>
      </c>
      <c r="U1584">
        <f t="shared" si="124"/>
        <v>2015</v>
      </c>
      <c r="V1584">
        <f t="shared" si="124"/>
        <v>2015</v>
      </c>
    </row>
    <row r="1585" spans="1:22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20"/>
        <v>7.4999999999999997E-2</v>
      </c>
      <c r="P1585" s="5">
        <f t="shared" si="121"/>
        <v>15</v>
      </c>
      <c r="Q1585" t="s">
        <v>8335</v>
      </c>
      <c r="R1585" t="s">
        <v>8342</v>
      </c>
      <c r="S1585" s="12">
        <f t="shared" si="122"/>
        <v>41877.696655092594</v>
      </c>
      <c r="T1585" s="12">
        <f t="shared" si="123"/>
        <v>41907.696655092594</v>
      </c>
      <c r="U1585">
        <f t="shared" si="124"/>
        <v>2014</v>
      </c>
      <c r="V1585">
        <f t="shared" si="124"/>
        <v>2014</v>
      </c>
    </row>
    <row r="1586" spans="1:22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20"/>
        <v>0</v>
      </c>
      <c r="P1586" s="5">
        <f t="shared" si="121"/>
        <v>0</v>
      </c>
      <c r="Q1586" t="s">
        <v>8335</v>
      </c>
      <c r="R1586" t="s">
        <v>8342</v>
      </c>
      <c r="S1586" s="12">
        <f t="shared" si="122"/>
        <v>41779.440983796296</v>
      </c>
      <c r="T1586" s="12">
        <f t="shared" si="123"/>
        <v>41789.440983796296</v>
      </c>
      <c r="U1586">
        <f t="shared" si="124"/>
        <v>2014</v>
      </c>
      <c r="V1586">
        <f t="shared" si="124"/>
        <v>2014</v>
      </c>
    </row>
    <row r="1587" spans="1:22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20"/>
        <v>79</v>
      </c>
      <c r="P1587" s="5">
        <f t="shared" si="121"/>
        <v>131.66666666666666</v>
      </c>
      <c r="Q1587" t="s">
        <v>8335</v>
      </c>
      <c r="R1587" t="s">
        <v>8342</v>
      </c>
      <c r="S1587" s="12">
        <f t="shared" si="122"/>
        <v>42707.687129629623</v>
      </c>
      <c r="T1587" s="12">
        <f t="shared" si="123"/>
        <v>42729.249999999993</v>
      </c>
      <c r="U1587">
        <f t="shared" si="124"/>
        <v>2016</v>
      </c>
      <c r="V1587">
        <f t="shared" si="124"/>
        <v>2016</v>
      </c>
    </row>
    <row r="1588" spans="1:22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20"/>
        <v>0</v>
      </c>
      <c r="P1588" s="5">
        <f t="shared" si="121"/>
        <v>0</v>
      </c>
      <c r="Q1588" t="s">
        <v>8335</v>
      </c>
      <c r="R1588" t="s">
        <v>8342</v>
      </c>
      <c r="S1588" s="12">
        <f t="shared" si="122"/>
        <v>42068.896087962959</v>
      </c>
      <c r="T1588" s="12">
        <f t="shared" si="123"/>
        <v>42098.854421296295</v>
      </c>
      <c r="U1588">
        <f t="shared" si="124"/>
        <v>2015</v>
      </c>
      <c r="V1588">
        <f t="shared" si="124"/>
        <v>2015</v>
      </c>
    </row>
    <row r="1589" spans="1:22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20"/>
        <v>1.3333333333333334E-2</v>
      </c>
      <c r="P1589" s="5">
        <f t="shared" si="121"/>
        <v>1</v>
      </c>
      <c r="Q1589" t="s">
        <v>8335</v>
      </c>
      <c r="R1589" t="s">
        <v>8342</v>
      </c>
      <c r="S1589" s="12">
        <f t="shared" si="122"/>
        <v>41956.742650462962</v>
      </c>
      <c r="T1589" s="12">
        <f t="shared" si="123"/>
        <v>41986.742650462962</v>
      </c>
      <c r="U1589">
        <f t="shared" si="124"/>
        <v>2014</v>
      </c>
      <c r="V1589">
        <f t="shared" si="124"/>
        <v>2014</v>
      </c>
    </row>
    <row r="1590" spans="1:22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20"/>
        <v>0</v>
      </c>
      <c r="P1590" s="5">
        <f t="shared" si="121"/>
        <v>0</v>
      </c>
      <c r="Q1590" t="s">
        <v>8335</v>
      </c>
      <c r="R1590" t="s">
        <v>8342</v>
      </c>
      <c r="S1590" s="12">
        <f t="shared" si="122"/>
        <v>42005.041655092595</v>
      </c>
      <c r="T1590" s="12">
        <f t="shared" si="123"/>
        <v>42035.633333333331</v>
      </c>
      <c r="U1590">
        <f t="shared" si="124"/>
        <v>2015</v>
      </c>
      <c r="V1590">
        <f t="shared" si="124"/>
        <v>2015</v>
      </c>
    </row>
    <row r="1591" spans="1:22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20"/>
        <v>0</v>
      </c>
      <c r="P1591" s="5">
        <f t="shared" si="121"/>
        <v>0</v>
      </c>
      <c r="Q1591" t="s">
        <v>8335</v>
      </c>
      <c r="R1591" t="s">
        <v>8342</v>
      </c>
      <c r="S1591" s="12">
        <f t="shared" si="122"/>
        <v>42256.776458333326</v>
      </c>
      <c r="T1591" s="12">
        <f t="shared" si="123"/>
        <v>42286.776458333326</v>
      </c>
      <c r="U1591">
        <f t="shared" si="124"/>
        <v>2015</v>
      </c>
      <c r="V1591">
        <f t="shared" si="124"/>
        <v>2015</v>
      </c>
    </row>
    <row r="1592" spans="1:22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20"/>
        <v>1.7000000000000002</v>
      </c>
      <c r="P1592" s="5">
        <f t="shared" si="121"/>
        <v>510</v>
      </c>
      <c r="Q1592" t="s">
        <v>8335</v>
      </c>
      <c r="R1592" t="s">
        <v>8342</v>
      </c>
      <c r="S1592" s="12">
        <f t="shared" si="122"/>
        <v>42240.648888888885</v>
      </c>
      <c r="T1592" s="12">
        <f t="shared" si="123"/>
        <v>42270.648888888885</v>
      </c>
      <c r="U1592">
        <f t="shared" si="124"/>
        <v>2015</v>
      </c>
      <c r="V1592">
        <f t="shared" si="124"/>
        <v>2015</v>
      </c>
    </row>
    <row r="1593" spans="1:22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20"/>
        <v>29.228571428571428</v>
      </c>
      <c r="P1593" s="5">
        <f t="shared" si="121"/>
        <v>44.478260869565219</v>
      </c>
      <c r="Q1593" t="s">
        <v>8335</v>
      </c>
      <c r="R1593" t="s">
        <v>8342</v>
      </c>
      <c r="S1593" s="12">
        <f t="shared" si="122"/>
        <v>42433.517835648141</v>
      </c>
      <c r="T1593" s="12">
        <f t="shared" si="123"/>
        <v>42463.476168981484</v>
      </c>
      <c r="U1593">
        <f t="shared" si="124"/>
        <v>2016</v>
      </c>
      <c r="V1593">
        <f t="shared" si="124"/>
        <v>2016</v>
      </c>
    </row>
    <row r="1594" spans="1:22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20"/>
        <v>0</v>
      </c>
      <c r="P1594" s="5">
        <f t="shared" si="121"/>
        <v>0</v>
      </c>
      <c r="Q1594" t="s">
        <v>8335</v>
      </c>
      <c r="R1594" t="s">
        <v>8342</v>
      </c>
      <c r="S1594" s="12">
        <f t="shared" si="122"/>
        <v>42045.86440972222</v>
      </c>
      <c r="T1594" s="12">
        <f t="shared" si="123"/>
        <v>42090.822743055549</v>
      </c>
      <c r="U1594">
        <f t="shared" si="124"/>
        <v>2015</v>
      </c>
      <c r="V1594">
        <f t="shared" si="124"/>
        <v>2015</v>
      </c>
    </row>
    <row r="1595" spans="1:22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20"/>
        <v>1.3636363636363637E-2</v>
      </c>
      <c r="P1595" s="5">
        <f t="shared" si="121"/>
        <v>1</v>
      </c>
      <c r="Q1595" t="s">
        <v>8335</v>
      </c>
      <c r="R1595" t="s">
        <v>8342</v>
      </c>
      <c r="S1595" s="12">
        <f t="shared" si="122"/>
        <v>42033.63721064815</v>
      </c>
      <c r="T1595" s="12">
        <f t="shared" si="123"/>
        <v>42063.63721064815</v>
      </c>
      <c r="U1595">
        <f t="shared" si="124"/>
        <v>2015</v>
      </c>
      <c r="V1595">
        <f t="shared" si="124"/>
        <v>2015</v>
      </c>
    </row>
    <row r="1596" spans="1:22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20"/>
        <v>20.5</v>
      </c>
      <c r="P1596" s="5">
        <f t="shared" si="121"/>
        <v>20.5</v>
      </c>
      <c r="Q1596" t="s">
        <v>8335</v>
      </c>
      <c r="R1596" t="s">
        <v>8342</v>
      </c>
      <c r="S1596" s="12">
        <f t="shared" si="122"/>
        <v>42445.504421296289</v>
      </c>
      <c r="T1596" s="12">
        <f t="shared" si="123"/>
        <v>42505.472916666666</v>
      </c>
      <c r="U1596">
        <f t="shared" si="124"/>
        <v>2016</v>
      </c>
      <c r="V1596">
        <f t="shared" si="124"/>
        <v>2016</v>
      </c>
    </row>
    <row r="1597" spans="1:22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20"/>
        <v>0.27999999999999997</v>
      </c>
      <c r="P1597" s="5">
        <f t="shared" si="121"/>
        <v>40</v>
      </c>
      <c r="Q1597" t="s">
        <v>8335</v>
      </c>
      <c r="R1597" t="s">
        <v>8342</v>
      </c>
      <c r="S1597" s="12">
        <f t="shared" si="122"/>
        <v>41779.84175925926</v>
      </c>
      <c r="T1597" s="12">
        <f t="shared" si="123"/>
        <v>41808.634027777771</v>
      </c>
      <c r="U1597">
        <f t="shared" si="124"/>
        <v>2014</v>
      </c>
      <c r="V1597">
        <f t="shared" si="124"/>
        <v>2014</v>
      </c>
    </row>
    <row r="1598" spans="1:22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20"/>
        <v>2.3076923076923079</v>
      </c>
      <c r="P1598" s="5">
        <f t="shared" si="121"/>
        <v>25</v>
      </c>
      <c r="Q1598" t="s">
        <v>8335</v>
      </c>
      <c r="R1598" t="s">
        <v>8342</v>
      </c>
      <c r="S1598" s="12">
        <f t="shared" si="122"/>
        <v>41941.221863425926</v>
      </c>
      <c r="T1598" s="12">
        <f t="shared" si="123"/>
        <v>41986.26353009259</v>
      </c>
      <c r="U1598">
        <f t="shared" si="124"/>
        <v>2014</v>
      </c>
      <c r="V1598">
        <f t="shared" si="124"/>
        <v>2014</v>
      </c>
    </row>
    <row r="1599" spans="1:22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20"/>
        <v>0</v>
      </c>
      <c r="P1599" s="5">
        <f t="shared" si="121"/>
        <v>0</v>
      </c>
      <c r="Q1599" t="s">
        <v>8335</v>
      </c>
      <c r="R1599" t="s">
        <v>8342</v>
      </c>
      <c r="S1599" s="12">
        <f t="shared" si="122"/>
        <v>42603.145798611113</v>
      </c>
      <c r="T1599" s="12">
        <f t="shared" si="123"/>
        <v>42633.145798611113</v>
      </c>
      <c r="U1599">
        <f t="shared" si="124"/>
        <v>2016</v>
      </c>
      <c r="V1599">
        <f t="shared" si="124"/>
        <v>2016</v>
      </c>
    </row>
    <row r="1600" spans="1:22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20"/>
        <v>0.125</v>
      </c>
      <c r="P1600" s="5">
        <f t="shared" si="121"/>
        <v>1</v>
      </c>
      <c r="Q1600" t="s">
        <v>8335</v>
      </c>
      <c r="R1600" t="s">
        <v>8342</v>
      </c>
      <c r="S1600" s="12">
        <f t="shared" si="122"/>
        <v>42151.459004629629</v>
      </c>
      <c r="T1600" s="12">
        <f t="shared" si="123"/>
        <v>42211.459004629629</v>
      </c>
      <c r="U1600">
        <f t="shared" si="124"/>
        <v>2015</v>
      </c>
      <c r="V1600">
        <f t="shared" si="124"/>
        <v>2015</v>
      </c>
    </row>
    <row r="1601" spans="1:22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20"/>
        <v>0</v>
      </c>
      <c r="P1601" s="5">
        <f t="shared" si="121"/>
        <v>0</v>
      </c>
      <c r="Q1601" t="s">
        <v>8335</v>
      </c>
      <c r="R1601" t="s">
        <v>8342</v>
      </c>
      <c r="S1601" s="12">
        <f t="shared" si="122"/>
        <v>42438.330740740734</v>
      </c>
      <c r="T1601" s="12">
        <f t="shared" si="123"/>
        <v>42468.289074074077</v>
      </c>
      <c r="U1601">
        <f t="shared" si="124"/>
        <v>2016</v>
      </c>
      <c r="V1601">
        <f t="shared" si="124"/>
        <v>2016</v>
      </c>
    </row>
    <row r="1602" spans="1:22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20"/>
        <v>7.3400000000000007</v>
      </c>
      <c r="P1602" s="5">
        <f t="shared" si="121"/>
        <v>40.777777777777779</v>
      </c>
      <c r="Q1602" t="s">
        <v>8335</v>
      </c>
      <c r="R1602" t="s">
        <v>8342</v>
      </c>
      <c r="S1602" s="12">
        <f t="shared" si="122"/>
        <v>41790.848981481475</v>
      </c>
      <c r="T1602" s="12">
        <f t="shared" si="123"/>
        <v>41835.007638888885</v>
      </c>
      <c r="U1602">
        <f t="shared" si="124"/>
        <v>2014</v>
      </c>
      <c r="V1602">
        <f t="shared" si="124"/>
        <v>2014</v>
      </c>
    </row>
    <row r="1603" spans="1:22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25">(E1603/D1603)*100</f>
        <v>108.2492</v>
      </c>
      <c r="P1603" s="5">
        <f t="shared" ref="P1603:P1666" si="126">IF(E1603&gt;0, E1603/L1603, 0)</f>
        <v>48.325535714285714</v>
      </c>
      <c r="Q1603" t="s">
        <v>8322</v>
      </c>
      <c r="R1603" t="s">
        <v>8323</v>
      </c>
      <c r="S1603" s="12">
        <f t="shared" ref="S1603:S1666" si="127">(J1603/86400)+25569-(5/24)</f>
        <v>40637.884641203702</v>
      </c>
      <c r="T1603" s="12">
        <f t="shared" ref="T1603:T1666" si="128">(I1603/86400)+25569-5/24</f>
        <v>40667.884641203702</v>
      </c>
      <c r="U1603">
        <f t="shared" ref="U1603:V1666" si="129">YEAR(S1603)</f>
        <v>2011</v>
      </c>
      <c r="V1603">
        <f t="shared" si="129"/>
        <v>2011</v>
      </c>
    </row>
    <row r="1604" spans="1:22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25"/>
        <v>100.16666666666667</v>
      </c>
      <c r="P1604" s="5">
        <f t="shared" si="126"/>
        <v>46.953125</v>
      </c>
      <c r="Q1604" t="s">
        <v>8322</v>
      </c>
      <c r="R1604" t="s">
        <v>8323</v>
      </c>
      <c r="S1604" s="12">
        <f t="shared" si="127"/>
        <v>40788.089317129627</v>
      </c>
      <c r="T1604" s="12">
        <f t="shared" si="128"/>
        <v>40830.75</v>
      </c>
      <c r="U1604">
        <f t="shared" si="129"/>
        <v>2011</v>
      </c>
      <c r="V1604">
        <f t="shared" si="129"/>
        <v>2011</v>
      </c>
    </row>
    <row r="1605" spans="1:22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25"/>
        <v>100.03299999999999</v>
      </c>
      <c r="P1605" s="5">
        <f t="shared" si="126"/>
        <v>66.688666666666663</v>
      </c>
      <c r="Q1605" t="s">
        <v>8322</v>
      </c>
      <c r="R1605" t="s">
        <v>8323</v>
      </c>
      <c r="S1605" s="12">
        <f t="shared" si="127"/>
        <v>40875.961331018516</v>
      </c>
      <c r="T1605" s="12">
        <f t="shared" si="128"/>
        <v>40935.961331018516</v>
      </c>
      <c r="U1605">
        <f t="shared" si="129"/>
        <v>2011</v>
      </c>
      <c r="V1605">
        <f t="shared" si="129"/>
        <v>2012</v>
      </c>
    </row>
    <row r="1606" spans="1:22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25"/>
        <v>122.10714285714286</v>
      </c>
      <c r="P1606" s="5">
        <f t="shared" si="126"/>
        <v>48.842857142857142</v>
      </c>
      <c r="Q1606" t="s">
        <v>8322</v>
      </c>
      <c r="R1606" t="s">
        <v>8323</v>
      </c>
      <c r="S1606" s="12">
        <f t="shared" si="127"/>
        <v>40945.636979166666</v>
      </c>
      <c r="T1606" s="12">
        <f t="shared" si="128"/>
        <v>40985.595312500001</v>
      </c>
      <c r="U1606">
        <f t="shared" si="129"/>
        <v>2012</v>
      </c>
      <c r="V1606">
        <f t="shared" si="129"/>
        <v>2012</v>
      </c>
    </row>
    <row r="1607" spans="1:22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25"/>
        <v>100.69333333333334</v>
      </c>
      <c r="P1607" s="5">
        <f t="shared" si="126"/>
        <v>137.30909090909091</v>
      </c>
      <c r="Q1607" t="s">
        <v>8322</v>
      </c>
      <c r="R1607" t="s">
        <v>8323</v>
      </c>
      <c r="S1607" s="12">
        <f t="shared" si="127"/>
        <v>40746.804548611108</v>
      </c>
      <c r="T1607" s="12">
        <f t="shared" si="128"/>
        <v>40756.083333333328</v>
      </c>
      <c r="U1607">
        <f t="shared" si="129"/>
        <v>2011</v>
      </c>
      <c r="V1607">
        <f t="shared" si="129"/>
        <v>2011</v>
      </c>
    </row>
    <row r="1608" spans="1:22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25"/>
        <v>101.004125</v>
      </c>
      <c r="P1608" s="5">
        <f t="shared" si="126"/>
        <v>87.829673913043479</v>
      </c>
      <c r="Q1608" t="s">
        <v>8322</v>
      </c>
      <c r="R1608" t="s">
        <v>8323</v>
      </c>
      <c r="S1608" s="12">
        <f t="shared" si="127"/>
        <v>40535.903217592589</v>
      </c>
      <c r="T1608" s="12">
        <f t="shared" si="128"/>
        <v>40625.861550925925</v>
      </c>
      <c r="U1608">
        <f t="shared" si="129"/>
        <v>2010</v>
      </c>
      <c r="V1608">
        <f t="shared" si="129"/>
        <v>2011</v>
      </c>
    </row>
    <row r="1609" spans="1:22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25"/>
        <v>145.11000000000001</v>
      </c>
      <c r="P1609" s="5">
        <f t="shared" si="126"/>
        <v>70.785365853658533</v>
      </c>
      <c r="Q1609" t="s">
        <v>8322</v>
      </c>
      <c r="R1609" t="s">
        <v>8323</v>
      </c>
      <c r="S1609" s="12">
        <f t="shared" si="127"/>
        <v>41053.600127314814</v>
      </c>
      <c r="T1609" s="12">
        <f t="shared" si="128"/>
        <v>41074.600127314814</v>
      </c>
      <c r="U1609">
        <f t="shared" si="129"/>
        <v>2012</v>
      </c>
      <c r="V1609">
        <f t="shared" si="129"/>
        <v>2012</v>
      </c>
    </row>
    <row r="1610" spans="1:22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25"/>
        <v>101.25</v>
      </c>
      <c r="P1610" s="5">
        <f t="shared" si="126"/>
        <v>52.826086956521742</v>
      </c>
      <c r="Q1610" t="s">
        <v>8322</v>
      </c>
      <c r="R1610" t="s">
        <v>8323</v>
      </c>
      <c r="S1610" s="12">
        <f t="shared" si="127"/>
        <v>41607.622523148144</v>
      </c>
      <c r="T1610" s="12">
        <f t="shared" si="128"/>
        <v>41640.018055555549</v>
      </c>
      <c r="U1610">
        <f t="shared" si="129"/>
        <v>2013</v>
      </c>
      <c r="V1610">
        <f t="shared" si="129"/>
        <v>2014</v>
      </c>
    </row>
    <row r="1611" spans="1:22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25"/>
        <v>118.33333333333333</v>
      </c>
      <c r="P1611" s="5">
        <f t="shared" si="126"/>
        <v>443.75</v>
      </c>
      <c r="Q1611" t="s">
        <v>8322</v>
      </c>
      <c r="R1611" t="s">
        <v>8323</v>
      </c>
      <c r="S1611" s="12">
        <f t="shared" si="127"/>
        <v>40795.792928240735</v>
      </c>
      <c r="T1611" s="12">
        <f t="shared" si="128"/>
        <v>40849.125</v>
      </c>
      <c r="U1611">
        <f t="shared" si="129"/>
        <v>2011</v>
      </c>
      <c r="V1611">
        <f t="shared" si="129"/>
        <v>2011</v>
      </c>
    </row>
    <row r="1612" spans="1:22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25"/>
        <v>271.85000000000002</v>
      </c>
      <c r="P1612" s="5">
        <f t="shared" si="126"/>
        <v>48.544642857142854</v>
      </c>
      <c r="Q1612" t="s">
        <v>8322</v>
      </c>
      <c r="R1612" t="s">
        <v>8323</v>
      </c>
      <c r="S1612" s="12">
        <f t="shared" si="127"/>
        <v>41228.716550925921</v>
      </c>
      <c r="T1612" s="12">
        <f t="shared" si="128"/>
        <v>41258.716550925921</v>
      </c>
      <c r="U1612">
        <f t="shared" si="129"/>
        <v>2012</v>
      </c>
      <c r="V1612">
        <f t="shared" si="129"/>
        <v>2012</v>
      </c>
    </row>
    <row r="1613" spans="1:22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25"/>
        <v>125.125</v>
      </c>
      <c r="P1613" s="5">
        <f t="shared" si="126"/>
        <v>37.074074074074076</v>
      </c>
      <c r="Q1613" t="s">
        <v>8322</v>
      </c>
      <c r="R1613" t="s">
        <v>8323</v>
      </c>
      <c r="S1613" s="12">
        <f t="shared" si="127"/>
        <v>41408.792037037034</v>
      </c>
      <c r="T1613" s="12">
        <f t="shared" si="128"/>
        <v>41429.792037037034</v>
      </c>
      <c r="U1613">
        <f t="shared" si="129"/>
        <v>2013</v>
      </c>
      <c r="V1613">
        <f t="shared" si="129"/>
        <v>2013</v>
      </c>
    </row>
    <row r="1614" spans="1:22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25"/>
        <v>110.00000000000001</v>
      </c>
      <c r="P1614" s="5">
        <f t="shared" si="126"/>
        <v>50</v>
      </c>
      <c r="Q1614" t="s">
        <v>8322</v>
      </c>
      <c r="R1614" t="s">
        <v>8323</v>
      </c>
      <c r="S1614" s="12">
        <f t="shared" si="127"/>
        <v>41246.666481481479</v>
      </c>
      <c r="T1614" s="12">
        <f t="shared" si="128"/>
        <v>41276.666481481479</v>
      </c>
      <c r="U1614">
        <f t="shared" si="129"/>
        <v>2012</v>
      </c>
      <c r="V1614">
        <f t="shared" si="129"/>
        <v>2013</v>
      </c>
    </row>
    <row r="1615" spans="1:22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25"/>
        <v>101.49999999999999</v>
      </c>
      <c r="P1615" s="5">
        <f t="shared" si="126"/>
        <v>39.03846153846154</v>
      </c>
      <c r="Q1615" t="s">
        <v>8322</v>
      </c>
      <c r="R1615" t="s">
        <v>8323</v>
      </c>
      <c r="S1615" s="12">
        <f t="shared" si="127"/>
        <v>41081.861134259256</v>
      </c>
      <c r="T1615" s="12">
        <f t="shared" si="128"/>
        <v>41111.861134259256</v>
      </c>
      <c r="U1615">
        <f t="shared" si="129"/>
        <v>2012</v>
      </c>
      <c r="V1615">
        <f t="shared" si="129"/>
        <v>2012</v>
      </c>
    </row>
    <row r="1616" spans="1:22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25"/>
        <v>102.69999999999999</v>
      </c>
      <c r="P1616" s="5">
        <f t="shared" si="126"/>
        <v>66.688311688311686</v>
      </c>
      <c r="Q1616" t="s">
        <v>8322</v>
      </c>
      <c r="R1616" t="s">
        <v>8323</v>
      </c>
      <c r="S1616" s="12">
        <f t="shared" si="127"/>
        <v>41794.772789351853</v>
      </c>
      <c r="T1616" s="12">
        <f t="shared" si="128"/>
        <v>41854.5</v>
      </c>
      <c r="U1616">
        <f t="shared" si="129"/>
        <v>2014</v>
      </c>
      <c r="V1616">
        <f t="shared" si="129"/>
        <v>2014</v>
      </c>
    </row>
    <row r="1617" spans="1:22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25"/>
        <v>114.12500000000001</v>
      </c>
      <c r="P1617" s="5">
        <f t="shared" si="126"/>
        <v>67.132352941176464</v>
      </c>
      <c r="Q1617" t="s">
        <v>8322</v>
      </c>
      <c r="R1617" t="s">
        <v>8323</v>
      </c>
      <c r="S1617" s="12">
        <f t="shared" si="127"/>
        <v>40844.842546296291</v>
      </c>
      <c r="T1617" s="12">
        <f t="shared" si="128"/>
        <v>40889.884212962963</v>
      </c>
      <c r="U1617">
        <f t="shared" si="129"/>
        <v>2011</v>
      </c>
      <c r="V1617">
        <f t="shared" si="129"/>
        <v>2011</v>
      </c>
    </row>
    <row r="1618" spans="1:22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25"/>
        <v>104.2</v>
      </c>
      <c r="P1618" s="5">
        <f t="shared" si="126"/>
        <v>66.369426751592357</v>
      </c>
      <c r="Q1618" t="s">
        <v>8322</v>
      </c>
      <c r="R1618" t="s">
        <v>8323</v>
      </c>
      <c r="S1618" s="12">
        <f t="shared" si="127"/>
        <v>41194.507187499999</v>
      </c>
      <c r="T1618" s="12">
        <f t="shared" si="128"/>
        <v>41235.708333333328</v>
      </c>
      <c r="U1618">
        <f t="shared" si="129"/>
        <v>2012</v>
      </c>
      <c r="V1618">
        <f t="shared" si="129"/>
        <v>2012</v>
      </c>
    </row>
    <row r="1619" spans="1:22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25"/>
        <v>145.85714285714286</v>
      </c>
      <c r="P1619" s="5">
        <f t="shared" si="126"/>
        <v>64.620253164556956</v>
      </c>
      <c r="Q1619" t="s">
        <v>8322</v>
      </c>
      <c r="R1619" t="s">
        <v>8323</v>
      </c>
      <c r="S1619" s="12">
        <f t="shared" si="127"/>
        <v>41546.455879629626</v>
      </c>
      <c r="T1619" s="12">
        <f t="shared" si="128"/>
        <v>41579.583333333328</v>
      </c>
      <c r="U1619">
        <f t="shared" si="129"/>
        <v>2013</v>
      </c>
      <c r="V1619">
        <f t="shared" si="129"/>
        <v>2013</v>
      </c>
    </row>
    <row r="1620" spans="1:22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25"/>
        <v>105.06666666666666</v>
      </c>
      <c r="P1620" s="5">
        <f t="shared" si="126"/>
        <v>58.370370370370374</v>
      </c>
      <c r="Q1620" t="s">
        <v>8322</v>
      </c>
      <c r="R1620" t="s">
        <v>8323</v>
      </c>
      <c r="S1620" s="12">
        <f t="shared" si="127"/>
        <v>41301.446006944439</v>
      </c>
      <c r="T1620" s="12">
        <f t="shared" si="128"/>
        <v>41341.446006944439</v>
      </c>
      <c r="U1620">
        <f t="shared" si="129"/>
        <v>2013</v>
      </c>
      <c r="V1620">
        <f t="shared" si="129"/>
        <v>2013</v>
      </c>
    </row>
    <row r="1621" spans="1:22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25"/>
        <v>133.33333333333331</v>
      </c>
      <c r="P1621" s="5">
        <f t="shared" si="126"/>
        <v>86.956521739130437</v>
      </c>
      <c r="Q1621" t="s">
        <v>8322</v>
      </c>
      <c r="R1621" t="s">
        <v>8323</v>
      </c>
      <c r="S1621" s="12">
        <f t="shared" si="127"/>
        <v>41875.977847222217</v>
      </c>
      <c r="T1621" s="12">
        <f t="shared" si="128"/>
        <v>41896.977847222217</v>
      </c>
      <c r="U1621">
        <f t="shared" si="129"/>
        <v>2014</v>
      </c>
      <c r="V1621">
        <f t="shared" si="129"/>
        <v>2014</v>
      </c>
    </row>
    <row r="1622" spans="1:22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25"/>
        <v>112.99999999999999</v>
      </c>
      <c r="P1622" s="5">
        <f t="shared" si="126"/>
        <v>66.470588235294116</v>
      </c>
      <c r="Q1622" t="s">
        <v>8322</v>
      </c>
      <c r="R1622" t="s">
        <v>8323</v>
      </c>
      <c r="S1622" s="12">
        <f t="shared" si="127"/>
        <v>41321.131249999999</v>
      </c>
      <c r="T1622" s="12">
        <f t="shared" si="128"/>
        <v>41328.131249999999</v>
      </c>
      <c r="U1622">
        <f t="shared" si="129"/>
        <v>2013</v>
      </c>
      <c r="V1622">
        <f t="shared" si="129"/>
        <v>2013</v>
      </c>
    </row>
    <row r="1623" spans="1:22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25"/>
        <v>121.2</v>
      </c>
      <c r="P1623" s="5">
        <f t="shared" si="126"/>
        <v>163.78378378378378</v>
      </c>
      <c r="Q1623" t="s">
        <v>8322</v>
      </c>
      <c r="R1623" t="s">
        <v>8323</v>
      </c>
      <c r="S1623" s="12">
        <f t="shared" si="127"/>
        <v>41003.398321759254</v>
      </c>
      <c r="T1623" s="12">
        <f t="shared" si="128"/>
        <v>41056.957638888889</v>
      </c>
      <c r="U1623">
        <f t="shared" si="129"/>
        <v>2012</v>
      </c>
      <c r="V1623">
        <f t="shared" si="129"/>
        <v>2012</v>
      </c>
    </row>
    <row r="1624" spans="1:22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25"/>
        <v>101.72463768115942</v>
      </c>
      <c r="P1624" s="5">
        <f t="shared" si="126"/>
        <v>107.98461538461538</v>
      </c>
      <c r="Q1624" t="s">
        <v>8322</v>
      </c>
      <c r="R1624" t="s">
        <v>8323</v>
      </c>
      <c r="S1624" s="12">
        <f t="shared" si="127"/>
        <v>41950.086504629631</v>
      </c>
      <c r="T1624" s="12">
        <f t="shared" si="128"/>
        <v>41990.124305555553</v>
      </c>
      <c r="U1624">
        <f t="shared" si="129"/>
        <v>2014</v>
      </c>
      <c r="V1624">
        <f t="shared" si="129"/>
        <v>2014</v>
      </c>
    </row>
    <row r="1625" spans="1:22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25"/>
        <v>101.06666666666666</v>
      </c>
      <c r="P1625" s="5">
        <f t="shared" si="126"/>
        <v>42.111111111111114</v>
      </c>
      <c r="Q1625" t="s">
        <v>8322</v>
      </c>
      <c r="R1625" t="s">
        <v>8323</v>
      </c>
      <c r="S1625" s="12">
        <f t="shared" si="127"/>
        <v>41453.480196759258</v>
      </c>
      <c r="T1625" s="12">
        <f t="shared" si="128"/>
        <v>41513.480196759258</v>
      </c>
      <c r="U1625">
        <f t="shared" si="129"/>
        <v>2013</v>
      </c>
      <c r="V1625">
        <f t="shared" si="129"/>
        <v>2013</v>
      </c>
    </row>
    <row r="1626" spans="1:22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25"/>
        <v>118</v>
      </c>
      <c r="P1626" s="5">
        <f t="shared" si="126"/>
        <v>47.2</v>
      </c>
      <c r="Q1626" t="s">
        <v>8322</v>
      </c>
      <c r="R1626" t="s">
        <v>8323</v>
      </c>
      <c r="S1626" s="12">
        <f t="shared" si="127"/>
        <v>41243.158969907403</v>
      </c>
      <c r="T1626" s="12">
        <f t="shared" si="128"/>
        <v>41283.158969907403</v>
      </c>
      <c r="U1626">
        <f t="shared" si="129"/>
        <v>2012</v>
      </c>
      <c r="V1626">
        <f t="shared" si="129"/>
        <v>2013</v>
      </c>
    </row>
    <row r="1627" spans="1:22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25"/>
        <v>155.33333333333331</v>
      </c>
      <c r="P1627" s="5">
        <f t="shared" si="126"/>
        <v>112.01923076923077</v>
      </c>
      <c r="Q1627" t="s">
        <v>8322</v>
      </c>
      <c r="R1627" t="s">
        <v>8323</v>
      </c>
      <c r="S1627" s="12">
        <f t="shared" si="127"/>
        <v>41135.491354166668</v>
      </c>
      <c r="T1627" s="12">
        <f t="shared" si="128"/>
        <v>41163.491354166668</v>
      </c>
      <c r="U1627">
        <f t="shared" si="129"/>
        <v>2012</v>
      </c>
      <c r="V1627">
        <f t="shared" si="129"/>
        <v>2012</v>
      </c>
    </row>
    <row r="1628" spans="1:22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25"/>
        <v>101.18750000000001</v>
      </c>
      <c r="P1628" s="5">
        <f t="shared" si="126"/>
        <v>74.953703703703709</v>
      </c>
      <c r="Q1628" t="s">
        <v>8322</v>
      </c>
      <c r="R1628" t="s">
        <v>8323</v>
      </c>
      <c r="S1628" s="12">
        <f t="shared" si="127"/>
        <v>41579.639664351846</v>
      </c>
      <c r="T1628" s="12">
        <f t="shared" si="128"/>
        <v>41609.681331018517</v>
      </c>
      <c r="U1628">
        <f t="shared" si="129"/>
        <v>2013</v>
      </c>
      <c r="V1628">
        <f t="shared" si="129"/>
        <v>2013</v>
      </c>
    </row>
    <row r="1629" spans="1:22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25"/>
        <v>117</v>
      </c>
      <c r="P1629" s="5">
        <f t="shared" si="126"/>
        <v>61.578947368421055</v>
      </c>
      <c r="Q1629" t="s">
        <v>8322</v>
      </c>
      <c r="R1629" t="s">
        <v>8323</v>
      </c>
      <c r="S1629" s="12">
        <f t="shared" si="127"/>
        <v>41205.498715277776</v>
      </c>
      <c r="T1629" s="12">
        <f t="shared" si="128"/>
        <v>41238.999305555553</v>
      </c>
      <c r="U1629">
        <f t="shared" si="129"/>
        <v>2012</v>
      </c>
      <c r="V1629">
        <f t="shared" si="129"/>
        <v>2012</v>
      </c>
    </row>
    <row r="1630" spans="1:22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25"/>
        <v>100.925</v>
      </c>
      <c r="P1630" s="5">
        <f t="shared" si="126"/>
        <v>45.875</v>
      </c>
      <c r="Q1630" t="s">
        <v>8322</v>
      </c>
      <c r="R1630" t="s">
        <v>8323</v>
      </c>
      <c r="S1630" s="12">
        <f t="shared" si="127"/>
        <v>41774.528726851851</v>
      </c>
      <c r="T1630" s="12">
        <f t="shared" si="128"/>
        <v>41807.528726851851</v>
      </c>
      <c r="U1630">
        <f t="shared" si="129"/>
        <v>2014</v>
      </c>
      <c r="V1630">
        <f t="shared" si="129"/>
        <v>2014</v>
      </c>
    </row>
    <row r="1631" spans="1:22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25"/>
        <v>103.66666666666666</v>
      </c>
      <c r="P1631" s="5">
        <f t="shared" si="126"/>
        <v>75.853658536585371</v>
      </c>
      <c r="Q1631" t="s">
        <v>8322</v>
      </c>
      <c r="R1631" t="s">
        <v>8323</v>
      </c>
      <c r="S1631" s="12">
        <f t="shared" si="127"/>
        <v>41645.658946759257</v>
      </c>
      <c r="T1631" s="12">
        <f t="shared" si="128"/>
        <v>41690.658946759257</v>
      </c>
      <c r="U1631">
        <f t="shared" si="129"/>
        <v>2014</v>
      </c>
      <c r="V1631">
        <f t="shared" si="129"/>
        <v>2014</v>
      </c>
    </row>
    <row r="1632" spans="1:22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25"/>
        <v>265.25</v>
      </c>
      <c r="P1632" s="5">
        <f t="shared" si="126"/>
        <v>84.206349206349202</v>
      </c>
      <c r="Q1632" t="s">
        <v>8322</v>
      </c>
      <c r="R1632" t="s">
        <v>8323</v>
      </c>
      <c r="S1632" s="12">
        <f t="shared" si="127"/>
        <v>40939.629340277774</v>
      </c>
      <c r="T1632" s="12">
        <f t="shared" si="128"/>
        <v>40970.082638888889</v>
      </c>
      <c r="U1632">
        <f t="shared" si="129"/>
        <v>2012</v>
      </c>
      <c r="V1632">
        <f t="shared" si="129"/>
        <v>2012</v>
      </c>
    </row>
    <row r="1633" spans="1:22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25"/>
        <v>155.91</v>
      </c>
      <c r="P1633" s="5">
        <f t="shared" si="126"/>
        <v>117.22556390977444</v>
      </c>
      <c r="Q1633" t="s">
        <v>8322</v>
      </c>
      <c r="R1633" t="s">
        <v>8323</v>
      </c>
      <c r="S1633" s="12">
        <f t="shared" si="127"/>
        <v>41164.65116898148</v>
      </c>
      <c r="T1633" s="12">
        <f t="shared" si="128"/>
        <v>41194.65116898148</v>
      </c>
      <c r="U1633">
        <f t="shared" si="129"/>
        <v>2012</v>
      </c>
      <c r="V1633">
        <f t="shared" si="129"/>
        <v>2012</v>
      </c>
    </row>
    <row r="1634" spans="1:22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25"/>
        <v>101.62500000000001</v>
      </c>
      <c r="P1634" s="5">
        <f t="shared" si="126"/>
        <v>86.489361702127653</v>
      </c>
      <c r="Q1634" t="s">
        <v>8322</v>
      </c>
      <c r="R1634" t="s">
        <v>8323</v>
      </c>
      <c r="S1634" s="12">
        <f t="shared" si="127"/>
        <v>40750.132569444446</v>
      </c>
      <c r="T1634" s="12">
        <f t="shared" si="128"/>
        <v>40810.132569444446</v>
      </c>
      <c r="U1634">
        <f t="shared" si="129"/>
        <v>2011</v>
      </c>
      <c r="V1634">
        <f t="shared" si="129"/>
        <v>2011</v>
      </c>
    </row>
    <row r="1635" spans="1:22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25"/>
        <v>100</v>
      </c>
      <c r="P1635" s="5">
        <f t="shared" si="126"/>
        <v>172.41379310344828</v>
      </c>
      <c r="Q1635" t="s">
        <v>8322</v>
      </c>
      <c r="R1635" t="s">
        <v>8323</v>
      </c>
      <c r="S1635" s="12">
        <f t="shared" si="127"/>
        <v>40896.675416666665</v>
      </c>
      <c r="T1635" s="12">
        <f t="shared" si="128"/>
        <v>40924</v>
      </c>
      <c r="U1635">
        <f t="shared" si="129"/>
        <v>2011</v>
      </c>
      <c r="V1635">
        <f t="shared" si="129"/>
        <v>2012</v>
      </c>
    </row>
    <row r="1636" spans="1:22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25"/>
        <v>100.49999999999999</v>
      </c>
      <c r="P1636" s="5">
        <f t="shared" si="126"/>
        <v>62.8125</v>
      </c>
      <c r="Q1636" t="s">
        <v>8322</v>
      </c>
      <c r="R1636" t="s">
        <v>8323</v>
      </c>
      <c r="S1636" s="12">
        <f t="shared" si="127"/>
        <v>40657.981493055551</v>
      </c>
      <c r="T1636" s="12">
        <f t="shared" si="128"/>
        <v>40696.040972222218</v>
      </c>
      <c r="U1636">
        <f t="shared" si="129"/>
        <v>2011</v>
      </c>
      <c r="V1636">
        <f t="shared" si="129"/>
        <v>2011</v>
      </c>
    </row>
    <row r="1637" spans="1:22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25"/>
        <v>125.29999999999998</v>
      </c>
      <c r="P1637" s="5">
        <f t="shared" si="126"/>
        <v>67.729729729729726</v>
      </c>
      <c r="Q1637" t="s">
        <v>8322</v>
      </c>
      <c r="R1637" t="s">
        <v>8323</v>
      </c>
      <c r="S1637" s="12">
        <f t="shared" si="127"/>
        <v>42502.660428240742</v>
      </c>
      <c r="T1637" s="12">
        <f t="shared" si="128"/>
        <v>42562.660428240742</v>
      </c>
      <c r="U1637">
        <f t="shared" si="129"/>
        <v>2016</v>
      </c>
      <c r="V1637">
        <f t="shared" si="129"/>
        <v>2016</v>
      </c>
    </row>
    <row r="1638" spans="1:22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25"/>
        <v>103.55555555555556</v>
      </c>
      <c r="P1638" s="5">
        <f t="shared" si="126"/>
        <v>53.5632183908046</v>
      </c>
      <c r="Q1638" t="s">
        <v>8322</v>
      </c>
      <c r="R1638" t="s">
        <v>8323</v>
      </c>
      <c r="S1638" s="12">
        <f t="shared" si="127"/>
        <v>40662.878333333334</v>
      </c>
      <c r="T1638" s="12">
        <f t="shared" si="128"/>
        <v>40705.958333333328</v>
      </c>
      <c r="U1638">
        <f t="shared" si="129"/>
        <v>2011</v>
      </c>
      <c r="V1638">
        <f t="shared" si="129"/>
        <v>2011</v>
      </c>
    </row>
    <row r="1639" spans="1:22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25"/>
        <v>103.8</v>
      </c>
      <c r="P1639" s="5">
        <f t="shared" si="126"/>
        <v>34.6</v>
      </c>
      <c r="Q1639" t="s">
        <v>8322</v>
      </c>
      <c r="R1639" t="s">
        <v>8323</v>
      </c>
      <c r="S1639" s="12">
        <f t="shared" si="127"/>
        <v>40122.543287037035</v>
      </c>
      <c r="T1639" s="12">
        <f t="shared" si="128"/>
        <v>40178.777083333327</v>
      </c>
      <c r="U1639">
        <f t="shared" si="129"/>
        <v>2009</v>
      </c>
      <c r="V1639">
        <f t="shared" si="129"/>
        <v>2009</v>
      </c>
    </row>
    <row r="1640" spans="1:22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25"/>
        <v>105</v>
      </c>
      <c r="P1640" s="5">
        <f t="shared" si="126"/>
        <v>38.888888888888886</v>
      </c>
      <c r="Q1640" t="s">
        <v>8322</v>
      </c>
      <c r="R1640" t="s">
        <v>8323</v>
      </c>
      <c r="S1640" s="12">
        <f t="shared" si="127"/>
        <v>41288.478796296295</v>
      </c>
      <c r="T1640" s="12">
        <f t="shared" si="128"/>
        <v>41333.684027777774</v>
      </c>
      <c r="U1640">
        <f t="shared" si="129"/>
        <v>2013</v>
      </c>
      <c r="V1640">
        <f t="shared" si="129"/>
        <v>2013</v>
      </c>
    </row>
    <row r="1641" spans="1:22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25"/>
        <v>100</v>
      </c>
      <c r="P1641" s="5">
        <f t="shared" si="126"/>
        <v>94.736842105263165</v>
      </c>
      <c r="Q1641" t="s">
        <v>8322</v>
      </c>
      <c r="R1641" t="s">
        <v>8323</v>
      </c>
      <c r="S1641" s="12">
        <f t="shared" si="127"/>
        <v>40941.444039351853</v>
      </c>
      <c r="T1641" s="12">
        <f t="shared" si="128"/>
        <v>40971.444039351853</v>
      </c>
      <c r="U1641">
        <f t="shared" si="129"/>
        <v>2012</v>
      </c>
      <c r="V1641">
        <f t="shared" si="129"/>
        <v>2012</v>
      </c>
    </row>
    <row r="1642" spans="1:22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25"/>
        <v>169.86</v>
      </c>
      <c r="P1642" s="5">
        <f t="shared" si="126"/>
        <v>39.967058823529413</v>
      </c>
      <c r="Q1642" t="s">
        <v>8322</v>
      </c>
      <c r="R1642" t="s">
        <v>8323</v>
      </c>
      <c r="S1642" s="12">
        <f t="shared" si="127"/>
        <v>40379.022627314815</v>
      </c>
      <c r="T1642" s="12">
        <f t="shared" si="128"/>
        <v>40392.874305555553</v>
      </c>
      <c r="U1642">
        <f t="shared" si="129"/>
        <v>2010</v>
      </c>
      <c r="V1642">
        <f t="shared" si="129"/>
        <v>2010</v>
      </c>
    </row>
    <row r="1643" spans="1:22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25"/>
        <v>101.4</v>
      </c>
      <c r="P1643" s="5">
        <f t="shared" si="126"/>
        <v>97.5</v>
      </c>
      <c r="Q1643" t="s">
        <v>8322</v>
      </c>
      <c r="R1643" t="s">
        <v>8343</v>
      </c>
      <c r="S1643" s="12">
        <f t="shared" si="127"/>
        <v>41962.388240740744</v>
      </c>
      <c r="T1643" s="12">
        <f t="shared" si="128"/>
        <v>41992.388240740744</v>
      </c>
      <c r="U1643">
        <f t="shared" si="129"/>
        <v>2014</v>
      </c>
      <c r="V1643">
        <f t="shared" si="129"/>
        <v>2014</v>
      </c>
    </row>
    <row r="1644" spans="1:22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25"/>
        <v>100</v>
      </c>
      <c r="P1644" s="5">
        <f t="shared" si="126"/>
        <v>42.857142857142854</v>
      </c>
      <c r="Q1644" t="s">
        <v>8322</v>
      </c>
      <c r="R1644" t="s">
        <v>8343</v>
      </c>
      <c r="S1644" s="12">
        <f t="shared" si="127"/>
        <v>40687.816284722219</v>
      </c>
      <c r="T1644" s="12">
        <f t="shared" si="128"/>
        <v>40707.816284722219</v>
      </c>
      <c r="U1644">
        <f t="shared" si="129"/>
        <v>2011</v>
      </c>
      <c r="V1644">
        <f t="shared" si="129"/>
        <v>2011</v>
      </c>
    </row>
    <row r="1645" spans="1:22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25"/>
        <v>124.70000000000002</v>
      </c>
      <c r="P1645" s="5">
        <f t="shared" si="126"/>
        <v>168.51351351351352</v>
      </c>
      <c r="Q1645" t="s">
        <v>8322</v>
      </c>
      <c r="R1645" t="s">
        <v>8343</v>
      </c>
      <c r="S1645" s="12">
        <f t="shared" si="127"/>
        <v>41146.615879629629</v>
      </c>
      <c r="T1645" s="12">
        <f t="shared" si="128"/>
        <v>41176.615879629629</v>
      </c>
      <c r="U1645">
        <f t="shared" si="129"/>
        <v>2012</v>
      </c>
      <c r="V1645">
        <f t="shared" si="129"/>
        <v>2012</v>
      </c>
    </row>
    <row r="1646" spans="1:22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25"/>
        <v>109.5</v>
      </c>
      <c r="P1646" s="5">
        <f t="shared" si="126"/>
        <v>85.546875</v>
      </c>
      <c r="Q1646" t="s">
        <v>8322</v>
      </c>
      <c r="R1646" t="s">
        <v>8343</v>
      </c>
      <c r="S1646" s="12">
        <f t="shared" si="127"/>
        <v>41174.851388888885</v>
      </c>
      <c r="T1646" s="12">
        <f t="shared" si="128"/>
        <v>41234.893055555549</v>
      </c>
      <c r="U1646">
        <f t="shared" si="129"/>
        <v>2012</v>
      </c>
      <c r="V1646">
        <f t="shared" si="129"/>
        <v>2012</v>
      </c>
    </row>
    <row r="1647" spans="1:22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25"/>
        <v>110.80000000000001</v>
      </c>
      <c r="P1647" s="5">
        <f t="shared" si="126"/>
        <v>554</v>
      </c>
      <c r="Q1647" t="s">
        <v>8322</v>
      </c>
      <c r="R1647" t="s">
        <v>8343</v>
      </c>
      <c r="S1647" s="12">
        <f t="shared" si="127"/>
        <v>41521.40902777778</v>
      </c>
      <c r="T1647" s="12">
        <f t="shared" si="128"/>
        <v>41535.40902777778</v>
      </c>
      <c r="U1647">
        <f t="shared" si="129"/>
        <v>2013</v>
      </c>
      <c r="V1647">
        <f t="shared" si="129"/>
        <v>2013</v>
      </c>
    </row>
    <row r="1648" spans="1:22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25"/>
        <v>110.2</v>
      </c>
      <c r="P1648" s="5">
        <f t="shared" si="126"/>
        <v>26.554216867469879</v>
      </c>
      <c r="Q1648" t="s">
        <v>8322</v>
      </c>
      <c r="R1648" t="s">
        <v>8343</v>
      </c>
      <c r="S1648" s="12">
        <f t="shared" si="127"/>
        <v>41833.241932870369</v>
      </c>
      <c r="T1648" s="12">
        <f t="shared" si="128"/>
        <v>41865.549305555549</v>
      </c>
      <c r="U1648">
        <f t="shared" si="129"/>
        <v>2014</v>
      </c>
      <c r="V1648">
        <f t="shared" si="129"/>
        <v>2014</v>
      </c>
    </row>
    <row r="1649" spans="1:22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25"/>
        <v>104.71999999999998</v>
      </c>
      <c r="P1649" s="5">
        <f t="shared" si="126"/>
        <v>113.82608695652173</v>
      </c>
      <c r="Q1649" t="s">
        <v>8322</v>
      </c>
      <c r="R1649" t="s">
        <v>8343</v>
      </c>
      <c r="S1649" s="12">
        <f t="shared" si="127"/>
        <v>41039.201122685183</v>
      </c>
      <c r="T1649" s="12">
        <f t="shared" si="128"/>
        <v>41069.201122685183</v>
      </c>
      <c r="U1649">
        <f t="shared" si="129"/>
        <v>2012</v>
      </c>
      <c r="V1649">
        <f t="shared" si="129"/>
        <v>2012</v>
      </c>
    </row>
    <row r="1650" spans="1:22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25"/>
        <v>125.26086956521738</v>
      </c>
      <c r="P1650" s="5">
        <f t="shared" si="126"/>
        <v>32.011111111111113</v>
      </c>
      <c r="Q1650" t="s">
        <v>8322</v>
      </c>
      <c r="R1650" t="s">
        <v>8343</v>
      </c>
      <c r="S1650" s="12">
        <f t="shared" si="127"/>
        <v>40592.496319444443</v>
      </c>
      <c r="T1650" s="12">
        <f t="shared" si="128"/>
        <v>40622.454652777778</v>
      </c>
      <c r="U1650">
        <f t="shared" si="129"/>
        <v>2011</v>
      </c>
      <c r="V1650">
        <f t="shared" si="129"/>
        <v>2011</v>
      </c>
    </row>
    <row r="1651" spans="1:22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25"/>
        <v>100.58763157894737</v>
      </c>
      <c r="P1651" s="5">
        <f t="shared" si="126"/>
        <v>47.189259259259259</v>
      </c>
      <c r="Q1651" t="s">
        <v>8322</v>
      </c>
      <c r="R1651" t="s">
        <v>8343</v>
      </c>
      <c r="S1651" s="12">
        <f t="shared" si="127"/>
        <v>41737.476331018515</v>
      </c>
      <c r="T1651" s="12">
        <f t="shared" si="128"/>
        <v>41782.476331018515</v>
      </c>
      <c r="U1651">
        <f t="shared" si="129"/>
        <v>2014</v>
      </c>
      <c r="V1651">
        <f t="shared" si="129"/>
        <v>2014</v>
      </c>
    </row>
    <row r="1652" spans="1:22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25"/>
        <v>141.55000000000001</v>
      </c>
      <c r="P1652" s="5">
        <f t="shared" si="126"/>
        <v>88.46875</v>
      </c>
      <c r="Q1652" t="s">
        <v>8322</v>
      </c>
      <c r="R1652" t="s">
        <v>8343</v>
      </c>
      <c r="S1652" s="12">
        <f t="shared" si="127"/>
        <v>41526.227280092593</v>
      </c>
      <c r="T1652" s="12">
        <f t="shared" si="128"/>
        <v>41556.227280092593</v>
      </c>
      <c r="U1652">
        <f t="shared" si="129"/>
        <v>2013</v>
      </c>
      <c r="V1652">
        <f t="shared" si="129"/>
        <v>2013</v>
      </c>
    </row>
    <row r="1653" spans="1:22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25"/>
        <v>100.75</v>
      </c>
      <c r="P1653" s="5">
        <f t="shared" si="126"/>
        <v>100.75</v>
      </c>
      <c r="Q1653" t="s">
        <v>8322</v>
      </c>
      <c r="R1653" t="s">
        <v>8343</v>
      </c>
      <c r="S1653" s="12">
        <f t="shared" si="127"/>
        <v>40625.692361111105</v>
      </c>
      <c r="T1653" s="12">
        <f t="shared" si="128"/>
        <v>40659.082638888889</v>
      </c>
      <c r="U1653">
        <f t="shared" si="129"/>
        <v>2011</v>
      </c>
      <c r="V1653">
        <f t="shared" si="129"/>
        <v>2011</v>
      </c>
    </row>
    <row r="1654" spans="1:22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25"/>
        <v>100.66666666666666</v>
      </c>
      <c r="P1654" s="5">
        <f t="shared" si="126"/>
        <v>64.714285714285708</v>
      </c>
      <c r="Q1654" t="s">
        <v>8322</v>
      </c>
      <c r="R1654" t="s">
        <v>8343</v>
      </c>
      <c r="S1654" s="12">
        <f t="shared" si="127"/>
        <v>41572.284641203703</v>
      </c>
      <c r="T1654" s="12">
        <f t="shared" si="128"/>
        <v>41602.326307870368</v>
      </c>
      <c r="U1654">
        <f t="shared" si="129"/>
        <v>2013</v>
      </c>
      <c r="V1654">
        <f t="shared" si="129"/>
        <v>2013</v>
      </c>
    </row>
    <row r="1655" spans="1:22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25"/>
        <v>174.2304</v>
      </c>
      <c r="P1655" s="5">
        <f t="shared" si="126"/>
        <v>51.854285714285716</v>
      </c>
      <c r="Q1655" t="s">
        <v>8322</v>
      </c>
      <c r="R1655" t="s">
        <v>8343</v>
      </c>
      <c r="S1655" s="12">
        <f t="shared" si="127"/>
        <v>40626.626111111109</v>
      </c>
      <c r="T1655" s="12">
        <f t="shared" si="128"/>
        <v>40657.626111111109</v>
      </c>
      <c r="U1655">
        <f t="shared" si="129"/>
        <v>2011</v>
      </c>
      <c r="V1655">
        <f t="shared" si="129"/>
        <v>2011</v>
      </c>
    </row>
    <row r="1656" spans="1:22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25"/>
        <v>119.90909090909089</v>
      </c>
      <c r="P1656" s="5">
        <f t="shared" si="126"/>
        <v>38.794117647058826</v>
      </c>
      <c r="Q1656" t="s">
        <v>8322</v>
      </c>
      <c r="R1656" t="s">
        <v>8343</v>
      </c>
      <c r="S1656" s="12">
        <f t="shared" si="127"/>
        <v>40987.682407407403</v>
      </c>
      <c r="T1656" s="12">
        <f t="shared" si="128"/>
        <v>41017.682407407403</v>
      </c>
      <c r="U1656">
        <f t="shared" si="129"/>
        <v>2012</v>
      </c>
      <c r="V1656">
        <f t="shared" si="129"/>
        <v>2012</v>
      </c>
    </row>
    <row r="1657" spans="1:22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25"/>
        <v>142.86666666666667</v>
      </c>
      <c r="P1657" s="5">
        <f t="shared" si="126"/>
        <v>44.645833333333336</v>
      </c>
      <c r="Q1657" t="s">
        <v>8322</v>
      </c>
      <c r="R1657" t="s">
        <v>8343</v>
      </c>
      <c r="S1657" s="12">
        <f t="shared" si="127"/>
        <v>40974.583564814813</v>
      </c>
      <c r="T1657" s="12">
        <f t="shared" si="128"/>
        <v>41004.541898148142</v>
      </c>
      <c r="U1657">
        <f t="shared" si="129"/>
        <v>2012</v>
      </c>
      <c r="V1657">
        <f t="shared" si="129"/>
        <v>2012</v>
      </c>
    </row>
    <row r="1658" spans="1:22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25"/>
        <v>100.33493333333334</v>
      </c>
      <c r="P1658" s="5">
        <f t="shared" si="126"/>
        <v>156.77333333333334</v>
      </c>
      <c r="Q1658" t="s">
        <v>8322</v>
      </c>
      <c r="R1658" t="s">
        <v>8343</v>
      </c>
      <c r="S1658" s="12">
        <f t="shared" si="127"/>
        <v>41226.720509259256</v>
      </c>
      <c r="T1658" s="12">
        <f t="shared" si="128"/>
        <v>41256.720509259256</v>
      </c>
      <c r="U1658">
        <f t="shared" si="129"/>
        <v>2012</v>
      </c>
      <c r="V1658">
        <f t="shared" si="129"/>
        <v>2012</v>
      </c>
    </row>
    <row r="1659" spans="1:22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25"/>
        <v>104.93380000000001</v>
      </c>
      <c r="P1659" s="5">
        <f t="shared" si="126"/>
        <v>118.70339366515837</v>
      </c>
      <c r="Q1659" t="s">
        <v>8322</v>
      </c>
      <c r="R1659" t="s">
        <v>8343</v>
      </c>
      <c r="S1659" s="12">
        <f t="shared" si="127"/>
        <v>41023.573703703703</v>
      </c>
      <c r="T1659" s="12">
        <f t="shared" si="128"/>
        <v>41053.573703703703</v>
      </c>
      <c r="U1659">
        <f t="shared" si="129"/>
        <v>2012</v>
      </c>
      <c r="V1659">
        <f t="shared" si="129"/>
        <v>2012</v>
      </c>
    </row>
    <row r="1660" spans="1:22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25"/>
        <v>132.23333333333335</v>
      </c>
      <c r="P1660" s="5">
        <f t="shared" si="126"/>
        <v>74.149532710280369</v>
      </c>
      <c r="Q1660" t="s">
        <v>8322</v>
      </c>
      <c r="R1660" t="s">
        <v>8343</v>
      </c>
      <c r="S1660" s="12">
        <f t="shared" si="127"/>
        <v>41223.013506944444</v>
      </c>
      <c r="T1660" s="12">
        <f t="shared" si="128"/>
        <v>41261.388888888883</v>
      </c>
      <c r="U1660">
        <f t="shared" si="129"/>
        <v>2012</v>
      </c>
      <c r="V1660">
        <f t="shared" si="129"/>
        <v>2012</v>
      </c>
    </row>
    <row r="1661" spans="1:22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25"/>
        <v>112.79999999999998</v>
      </c>
      <c r="P1661" s="5">
        <f t="shared" si="126"/>
        <v>12.533333333333333</v>
      </c>
      <c r="Q1661" t="s">
        <v>8322</v>
      </c>
      <c r="R1661" t="s">
        <v>8343</v>
      </c>
      <c r="S1661" s="12">
        <f t="shared" si="127"/>
        <v>41596.705104166664</v>
      </c>
      <c r="T1661" s="12">
        <f t="shared" si="128"/>
        <v>41625.291666666664</v>
      </c>
      <c r="U1661">
        <f t="shared" si="129"/>
        <v>2013</v>
      </c>
      <c r="V1661">
        <f t="shared" si="129"/>
        <v>2013</v>
      </c>
    </row>
    <row r="1662" spans="1:22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25"/>
        <v>1253.75</v>
      </c>
      <c r="P1662" s="5">
        <f t="shared" si="126"/>
        <v>27.861111111111111</v>
      </c>
      <c r="Q1662" t="s">
        <v>8322</v>
      </c>
      <c r="R1662" t="s">
        <v>8343</v>
      </c>
      <c r="S1662" s="12">
        <f t="shared" si="127"/>
        <v>42459.485532407409</v>
      </c>
      <c r="T1662" s="12">
        <f t="shared" si="128"/>
        <v>42490.707638888889</v>
      </c>
      <c r="U1662">
        <f t="shared" si="129"/>
        <v>2016</v>
      </c>
      <c r="V1662">
        <f t="shared" si="129"/>
        <v>2016</v>
      </c>
    </row>
    <row r="1663" spans="1:22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25"/>
        <v>102.50632911392405</v>
      </c>
      <c r="P1663" s="5">
        <f t="shared" si="126"/>
        <v>80.178217821782184</v>
      </c>
      <c r="Q1663" t="s">
        <v>8322</v>
      </c>
      <c r="R1663" t="s">
        <v>8343</v>
      </c>
      <c r="S1663" s="12">
        <f t="shared" si="127"/>
        <v>42343.789710648147</v>
      </c>
      <c r="T1663" s="12">
        <f t="shared" si="128"/>
        <v>42386.666666666664</v>
      </c>
      <c r="U1663">
        <f t="shared" si="129"/>
        <v>2015</v>
      </c>
      <c r="V1663">
        <f t="shared" si="129"/>
        <v>2016</v>
      </c>
    </row>
    <row r="1664" spans="1:22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25"/>
        <v>102.6375</v>
      </c>
      <c r="P1664" s="5">
        <f t="shared" si="126"/>
        <v>132.43548387096774</v>
      </c>
      <c r="Q1664" t="s">
        <v>8322</v>
      </c>
      <c r="R1664" t="s">
        <v>8343</v>
      </c>
      <c r="S1664" s="12">
        <f t="shared" si="127"/>
        <v>40847.99</v>
      </c>
      <c r="T1664" s="12">
        <f t="shared" si="128"/>
        <v>40908.031666666662</v>
      </c>
      <c r="U1664">
        <f t="shared" si="129"/>
        <v>2011</v>
      </c>
      <c r="V1664">
        <f t="shared" si="129"/>
        <v>2011</v>
      </c>
    </row>
    <row r="1665" spans="1:22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25"/>
        <v>108</v>
      </c>
      <c r="P1665" s="5">
        <f t="shared" si="126"/>
        <v>33.75</v>
      </c>
      <c r="Q1665" t="s">
        <v>8322</v>
      </c>
      <c r="R1665" t="s">
        <v>8343</v>
      </c>
      <c r="S1665" s="12">
        <f t="shared" si="127"/>
        <v>42005.813738425924</v>
      </c>
      <c r="T1665" s="12">
        <f t="shared" si="128"/>
        <v>42035.813738425924</v>
      </c>
      <c r="U1665">
        <f t="shared" si="129"/>
        <v>2015</v>
      </c>
      <c r="V1665">
        <f t="shared" si="129"/>
        <v>2015</v>
      </c>
    </row>
    <row r="1666" spans="1:22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25"/>
        <v>122.40879999999999</v>
      </c>
      <c r="P1666" s="5">
        <f t="shared" si="126"/>
        <v>34.384494382022467</v>
      </c>
      <c r="Q1666" t="s">
        <v>8322</v>
      </c>
      <c r="R1666" t="s">
        <v>8343</v>
      </c>
      <c r="S1666" s="12">
        <f t="shared" si="127"/>
        <v>40939.553449074076</v>
      </c>
      <c r="T1666" s="12">
        <f t="shared" si="128"/>
        <v>40983.957638888889</v>
      </c>
      <c r="U1666">
        <f t="shared" si="129"/>
        <v>2012</v>
      </c>
      <c r="V1666">
        <f t="shared" si="129"/>
        <v>2012</v>
      </c>
    </row>
    <row r="1667" spans="1:22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30">(E1667/D1667)*100</f>
        <v>119.45714285714286</v>
      </c>
      <c r="P1667" s="5">
        <f t="shared" ref="P1667:P1730" si="131">IF(E1667&gt;0, E1667/L1667, 0)</f>
        <v>44.956989247311824</v>
      </c>
      <c r="Q1667" t="s">
        <v>8322</v>
      </c>
      <c r="R1667" t="s">
        <v>8343</v>
      </c>
      <c r="S1667" s="12">
        <f t="shared" ref="S1667:S1730" si="132">(J1667/86400)+25569-(5/24)</f>
        <v>40564.441122685181</v>
      </c>
      <c r="T1667" s="12">
        <f t="shared" ref="T1667:T1730" si="133">(I1667/86400)+25569-5/24</f>
        <v>40595.916666666664</v>
      </c>
      <c r="U1667">
        <f t="shared" ref="U1667:V1730" si="134">YEAR(S1667)</f>
        <v>2011</v>
      </c>
      <c r="V1667">
        <f t="shared" si="134"/>
        <v>2011</v>
      </c>
    </row>
    <row r="1668" spans="1:22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30"/>
        <v>160.88</v>
      </c>
      <c r="P1668" s="5">
        <f t="shared" si="131"/>
        <v>41.04081632653061</v>
      </c>
      <c r="Q1668" t="s">
        <v>8322</v>
      </c>
      <c r="R1668" t="s">
        <v>8343</v>
      </c>
      <c r="S1668" s="12">
        <f t="shared" si="132"/>
        <v>41331.04482638889</v>
      </c>
      <c r="T1668" s="12">
        <f t="shared" si="133"/>
        <v>41361.003159722219</v>
      </c>
      <c r="U1668">
        <f t="shared" si="134"/>
        <v>2013</v>
      </c>
      <c r="V1668">
        <f t="shared" si="134"/>
        <v>2013</v>
      </c>
    </row>
    <row r="1669" spans="1:22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30"/>
        <v>126.85294117647059</v>
      </c>
      <c r="P1669" s="5">
        <f t="shared" si="131"/>
        <v>52.597560975609753</v>
      </c>
      <c r="Q1669" t="s">
        <v>8322</v>
      </c>
      <c r="R1669" t="s">
        <v>8343</v>
      </c>
      <c r="S1669" s="12">
        <f t="shared" si="132"/>
        <v>41681.862245370365</v>
      </c>
      <c r="T1669" s="12">
        <f t="shared" si="133"/>
        <v>41709.082638888889</v>
      </c>
      <c r="U1669">
        <f t="shared" si="134"/>
        <v>2014</v>
      </c>
      <c r="V1669">
        <f t="shared" si="134"/>
        <v>2014</v>
      </c>
    </row>
    <row r="1670" spans="1:22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30"/>
        <v>102.6375</v>
      </c>
      <c r="P1670" s="5">
        <f t="shared" si="131"/>
        <v>70.784482758620683</v>
      </c>
      <c r="Q1670" t="s">
        <v>8322</v>
      </c>
      <c r="R1670" t="s">
        <v>8343</v>
      </c>
      <c r="S1670" s="12">
        <f t="shared" si="132"/>
        <v>40844.941423611112</v>
      </c>
      <c r="T1670" s="12">
        <f t="shared" si="133"/>
        <v>40874.983090277776</v>
      </c>
      <c r="U1670">
        <f t="shared" si="134"/>
        <v>2011</v>
      </c>
      <c r="V1670">
        <f t="shared" si="134"/>
        <v>2011</v>
      </c>
    </row>
    <row r="1671" spans="1:22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30"/>
        <v>139.75</v>
      </c>
      <c r="P1671" s="5">
        <f t="shared" si="131"/>
        <v>53.75</v>
      </c>
      <c r="Q1671" t="s">
        <v>8322</v>
      </c>
      <c r="R1671" t="s">
        <v>8343</v>
      </c>
      <c r="S1671" s="12">
        <f t="shared" si="132"/>
        <v>42461.676805555551</v>
      </c>
      <c r="T1671" s="12">
        <f t="shared" si="133"/>
        <v>42521.676805555551</v>
      </c>
      <c r="U1671">
        <f t="shared" si="134"/>
        <v>2016</v>
      </c>
      <c r="V1671">
        <f t="shared" si="134"/>
        <v>2016</v>
      </c>
    </row>
    <row r="1672" spans="1:22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30"/>
        <v>102.60000000000001</v>
      </c>
      <c r="P1672" s="5">
        <f t="shared" si="131"/>
        <v>44.608695652173914</v>
      </c>
      <c r="Q1672" t="s">
        <v>8322</v>
      </c>
      <c r="R1672" t="s">
        <v>8343</v>
      </c>
      <c r="S1672" s="12">
        <f t="shared" si="132"/>
        <v>40313.722210648142</v>
      </c>
      <c r="T1672" s="12">
        <f t="shared" si="133"/>
        <v>40363.958333333328</v>
      </c>
      <c r="U1672">
        <f t="shared" si="134"/>
        <v>2010</v>
      </c>
      <c r="V1672">
        <f t="shared" si="134"/>
        <v>2010</v>
      </c>
    </row>
    <row r="1673" spans="1:22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30"/>
        <v>100.67349999999999</v>
      </c>
      <c r="P1673" s="5">
        <f t="shared" si="131"/>
        <v>26.148961038961041</v>
      </c>
      <c r="Q1673" t="s">
        <v>8322</v>
      </c>
      <c r="R1673" t="s">
        <v>8343</v>
      </c>
      <c r="S1673" s="12">
        <f t="shared" si="132"/>
        <v>42553.335810185185</v>
      </c>
      <c r="T1673" s="12">
        <f t="shared" si="133"/>
        <v>42583.335810185185</v>
      </c>
      <c r="U1673">
        <f t="shared" si="134"/>
        <v>2016</v>
      </c>
      <c r="V1673">
        <f t="shared" si="134"/>
        <v>2016</v>
      </c>
    </row>
    <row r="1674" spans="1:22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30"/>
        <v>112.94117647058823</v>
      </c>
      <c r="P1674" s="5">
        <f t="shared" si="131"/>
        <v>39.183673469387756</v>
      </c>
      <c r="Q1674" t="s">
        <v>8322</v>
      </c>
      <c r="R1674" t="s">
        <v>8343</v>
      </c>
      <c r="S1674" s="12">
        <f t="shared" si="132"/>
        <v>41034.448263888888</v>
      </c>
      <c r="T1674" s="12">
        <f t="shared" si="133"/>
        <v>41064.448263888888</v>
      </c>
      <c r="U1674">
        <f t="shared" si="134"/>
        <v>2012</v>
      </c>
      <c r="V1674">
        <f t="shared" si="134"/>
        <v>2012</v>
      </c>
    </row>
    <row r="1675" spans="1:22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30"/>
        <v>128.09523809523807</v>
      </c>
      <c r="P1675" s="5">
        <f t="shared" si="131"/>
        <v>45.593220338983052</v>
      </c>
      <c r="Q1675" t="s">
        <v>8322</v>
      </c>
      <c r="R1675" t="s">
        <v>8343</v>
      </c>
      <c r="S1675" s="12">
        <f t="shared" si="132"/>
        <v>42039.670046296298</v>
      </c>
      <c r="T1675" s="12">
        <f t="shared" si="133"/>
        <v>42069.670046296298</v>
      </c>
      <c r="U1675">
        <f t="shared" si="134"/>
        <v>2015</v>
      </c>
      <c r="V1675">
        <f t="shared" si="134"/>
        <v>2015</v>
      </c>
    </row>
    <row r="1676" spans="1:22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30"/>
        <v>201.7</v>
      </c>
      <c r="P1676" s="5">
        <f t="shared" si="131"/>
        <v>89.247787610619469</v>
      </c>
      <c r="Q1676" t="s">
        <v>8322</v>
      </c>
      <c r="R1676" t="s">
        <v>8343</v>
      </c>
      <c r="S1676" s="12">
        <f t="shared" si="132"/>
        <v>42569.397060185183</v>
      </c>
      <c r="T1676" s="12">
        <f t="shared" si="133"/>
        <v>42600.082638888889</v>
      </c>
      <c r="U1676">
        <f t="shared" si="134"/>
        <v>2016</v>
      </c>
      <c r="V1676">
        <f t="shared" si="134"/>
        <v>2016</v>
      </c>
    </row>
    <row r="1677" spans="1:22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30"/>
        <v>137.416</v>
      </c>
      <c r="P1677" s="5">
        <f t="shared" si="131"/>
        <v>40.416470588235299</v>
      </c>
      <c r="Q1677" t="s">
        <v>8322</v>
      </c>
      <c r="R1677" t="s">
        <v>8343</v>
      </c>
      <c r="S1677" s="12">
        <f t="shared" si="132"/>
        <v>40802.524768518517</v>
      </c>
      <c r="T1677" s="12">
        <f t="shared" si="133"/>
        <v>40832.710416666661</v>
      </c>
      <c r="U1677">
        <f t="shared" si="134"/>
        <v>2011</v>
      </c>
      <c r="V1677">
        <f t="shared" si="134"/>
        <v>2011</v>
      </c>
    </row>
    <row r="1678" spans="1:22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30"/>
        <v>115.33333333333333</v>
      </c>
      <c r="P1678" s="5">
        <f t="shared" si="131"/>
        <v>82.38095238095238</v>
      </c>
      <c r="Q1678" t="s">
        <v>8322</v>
      </c>
      <c r="R1678" t="s">
        <v>8343</v>
      </c>
      <c r="S1678" s="12">
        <f t="shared" si="132"/>
        <v>40973.517905092587</v>
      </c>
      <c r="T1678" s="12">
        <f t="shared" si="133"/>
        <v>41019.957638888889</v>
      </c>
      <c r="U1678">
        <f t="shared" si="134"/>
        <v>2012</v>
      </c>
      <c r="V1678">
        <f t="shared" si="134"/>
        <v>2012</v>
      </c>
    </row>
    <row r="1679" spans="1:22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30"/>
        <v>111.66666666666667</v>
      </c>
      <c r="P1679" s="5">
        <f t="shared" si="131"/>
        <v>159.52380952380952</v>
      </c>
      <c r="Q1679" t="s">
        <v>8322</v>
      </c>
      <c r="R1679" t="s">
        <v>8343</v>
      </c>
      <c r="S1679" s="12">
        <f t="shared" si="132"/>
        <v>42416.198796296296</v>
      </c>
      <c r="T1679" s="12">
        <f t="shared" si="133"/>
        <v>42476.040972222218</v>
      </c>
      <c r="U1679">
        <f t="shared" si="134"/>
        <v>2016</v>
      </c>
      <c r="V1679">
        <f t="shared" si="134"/>
        <v>2016</v>
      </c>
    </row>
    <row r="1680" spans="1:22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30"/>
        <v>118.39999999999999</v>
      </c>
      <c r="P1680" s="5">
        <f t="shared" si="131"/>
        <v>36.244897959183675</v>
      </c>
      <c r="Q1680" t="s">
        <v>8322</v>
      </c>
      <c r="R1680" t="s">
        <v>8343</v>
      </c>
      <c r="S1680" s="12">
        <f t="shared" si="132"/>
        <v>41662.646655092591</v>
      </c>
      <c r="T1680" s="12">
        <f t="shared" si="133"/>
        <v>41676.646655092591</v>
      </c>
      <c r="U1680">
        <f t="shared" si="134"/>
        <v>2014</v>
      </c>
      <c r="V1680">
        <f t="shared" si="134"/>
        <v>2014</v>
      </c>
    </row>
    <row r="1681" spans="1:22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30"/>
        <v>175</v>
      </c>
      <c r="P1681" s="5">
        <f t="shared" si="131"/>
        <v>62.5</v>
      </c>
      <c r="Q1681" t="s">
        <v>8322</v>
      </c>
      <c r="R1681" t="s">
        <v>8343</v>
      </c>
      <c r="S1681" s="12">
        <f t="shared" si="132"/>
        <v>40722.860474537032</v>
      </c>
      <c r="T1681" s="12">
        <f t="shared" si="133"/>
        <v>40745.860474537032</v>
      </c>
      <c r="U1681">
        <f t="shared" si="134"/>
        <v>2011</v>
      </c>
      <c r="V1681">
        <f t="shared" si="134"/>
        <v>2011</v>
      </c>
    </row>
    <row r="1682" spans="1:22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30"/>
        <v>117.5</v>
      </c>
      <c r="P1682" s="5">
        <f t="shared" si="131"/>
        <v>47</v>
      </c>
      <c r="Q1682" t="s">
        <v>8322</v>
      </c>
      <c r="R1682" t="s">
        <v>8343</v>
      </c>
      <c r="S1682" s="12">
        <f t="shared" si="132"/>
        <v>41802.549386574072</v>
      </c>
      <c r="T1682" s="12">
        <f t="shared" si="133"/>
        <v>41832.549386574072</v>
      </c>
      <c r="U1682">
        <f t="shared" si="134"/>
        <v>2014</v>
      </c>
      <c r="V1682">
        <f t="shared" si="134"/>
        <v>2014</v>
      </c>
    </row>
    <row r="1683" spans="1:22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30"/>
        <v>101.42212307692309</v>
      </c>
      <c r="P1683" s="5">
        <f t="shared" si="131"/>
        <v>74.575090497737563</v>
      </c>
      <c r="Q1683" t="s">
        <v>8322</v>
      </c>
      <c r="R1683" t="s">
        <v>8344</v>
      </c>
      <c r="S1683" s="12">
        <f t="shared" si="132"/>
        <v>42773.91300925926</v>
      </c>
      <c r="T1683" s="12">
        <f t="shared" si="133"/>
        <v>42822.874999999993</v>
      </c>
      <c r="U1683">
        <f t="shared" si="134"/>
        <v>2017</v>
      </c>
      <c r="V1683">
        <f t="shared" si="134"/>
        <v>2017</v>
      </c>
    </row>
    <row r="1684" spans="1:22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30"/>
        <v>0</v>
      </c>
      <c r="P1684" s="5">
        <f t="shared" si="131"/>
        <v>0</v>
      </c>
      <c r="Q1684" t="s">
        <v>8322</v>
      </c>
      <c r="R1684" t="s">
        <v>8344</v>
      </c>
      <c r="S1684" s="12">
        <f t="shared" si="132"/>
        <v>42779.005324074074</v>
      </c>
      <c r="T1684" s="12">
        <f t="shared" si="133"/>
        <v>42838.963657407403</v>
      </c>
      <c r="U1684">
        <f t="shared" si="134"/>
        <v>2017</v>
      </c>
      <c r="V1684">
        <f t="shared" si="134"/>
        <v>2017</v>
      </c>
    </row>
    <row r="1685" spans="1:22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30"/>
        <v>21.714285714285715</v>
      </c>
      <c r="P1685" s="5">
        <f t="shared" si="131"/>
        <v>76</v>
      </c>
      <c r="Q1685" t="s">
        <v>8322</v>
      </c>
      <c r="R1685" t="s">
        <v>8344</v>
      </c>
      <c r="S1685" s="12">
        <f t="shared" si="132"/>
        <v>42808.57335648148</v>
      </c>
      <c r="T1685" s="12">
        <f t="shared" si="133"/>
        <v>42832.57335648148</v>
      </c>
      <c r="U1685">
        <f t="shared" si="134"/>
        <v>2017</v>
      </c>
      <c r="V1685">
        <f t="shared" si="134"/>
        <v>2017</v>
      </c>
    </row>
    <row r="1686" spans="1:22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30"/>
        <v>109.125</v>
      </c>
      <c r="P1686" s="5">
        <f t="shared" si="131"/>
        <v>86.43564356435644</v>
      </c>
      <c r="Q1686" t="s">
        <v>8322</v>
      </c>
      <c r="R1686" t="s">
        <v>8344</v>
      </c>
      <c r="S1686" s="12">
        <f t="shared" si="132"/>
        <v>42783.606956018521</v>
      </c>
      <c r="T1686" s="12">
        <f t="shared" si="133"/>
        <v>42811.565289351849</v>
      </c>
      <c r="U1686">
        <f t="shared" si="134"/>
        <v>2017</v>
      </c>
      <c r="V1686">
        <f t="shared" si="134"/>
        <v>2017</v>
      </c>
    </row>
    <row r="1687" spans="1:22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30"/>
        <v>102.85714285714285</v>
      </c>
      <c r="P1687" s="5">
        <f t="shared" si="131"/>
        <v>24</v>
      </c>
      <c r="Q1687" t="s">
        <v>8322</v>
      </c>
      <c r="R1687" t="s">
        <v>8344</v>
      </c>
      <c r="S1687" s="12">
        <f t="shared" si="132"/>
        <v>42788.041932870365</v>
      </c>
      <c r="T1687" s="12">
        <f t="shared" si="133"/>
        <v>42818.0002662037</v>
      </c>
      <c r="U1687">
        <f t="shared" si="134"/>
        <v>2017</v>
      </c>
      <c r="V1687">
        <f t="shared" si="134"/>
        <v>2017</v>
      </c>
    </row>
    <row r="1688" spans="1:22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30"/>
        <v>0.36</v>
      </c>
      <c r="P1688" s="5">
        <f t="shared" si="131"/>
        <v>18</v>
      </c>
      <c r="Q1688" t="s">
        <v>8322</v>
      </c>
      <c r="R1688" t="s">
        <v>8344</v>
      </c>
      <c r="S1688" s="12">
        <f t="shared" si="132"/>
        <v>42792.635636574072</v>
      </c>
      <c r="T1688" s="12">
        <f t="shared" si="133"/>
        <v>42852.593969907401</v>
      </c>
      <c r="U1688">
        <f t="shared" si="134"/>
        <v>2017</v>
      </c>
      <c r="V1688">
        <f t="shared" si="134"/>
        <v>2017</v>
      </c>
    </row>
    <row r="1689" spans="1:22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30"/>
        <v>31.25</v>
      </c>
      <c r="P1689" s="5">
        <f t="shared" si="131"/>
        <v>80.128205128205124</v>
      </c>
      <c r="Q1689" t="s">
        <v>8322</v>
      </c>
      <c r="R1689" t="s">
        <v>8344</v>
      </c>
      <c r="S1689" s="12">
        <f t="shared" si="132"/>
        <v>42801.838483796295</v>
      </c>
      <c r="T1689" s="12">
        <f t="shared" si="133"/>
        <v>42835.635416666664</v>
      </c>
      <c r="U1689">
        <f t="shared" si="134"/>
        <v>2017</v>
      </c>
      <c r="V1689">
        <f t="shared" si="134"/>
        <v>2017</v>
      </c>
    </row>
    <row r="1690" spans="1:22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30"/>
        <v>44.3</v>
      </c>
      <c r="P1690" s="5">
        <f t="shared" si="131"/>
        <v>253.14285714285714</v>
      </c>
      <c r="Q1690" t="s">
        <v>8322</v>
      </c>
      <c r="R1690" t="s">
        <v>8344</v>
      </c>
      <c r="S1690" s="12">
        <f t="shared" si="132"/>
        <v>42804.326319444437</v>
      </c>
      <c r="T1690" s="12">
        <f t="shared" si="133"/>
        <v>42834.28465277778</v>
      </c>
      <c r="U1690">
        <f t="shared" si="134"/>
        <v>2017</v>
      </c>
      <c r="V1690">
        <f t="shared" si="134"/>
        <v>2017</v>
      </c>
    </row>
    <row r="1691" spans="1:22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30"/>
        <v>100</v>
      </c>
      <c r="P1691" s="5">
        <f t="shared" si="131"/>
        <v>171.42857142857142</v>
      </c>
      <c r="Q1691" t="s">
        <v>8322</v>
      </c>
      <c r="R1691" t="s">
        <v>8344</v>
      </c>
      <c r="S1691" s="12">
        <f t="shared" si="132"/>
        <v>42780.734143518515</v>
      </c>
      <c r="T1691" s="12">
        <f t="shared" si="133"/>
        <v>42810.692476851851</v>
      </c>
      <c r="U1691">
        <f t="shared" si="134"/>
        <v>2017</v>
      </c>
      <c r="V1691">
        <f t="shared" si="134"/>
        <v>2017</v>
      </c>
    </row>
    <row r="1692" spans="1:22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30"/>
        <v>25.4</v>
      </c>
      <c r="P1692" s="5">
        <f t="shared" si="131"/>
        <v>57.727272727272727</v>
      </c>
      <c r="Q1692" t="s">
        <v>8322</v>
      </c>
      <c r="R1692" t="s">
        <v>8344</v>
      </c>
      <c r="S1692" s="12">
        <f t="shared" si="132"/>
        <v>42801.222708333335</v>
      </c>
      <c r="T1692" s="12">
        <f t="shared" si="133"/>
        <v>42831.181041666663</v>
      </c>
      <c r="U1692">
        <f t="shared" si="134"/>
        <v>2017</v>
      </c>
      <c r="V1692">
        <f t="shared" si="134"/>
        <v>2017</v>
      </c>
    </row>
    <row r="1693" spans="1:22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30"/>
        <v>33.473333333333329</v>
      </c>
      <c r="P1693" s="5">
        <f t="shared" si="131"/>
        <v>264.26315789473682</v>
      </c>
      <c r="Q1693" t="s">
        <v>8322</v>
      </c>
      <c r="R1693" t="s">
        <v>8344</v>
      </c>
      <c r="S1693" s="12">
        <f t="shared" si="132"/>
        <v>42795.493148148147</v>
      </c>
      <c r="T1693" s="12">
        <f t="shared" si="133"/>
        <v>42827.833333333336</v>
      </c>
      <c r="U1693">
        <f t="shared" si="134"/>
        <v>2017</v>
      </c>
      <c r="V1693">
        <f t="shared" si="134"/>
        <v>2017</v>
      </c>
    </row>
    <row r="1694" spans="1:22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30"/>
        <v>47.8</v>
      </c>
      <c r="P1694" s="5">
        <f t="shared" si="131"/>
        <v>159.33333333333334</v>
      </c>
      <c r="Q1694" t="s">
        <v>8322</v>
      </c>
      <c r="R1694" t="s">
        <v>8344</v>
      </c>
      <c r="S1694" s="12">
        <f t="shared" si="132"/>
        <v>42787.94290509259</v>
      </c>
      <c r="T1694" s="12">
        <f t="shared" si="133"/>
        <v>42820.790972222218</v>
      </c>
      <c r="U1694">
        <f t="shared" si="134"/>
        <v>2017</v>
      </c>
      <c r="V1694">
        <f t="shared" si="134"/>
        <v>2017</v>
      </c>
    </row>
    <row r="1695" spans="1:22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30"/>
        <v>9.3333333333333339</v>
      </c>
      <c r="P1695" s="5">
        <f t="shared" si="131"/>
        <v>35</v>
      </c>
      <c r="Q1695" t="s">
        <v>8322</v>
      </c>
      <c r="R1695" t="s">
        <v>8344</v>
      </c>
      <c r="S1695" s="12">
        <f t="shared" si="132"/>
        <v>42803.711944444447</v>
      </c>
      <c r="T1695" s="12">
        <f t="shared" si="133"/>
        <v>42834.624999999993</v>
      </c>
      <c r="U1695">
        <f t="shared" si="134"/>
        <v>2017</v>
      </c>
      <c r="V1695">
        <f t="shared" si="134"/>
        <v>2017</v>
      </c>
    </row>
    <row r="1696" spans="1:22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30"/>
        <v>0.05</v>
      </c>
      <c r="P1696" s="5">
        <f t="shared" si="131"/>
        <v>5</v>
      </c>
      <c r="Q1696" t="s">
        <v>8322</v>
      </c>
      <c r="R1696" t="s">
        <v>8344</v>
      </c>
      <c r="S1696" s="12">
        <f t="shared" si="132"/>
        <v>42791.461504629631</v>
      </c>
      <c r="T1696" s="12">
        <f t="shared" si="133"/>
        <v>42820.98333333333</v>
      </c>
      <c r="U1696">
        <f t="shared" si="134"/>
        <v>2017</v>
      </c>
      <c r="V1696">
        <f t="shared" si="134"/>
        <v>2017</v>
      </c>
    </row>
    <row r="1697" spans="1:22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30"/>
        <v>11.708333333333334</v>
      </c>
      <c r="P1697" s="5">
        <f t="shared" si="131"/>
        <v>61.086956521739133</v>
      </c>
      <c r="Q1697" t="s">
        <v>8322</v>
      </c>
      <c r="R1697" t="s">
        <v>8344</v>
      </c>
      <c r="S1697" s="12">
        <f t="shared" si="132"/>
        <v>42800.823078703703</v>
      </c>
      <c r="T1697" s="12">
        <f t="shared" si="133"/>
        <v>42834.833333333336</v>
      </c>
      <c r="U1697">
        <f t="shared" si="134"/>
        <v>2017</v>
      </c>
      <c r="V1697">
        <f t="shared" si="134"/>
        <v>2017</v>
      </c>
    </row>
    <row r="1698" spans="1:22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30"/>
        <v>0</v>
      </c>
      <c r="P1698" s="5">
        <f t="shared" si="131"/>
        <v>0</v>
      </c>
      <c r="Q1698" t="s">
        <v>8322</v>
      </c>
      <c r="R1698" t="s">
        <v>8344</v>
      </c>
      <c r="S1698" s="12">
        <f t="shared" si="132"/>
        <v>42795.861238425925</v>
      </c>
      <c r="T1698" s="12">
        <f t="shared" si="133"/>
        <v>42825.819571759253</v>
      </c>
      <c r="U1698">
        <f t="shared" si="134"/>
        <v>2017</v>
      </c>
      <c r="V1698">
        <f t="shared" si="134"/>
        <v>2017</v>
      </c>
    </row>
    <row r="1699" spans="1:22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30"/>
        <v>20.208000000000002</v>
      </c>
      <c r="P1699" s="5">
        <f t="shared" si="131"/>
        <v>114.81818181818181</v>
      </c>
      <c r="Q1699" t="s">
        <v>8322</v>
      </c>
      <c r="R1699" t="s">
        <v>8344</v>
      </c>
      <c r="S1699" s="12">
        <f t="shared" si="132"/>
        <v>42804.824629629627</v>
      </c>
      <c r="T1699" s="12">
        <f t="shared" si="133"/>
        <v>42834.782962962963</v>
      </c>
      <c r="U1699">
        <f t="shared" si="134"/>
        <v>2017</v>
      </c>
      <c r="V1699">
        <f t="shared" si="134"/>
        <v>2017</v>
      </c>
    </row>
    <row r="1700" spans="1:22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30"/>
        <v>0</v>
      </c>
      <c r="P1700" s="5">
        <f t="shared" si="131"/>
        <v>0</v>
      </c>
      <c r="Q1700" t="s">
        <v>8322</v>
      </c>
      <c r="R1700" t="s">
        <v>8344</v>
      </c>
      <c r="S1700" s="12">
        <f t="shared" si="132"/>
        <v>42795.999537037038</v>
      </c>
      <c r="T1700" s="12">
        <f t="shared" si="133"/>
        <v>42819.939583333333</v>
      </c>
      <c r="U1700">
        <f t="shared" si="134"/>
        <v>2017</v>
      </c>
      <c r="V1700">
        <f t="shared" si="134"/>
        <v>2017</v>
      </c>
    </row>
    <row r="1701" spans="1:22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30"/>
        <v>4.2311459353574925</v>
      </c>
      <c r="P1701" s="5">
        <f t="shared" si="131"/>
        <v>54</v>
      </c>
      <c r="Q1701" t="s">
        <v>8322</v>
      </c>
      <c r="R1701" t="s">
        <v>8344</v>
      </c>
      <c r="S1701" s="12">
        <f t="shared" si="132"/>
        <v>42806.655613425923</v>
      </c>
      <c r="T1701" s="12">
        <f t="shared" si="133"/>
        <v>42836.655613425923</v>
      </c>
      <c r="U1701">
        <f t="shared" si="134"/>
        <v>2017</v>
      </c>
      <c r="V1701">
        <f t="shared" si="134"/>
        <v>2017</v>
      </c>
    </row>
    <row r="1702" spans="1:22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30"/>
        <v>26.06</v>
      </c>
      <c r="P1702" s="5">
        <f t="shared" si="131"/>
        <v>65.974683544303801</v>
      </c>
      <c r="Q1702" t="s">
        <v>8322</v>
      </c>
      <c r="R1702" t="s">
        <v>8344</v>
      </c>
      <c r="S1702" s="12">
        <f t="shared" si="132"/>
        <v>42795.863310185181</v>
      </c>
      <c r="T1702" s="12">
        <f t="shared" si="133"/>
        <v>42825.958333333336</v>
      </c>
      <c r="U1702">
        <f t="shared" si="134"/>
        <v>2017</v>
      </c>
      <c r="V1702">
        <f t="shared" si="134"/>
        <v>2017</v>
      </c>
    </row>
    <row r="1703" spans="1:22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30"/>
        <v>0.19801980198019803</v>
      </c>
      <c r="P1703" s="5">
        <f t="shared" si="131"/>
        <v>5</v>
      </c>
      <c r="Q1703" t="s">
        <v>8322</v>
      </c>
      <c r="R1703" t="s">
        <v>8344</v>
      </c>
      <c r="S1703" s="12">
        <f t="shared" si="132"/>
        <v>41989.456076388888</v>
      </c>
      <c r="T1703" s="12">
        <f t="shared" si="133"/>
        <v>42019.456076388888</v>
      </c>
      <c r="U1703">
        <f t="shared" si="134"/>
        <v>2014</v>
      </c>
      <c r="V1703">
        <f t="shared" si="134"/>
        <v>2015</v>
      </c>
    </row>
    <row r="1704" spans="1:22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30"/>
        <v>6.0606060606060606E-3</v>
      </c>
      <c r="P1704" s="5">
        <f t="shared" si="131"/>
        <v>1</v>
      </c>
      <c r="Q1704" t="s">
        <v>8322</v>
      </c>
      <c r="R1704" t="s">
        <v>8344</v>
      </c>
      <c r="S1704" s="12">
        <f t="shared" si="132"/>
        <v>42063.661458333336</v>
      </c>
      <c r="T1704" s="12">
        <f t="shared" si="133"/>
        <v>42093.619791666664</v>
      </c>
      <c r="U1704">
        <f t="shared" si="134"/>
        <v>2015</v>
      </c>
      <c r="V1704">
        <f t="shared" si="134"/>
        <v>2015</v>
      </c>
    </row>
    <row r="1705" spans="1:22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30"/>
        <v>1.02</v>
      </c>
      <c r="P1705" s="5">
        <f t="shared" si="131"/>
        <v>25.5</v>
      </c>
      <c r="Q1705" t="s">
        <v>8322</v>
      </c>
      <c r="R1705" t="s">
        <v>8344</v>
      </c>
      <c r="S1705" s="12">
        <f t="shared" si="132"/>
        <v>42187.073344907403</v>
      </c>
      <c r="T1705" s="12">
        <f t="shared" si="133"/>
        <v>42247.073344907403</v>
      </c>
      <c r="U1705">
        <f t="shared" si="134"/>
        <v>2015</v>
      </c>
      <c r="V1705">
        <f t="shared" si="134"/>
        <v>2015</v>
      </c>
    </row>
    <row r="1706" spans="1:22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30"/>
        <v>65.100000000000009</v>
      </c>
      <c r="P1706" s="5">
        <f t="shared" si="131"/>
        <v>118.36363636363636</v>
      </c>
      <c r="Q1706" t="s">
        <v>8322</v>
      </c>
      <c r="R1706" t="s">
        <v>8344</v>
      </c>
      <c r="S1706" s="12">
        <f t="shared" si="132"/>
        <v>42020.931400462963</v>
      </c>
      <c r="T1706" s="12">
        <f t="shared" si="133"/>
        <v>42050.931400462963</v>
      </c>
      <c r="U1706">
        <f t="shared" si="134"/>
        <v>2015</v>
      </c>
      <c r="V1706">
        <f t="shared" si="134"/>
        <v>2015</v>
      </c>
    </row>
    <row r="1707" spans="1:22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30"/>
        <v>0</v>
      </c>
      <c r="P1707" s="5">
        <f t="shared" si="131"/>
        <v>0</v>
      </c>
      <c r="Q1707" t="s">
        <v>8322</v>
      </c>
      <c r="R1707" t="s">
        <v>8344</v>
      </c>
      <c r="S1707" s="12">
        <f t="shared" si="132"/>
        <v>42244.808402777773</v>
      </c>
      <c r="T1707" s="12">
        <f t="shared" si="133"/>
        <v>42256.458333333336</v>
      </c>
      <c r="U1707">
        <f t="shared" si="134"/>
        <v>2015</v>
      </c>
      <c r="V1707">
        <f t="shared" si="134"/>
        <v>2015</v>
      </c>
    </row>
    <row r="1708" spans="1:22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30"/>
        <v>0</v>
      </c>
      <c r="P1708" s="5">
        <f t="shared" si="131"/>
        <v>0</v>
      </c>
      <c r="Q1708" t="s">
        <v>8322</v>
      </c>
      <c r="R1708" t="s">
        <v>8344</v>
      </c>
      <c r="S1708" s="12">
        <f t="shared" si="132"/>
        <v>42179.098055555551</v>
      </c>
      <c r="T1708" s="12">
        <f t="shared" si="133"/>
        <v>42239.098055555551</v>
      </c>
      <c r="U1708">
        <f t="shared" si="134"/>
        <v>2015</v>
      </c>
      <c r="V1708">
        <f t="shared" si="134"/>
        <v>2015</v>
      </c>
    </row>
    <row r="1709" spans="1:22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30"/>
        <v>9.74</v>
      </c>
      <c r="P1709" s="5">
        <f t="shared" si="131"/>
        <v>54.111111111111114</v>
      </c>
      <c r="Q1709" t="s">
        <v>8322</v>
      </c>
      <c r="R1709" t="s">
        <v>8344</v>
      </c>
      <c r="S1709" s="12">
        <f t="shared" si="132"/>
        <v>42427.512673611105</v>
      </c>
      <c r="T1709" s="12">
        <f t="shared" si="133"/>
        <v>42457.471006944441</v>
      </c>
      <c r="U1709">
        <f t="shared" si="134"/>
        <v>2016</v>
      </c>
      <c r="V1709">
        <f t="shared" si="134"/>
        <v>2016</v>
      </c>
    </row>
    <row r="1710" spans="1:22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30"/>
        <v>0</v>
      </c>
      <c r="P1710" s="5">
        <f t="shared" si="131"/>
        <v>0</v>
      </c>
      <c r="Q1710" t="s">
        <v>8322</v>
      </c>
      <c r="R1710" t="s">
        <v>8344</v>
      </c>
      <c r="S1710" s="12">
        <f t="shared" si="132"/>
        <v>42451.658634259256</v>
      </c>
      <c r="T1710" s="12">
        <f t="shared" si="133"/>
        <v>42491.658634259256</v>
      </c>
      <c r="U1710">
        <f t="shared" si="134"/>
        <v>2016</v>
      </c>
      <c r="V1710">
        <f t="shared" si="134"/>
        <v>2016</v>
      </c>
    </row>
    <row r="1711" spans="1:22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30"/>
        <v>4.8571428571428568</v>
      </c>
      <c r="P1711" s="5">
        <f t="shared" si="131"/>
        <v>21.25</v>
      </c>
      <c r="Q1711" t="s">
        <v>8322</v>
      </c>
      <c r="R1711" t="s">
        <v>8344</v>
      </c>
      <c r="S1711" s="12">
        <f t="shared" si="132"/>
        <v>41841.355486111112</v>
      </c>
      <c r="T1711" s="12">
        <f t="shared" si="133"/>
        <v>41882.610416666663</v>
      </c>
      <c r="U1711">
        <f t="shared" si="134"/>
        <v>2014</v>
      </c>
      <c r="V1711">
        <f t="shared" si="134"/>
        <v>2014</v>
      </c>
    </row>
    <row r="1712" spans="1:22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30"/>
        <v>0.67999999999999994</v>
      </c>
      <c r="P1712" s="5">
        <f t="shared" si="131"/>
        <v>34</v>
      </c>
      <c r="Q1712" t="s">
        <v>8322</v>
      </c>
      <c r="R1712" t="s">
        <v>8344</v>
      </c>
      <c r="S1712" s="12">
        <f t="shared" si="132"/>
        <v>42341.382962962962</v>
      </c>
      <c r="T1712" s="12">
        <f t="shared" si="133"/>
        <v>42387.333333333336</v>
      </c>
      <c r="U1712">
        <f t="shared" si="134"/>
        <v>2015</v>
      </c>
      <c r="V1712">
        <f t="shared" si="134"/>
        <v>2016</v>
      </c>
    </row>
    <row r="1713" spans="1:22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30"/>
        <v>10.5</v>
      </c>
      <c r="P1713" s="5">
        <f t="shared" si="131"/>
        <v>525</v>
      </c>
      <c r="Q1713" t="s">
        <v>8322</v>
      </c>
      <c r="R1713" t="s">
        <v>8344</v>
      </c>
      <c r="S1713" s="12">
        <f t="shared" si="132"/>
        <v>41852.437893518516</v>
      </c>
      <c r="T1713" s="12">
        <f t="shared" si="133"/>
        <v>41883.437893518516</v>
      </c>
      <c r="U1713">
        <f t="shared" si="134"/>
        <v>2014</v>
      </c>
      <c r="V1713">
        <f t="shared" si="134"/>
        <v>2014</v>
      </c>
    </row>
    <row r="1714" spans="1:22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30"/>
        <v>0</v>
      </c>
      <c r="P1714" s="5">
        <f t="shared" si="131"/>
        <v>0</v>
      </c>
      <c r="Q1714" t="s">
        <v>8322</v>
      </c>
      <c r="R1714" t="s">
        <v>8344</v>
      </c>
      <c r="S1714" s="12">
        <f t="shared" si="132"/>
        <v>42125.705474537033</v>
      </c>
      <c r="T1714" s="12">
        <f t="shared" si="133"/>
        <v>42185.705474537033</v>
      </c>
      <c r="U1714">
        <f t="shared" si="134"/>
        <v>2015</v>
      </c>
      <c r="V1714">
        <f t="shared" si="134"/>
        <v>2015</v>
      </c>
    </row>
    <row r="1715" spans="1:22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30"/>
        <v>1.6666666666666667</v>
      </c>
      <c r="P1715" s="5">
        <f t="shared" si="131"/>
        <v>50</v>
      </c>
      <c r="Q1715" t="s">
        <v>8322</v>
      </c>
      <c r="R1715" t="s">
        <v>8344</v>
      </c>
      <c r="S1715" s="12">
        <f t="shared" si="132"/>
        <v>41887.592731481483</v>
      </c>
      <c r="T1715" s="12">
        <f t="shared" si="133"/>
        <v>41917.592731481483</v>
      </c>
      <c r="U1715">
        <f t="shared" si="134"/>
        <v>2014</v>
      </c>
      <c r="V1715">
        <f t="shared" si="134"/>
        <v>2014</v>
      </c>
    </row>
    <row r="1716" spans="1:22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30"/>
        <v>7.8680000000000003</v>
      </c>
      <c r="P1716" s="5">
        <f t="shared" si="131"/>
        <v>115.70588235294117</v>
      </c>
      <c r="Q1716" t="s">
        <v>8322</v>
      </c>
      <c r="R1716" t="s">
        <v>8344</v>
      </c>
      <c r="S1716" s="12">
        <f t="shared" si="132"/>
        <v>42095.710196759253</v>
      </c>
      <c r="T1716" s="12">
        <f t="shared" si="133"/>
        <v>42125.710196759253</v>
      </c>
      <c r="U1716">
        <f t="shared" si="134"/>
        <v>2015</v>
      </c>
      <c r="V1716">
        <f t="shared" si="134"/>
        <v>2015</v>
      </c>
    </row>
    <row r="1717" spans="1:22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30"/>
        <v>0.22</v>
      </c>
      <c r="P1717" s="5">
        <f t="shared" si="131"/>
        <v>5.5</v>
      </c>
      <c r="Q1717" t="s">
        <v>8322</v>
      </c>
      <c r="R1717" t="s">
        <v>8344</v>
      </c>
      <c r="S1717" s="12">
        <f t="shared" si="132"/>
        <v>42064.009085648147</v>
      </c>
      <c r="T1717" s="12">
        <f t="shared" si="133"/>
        <v>42093.931944444441</v>
      </c>
      <c r="U1717">
        <f t="shared" si="134"/>
        <v>2015</v>
      </c>
      <c r="V1717">
        <f t="shared" si="134"/>
        <v>2015</v>
      </c>
    </row>
    <row r="1718" spans="1:22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30"/>
        <v>7.5</v>
      </c>
      <c r="P1718" s="5">
        <f t="shared" si="131"/>
        <v>50</v>
      </c>
      <c r="Q1718" t="s">
        <v>8322</v>
      </c>
      <c r="R1718" t="s">
        <v>8344</v>
      </c>
      <c r="S1718" s="12">
        <f t="shared" si="132"/>
        <v>42673.369201388887</v>
      </c>
      <c r="T1718" s="12">
        <f t="shared" si="133"/>
        <v>42713.410868055558</v>
      </c>
      <c r="U1718">
        <f t="shared" si="134"/>
        <v>2016</v>
      </c>
      <c r="V1718">
        <f t="shared" si="134"/>
        <v>2016</v>
      </c>
    </row>
    <row r="1719" spans="1:22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30"/>
        <v>42.725880551301685</v>
      </c>
      <c r="P1719" s="5">
        <f t="shared" si="131"/>
        <v>34.024390243902438</v>
      </c>
      <c r="Q1719" t="s">
        <v>8322</v>
      </c>
      <c r="R1719" t="s">
        <v>8344</v>
      </c>
      <c r="S1719" s="12">
        <f t="shared" si="132"/>
        <v>42460.773587962962</v>
      </c>
      <c r="T1719" s="12">
        <f t="shared" si="133"/>
        <v>42480.958333333336</v>
      </c>
      <c r="U1719">
        <f t="shared" si="134"/>
        <v>2016</v>
      </c>
      <c r="V1719">
        <f t="shared" si="134"/>
        <v>2016</v>
      </c>
    </row>
    <row r="1720" spans="1:22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30"/>
        <v>0.2142857142857143</v>
      </c>
      <c r="P1720" s="5">
        <f t="shared" si="131"/>
        <v>37.5</v>
      </c>
      <c r="Q1720" t="s">
        <v>8322</v>
      </c>
      <c r="R1720" t="s">
        <v>8344</v>
      </c>
      <c r="S1720" s="12">
        <f t="shared" si="132"/>
        <v>42460.402187499996</v>
      </c>
      <c r="T1720" s="12">
        <f t="shared" si="133"/>
        <v>42503.999305555553</v>
      </c>
      <c r="U1720">
        <f t="shared" si="134"/>
        <v>2016</v>
      </c>
      <c r="V1720">
        <f t="shared" si="134"/>
        <v>2016</v>
      </c>
    </row>
    <row r="1721" spans="1:22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30"/>
        <v>0.87500000000000011</v>
      </c>
      <c r="P1721" s="5">
        <f t="shared" si="131"/>
        <v>11.666666666666666</v>
      </c>
      <c r="Q1721" t="s">
        <v>8322</v>
      </c>
      <c r="R1721" t="s">
        <v>8344</v>
      </c>
      <c r="S1721" s="12">
        <f t="shared" si="132"/>
        <v>41869.326284722221</v>
      </c>
      <c r="T1721" s="12">
        <f t="shared" si="133"/>
        <v>41899.326284722221</v>
      </c>
      <c r="U1721">
        <f t="shared" si="134"/>
        <v>2014</v>
      </c>
      <c r="V1721">
        <f t="shared" si="134"/>
        <v>2014</v>
      </c>
    </row>
    <row r="1722" spans="1:22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30"/>
        <v>5.625</v>
      </c>
      <c r="P1722" s="5">
        <f t="shared" si="131"/>
        <v>28.125</v>
      </c>
      <c r="Q1722" t="s">
        <v>8322</v>
      </c>
      <c r="R1722" t="s">
        <v>8344</v>
      </c>
      <c r="S1722" s="12">
        <f t="shared" si="132"/>
        <v>41922.574895833335</v>
      </c>
      <c r="T1722" s="12">
        <f t="shared" si="133"/>
        <v>41952.616562499999</v>
      </c>
      <c r="U1722">
        <f t="shared" si="134"/>
        <v>2014</v>
      </c>
      <c r="V1722">
        <f t="shared" si="134"/>
        <v>2014</v>
      </c>
    </row>
    <row r="1723" spans="1:22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30"/>
        <v>0</v>
      </c>
      <c r="P1723" s="5">
        <f t="shared" si="131"/>
        <v>0</v>
      </c>
      <c r="Q1723" t="s">
        <v>8322</v>
      </c>
      <c r="R1723" t="s">
        <v>8344</v>
      </c>
      <c r="S1723" s="12">
        <f t="shared" si="132"/>
        <v>42319.25304398148</v>
      </c>
      <c r="T1723" s="12">
        <f t="shared" si="133"/>
        <v>42349.25304398148</v>
      </c>
      <c r="U1723">
        <f t="shared" si="134"/>
        <v>2015</v>
      </c>
      <c r="V1723">
        <f t="shared" si="134"/>
        <v>2015</v>
      </c>
    </row>
    <row r="1724" spans="1:22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30"/>
        <v>3.4722222222222224E-2</v>
      </c>
      <c r="P1724" s="5">
        <f t="shared" si="131"/>
        <v>1</v>
      </c>
      <c r="Q1724" t="s">
        <v>8322</v>
      </c>
      <c r="R1724" t="s">
        <v>8344</v>
      </c>
      <c r="S1724" s="12">
        <f t="shared" si="132"/>
        <v>42425.752650462957</v>
      </c>
      <c r="T1724" s="12">
        <f t="shared" si="133"/>
        <v>42462.798611111109</v>
      </c>
      <c r="U1724">
        <f t="shared" si="134"/>
        <v>2016</v>
      </c>
      <c r="V1724">
        <f t="shared" si="134"/>
        <v>2016</v>
      </c>
    </row>
    <row r="1725" spans="1:22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30"/>
        <v>6.5</v>
      </c>
      <c r="P1725" s="5">
        <f t="shared" si="131"/>
        <v>216.66666666666666</v>
      </c>
      <c r="Q1725" t="s">
        <v>8322</v>
      </c>
      <c r="R1725" t="s">
        <v>8344</v>
      </c>
      <c r="S1725" s="12">
        <f t="shared" si="132"/>
        <v>42129.617071759254</v>
      </c>
      <c r="T1725" s="12">
        <f t="shared" si="133"/>
        <v>42186.041666666664</v>
      </c>
      <c r="U1725">
        <f t="shared" si="134"/>
        <v>2015</v>
      </c>
      <c r="V1725">
        <f t="shared" si="134"/>
        <v>2015</v>
      </c>
    </row>
    <row r="1726" spans="1:22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30"/>
        <v>0.58333333333333337</v>
      </c>
      <c r="P1726" s="5">
        <f t="shared" si="131"/>
        <v>8.75</v>
      </c>
      <c r="Q1726" t="s">
        <v>8322</v>
      </c>
      <c r="R1726" t="s">
        <v>8344</v>
      </c>
      <c r="S1726" s="12">
        <f t="shared" si="132"/>
        <v>41912.724097222221</v>
      </c>
      <c r="T1726" s="12">
        <f t="shared" si="133"/>
        <v>41942.724097222221</v>
      </c>
      <c r="U1726">
        <f t="shared" si="134"/>
        <v>2014</v>
      </c>
      <c r="V1726">
        <f t="shared" si="134"/>
        <v>2014</v>
      </c>
    </row>
    <row r="1727" spans="1:22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30"/>
        <v>10.181818181818182</v>
      </c>
      <c r="P1727" s="5">
        <f t="shared" si="131"/>
        <v>62.222222222222221</v>
      </c>
      <c r="Q1727" t="s">
        <v>8322</v>
      </c>
      <c r="R1727" t="s">
        <v>8344</v>
      </c>
      <c r="S1727" s="12">
        <f t="shared" si="132"/>
        <v>41845.759826388887</v>
      </c>
      <c r="T1727" s="12">
        <f t="shared" si="133"/>
        <v>41875.759826388887</v>
      </c>
      <c r="U1727">
        <f t="shared" si="134"/>
        <v>2014</v>
      </c>
      <c r="V1727">
        <f t="shared" si="134"/>
        <v>2014</v>
      </c>
    </row>
    <row r="1728" spans="1:22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30"/>
        <v>33.784615384615385</v>
      </c>
      <c r="P1728" s="5">
        <f t="shared" si="131"/>
        <v>137.25</v>
      </c>
      <c r="Q1728" t="s">
        <v>8322</v>
      </c>
      <c r="R1728" t="s">
        <v>8344</v>
      </c>
      <c r="S1728" s="12">
        <f t="shared" si="132"/>
        <v>41788.711388888885</v>
      </c>
      <c r="T1728" s="12">
        <f t="shared" si="133"/>
        <v>41817.711388888885</v>
      </c>
      <c r="U1728">
        <f t="shared" si="134"/>
        <v>2014</v>
      </c>
      <c r="V1728">
        <f t="shared" si="134"/>
        <v>2014</v>
      </c>
    </row>
    <row r="1729" spans="1:22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30"/>
        <v>3.3333333333333333E-2</v>
      </c>
      <c r="P1729" s="5">
        <f t="shared" si="131"/>
        <v>1</v>
      </c>
      <c r="Q1729" t="s">
        <v>8322</v>
      </c>
      <c r="R1729" t="s">
        <v>8344</v>
      </c>
      <c r="S1729" s="12">
        <f t="shared" si="132"/>
        <v>42044.719641203701</v>
      </c>
      <c r="T1729" s="12">
        <f t="shared" si="133"/>
        <v>42099.249999999993</v>
      </c>
      <c r="U1729">
        <f t="shared" si="134"/>
        <v>2015</v>
      </c>
      <c r="V1729">
        <f t="shared" si="134"/>
        <v>2015</v>
      </c>
    </row>
    <row r="1730" spans="1:22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30"/>
        <v>68.400000000000006</v>
      </c>
      <c r="P1730" s="5">
        <f t="shared" si="131"/>
        <v>122.14285714285714</v>
      </c>
      <c r="Q1730" t="s">
        <v>8322</v>
      </c>
      <c r="R1730" t="s">
        <v>8344</v>
      </c>
      <c r="S1730" s="12">
        <f t="shared" si="132"/>
        <v>42268.417523148142</v>
      </c>
      <c r="T1730" s="12">
        <f t="shared" si="133"/>
        <v>42298.417523148142</v>
      </c>
      <c r="U1730">
        <f t="shared" si="134"/>
        <v>2015</v>
      </c>
      <c r="V1730">
        <f t="shared" si="134"/>
        <v>2015</v>
      </c>
    </row>
    <row r="1731" spans="1:22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35">(E1731/D1731)*100</f>
        <v>0</v>
      </c>
      <c r="P1731" s="5">
        <f t="shared" ref="P1731:P1794" si="136">IF(E1731&gt;0, E1731/L1731, 0)</f>
        <v>0</v>
      </c>
      <c r="Q1731" t="s">
        <v>8322</v>
      </c>
      <c r="R1731" t="s">
        <v>8344</v>
      </c>
      <c r="S1731" s="12">
        <f t="shared" ref="S1731:S1794" si="137">(J1731/86400)+25569-(5/24)</f>
        <v>42470.843819444439</v>
      </c>
      <c r="T1731" s="12">
        <f t="shared" ref="T1731:T1794" si="138">(I1731/86400)+25569-5/24</f>
        <v>42530.843819444439</v>
      </c>
      <c r="U1731">
        <f t="shared" ref="U1731:V1794" si="139">YEAR(S1731)</f>
        <v>2016</v>
      </c>
      <c r="V1731">
        <f t="shared" si="139"/>
        <v>2016</v>
      </c>
    </row>
    <row r="1732" spans="1:22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35"/>
        <v>0</v>
      </c>
      <c r="P1732" s="5">
        <f t="shared" si="136"/>
        <v>0</v>
      </c>
      <c r="Q1732" t="s">
        <v>8322</v>
      </c>
      <c r="R1732" t="s">
        <v>8344</v>
      </c>
      <c r="S1732" s="12">
        <f t="shared" si="137"/>
        <v>42271.879432870366</v>
      </c>
      <c r="T1732" s="12">
        <f t="shared" si="138"/>
        <v>42301.879432870366</v>
      </c>
      <c r="U1732">
        <f t="shared" si="139"/>
        <v>2015</v>
      </c>
      <c r="V1732">
        <f t="shared" si="139"/>
        <v>2015</v>
      </c>
    </row>
    <row r="1733" spans="1:22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35"/>
        <v>0</v>
      </c>
      <c r="P1733" s="5">
        <f t="shared" si="136"/>
        <v>0</v>
      </c>
      <c r="Q1733" t="s">
        <v>8322</v>
      </c>
      <c r="R1733" t="s">
        <v>8344</v>
      </c>
      <c r="S1733" s="12">
        <f t="shared" si="137"/>
        <v>42152.698518518511</v>
      </c>
      <c r="T1733" s="12">
        <f t="shared" si="138"/>
        <v>42166.416666666664</v>
      </c>
      <c r="U1733">
        <f t="shared" si="139"/>
        <v>2015</v>
      </c>
      <c r="V1733">
        <f t="shared" si="139"/>
        <v>2015</v>
      </c>
    </row>
    <row r="1734" spans="1:22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35"/>
        <v>0</v>
      </c>
      <c r="P1734" s="5">
        <f t="shared" si="136"/>
        <v>0</v>
      </c>
      <c r="Q1734" t="s">
        <v>8322</v>
      </c>
      <c r="R1734" t="s">
        <v>8344</v>
      </c>
      <c r="S1734" s="12">
        <f t="shared" si="137"/>
        <v>42325.475474537037</v>
      </c>
      <c r="T1734" s="12">
        <f t="shared" si="138"/>
        <v>42384.999999999993</v>
      </c>
      <c r="U1734">
        <f t="shared" si="139"/>
        <v>2015</v>
      </c>
      <c r="V1734">
        <f t="shared" si="139"/>
        <v>2016</v>
      </c>
    </row>
    <row r="1735" spans="1:22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35"/>
        <v>0</v>
      </c>
      <c r="P1735" s="5">
        <f t="shared" si="136"/>
        <v>0</v>
      </c>
      <c r="Q1735" t="s">
        <v>8322</v>
      </c>
      <c r="R1735" t="s">
        <v>8344</v>
      </c>
      <c r="S1735" s="12">
        <f t="shared" si="137"/>
        <v>42614.467291666668</v>
      </c>
      <c r="T1735" s="12">
        <f t="shared" si="138"/>
        <v>42626.687499999993</v>
      </c>
      <c r="U1735">
        <f t="shared" si="139"/>
        <v>2016</v>
      </c>
      <c r="V1735">
        <f t="shared" si="139"/>
        <v>2016</v>
      </c>
    </row>
    <row r="1736" spans="1:22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35"/>
        <v>2.2222222222222223E-2</v>
      </c>
      <c r="P1736" s="5">
        <f t="shared" si="136"/>
        <v>1</v>
      </c>
      <c r="Q1736" t="s">
        <v>8322</v>
      </c>
      <c r="R1736" t="s">
        <v>8344</v>
      </c>
      <c r="S1736" s="12">
        <f t="shared" si="137"/>
        <v>42101.828194444439</v>
      </c>
      <c r="T1736" s="12">
        <f t="shared" si="138"/>
        <v>42131.828194444439</v>
      </c>
      <c r="U1736">
        <f t="shared" si="139"/>
        <v>2015</v>
      </c>
      <c r="V1736">
        <f t="shared" si="139"/>
        <v>2015</v>
      </c>
    </row>
    <row r="1737" spans="1:22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35"/>
        <v>11</v>
      </c>
      <c r="P1737" s="5">
        <f t="shared" si="136"/>
        <v>55</v>
      </c>
      <c r="Q1737" t="s">
        <v>8322</v>
      </c>
      <c r="R1737" t="s">
        <v>8344</v>
      </c>
      <c r="S1737" s="12">
        <f t="shared" si="137"/>
        <v>42559.605844907404</v>
      </c>
      <c r="T1737" s="12">
        <f t="shared" si="138"/>
        <v>42589.605844907404</v>
      </c>
      <c r="U1737">
        <f t="shared" si="139"/>
        <v>2016</v>
      </c>
      <c r="V1737">
        <f t="shared" si="139"/>
        <v>2016</v>
      </c>
    </row>
    <row r="1738" spans="1:22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35"/>
        <v>0.73333333333333328</v>
      </c>
      <c r="P1738" s="5">
        <f t="shared" si="136"/>
        <v>22</v>
      </c>
      <c r="Q1738" t="s">
        <v>8322</v>
      </c>
      <c r="R1738" t="s">
        <v>8344</v>
      </c>
      <c r="S1738" s="12">
        <f t="shared" si="137"/>
        <v>42286.65315972222</v>
      </c>
      <c r="T1738" s="12">
        <f t="shared" si="138"/>
        <v>42316.694826388884</v>
      </c>
      <c r="U1738">
        <f t="shared" si="139"/>
        <v>2015</v>
      </c>
      <c r="V1738">
        <f t="shared" si="139"/>
        <v>2015</v>
      </c>
    </row>
    <row r="1739" spans="1:22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35"/>
        <v>21.25</v>
      </c>
      <c r="P1739" s="5">
        <f t="shared" si="136"/>
        <v>56.666666666666664</v>
      </c>
      <c r="Q1739" t="s">
        <v>8322</v>
      </c>
      <c r="R1739" t="s">
        <v>8344</v>
      </c>
      <c r="S1739" s="12">
        <f t="shared" si="137"/>
        <v>42175.740648148145</v>
      </c>
      <c r="T1739" s="12">
        <f t="shared" si="138"/>
        <v>42205.740648148145</v>
      </c>
      <c r="U1739">
        <f t="shared" si="139"/>
        <v>2015</v>
      </c>
      <c r="V1739">
        <f t="shared" si="139"/>
        <v>2015</v>
      </c>
    </row>
    <row r="1740" spans="1:22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35"/>
        <v>0.4</v>
      </c>
      <c r="P1740" s="5">
        <f t="shared" si="136"/>
        <v>20</v>
      </c>
      <c r="Q1740" t="s">
        <v>8322</v>
      </c>
      <c r="R1740" t="s">
        <v>8344</v>
      </c>
      <c r="S1740" s="12">
        <f t="shared" si="137"/>
        <v>41884.665995370371</v>
      </c>
      <c r="T1740" s="12">
        <f t="shared" si="138"/>
        <v>41914.665995370371</v>
      </c>
      <c r="U1740">
        <f t="shared" si="139"/>
        <v>2014</v>
      </c>
      <c r="V1740">
        <f t="shared" si="139"/>
        <v>2014</v>
      </c>
    </row>
    <row r="1741" spans="1:22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35"/>
        <v>0.1</v>
      </c>
      <c r="P1741" s="5">
        <f t="shared" si="136"/>
        <v>1</v>
      </c>
      <c r="Q1741" t="s">
        <v>8322</v>
      </c>
      <c r="R1741" t="s">
        <v>8344</v>
      </c>
      <c r="S1741" s="12">
        <f t="shared" si="137"/>
        <v>42435.665879629632</v>
      </c>
      <c r="T1741" s="12">
        <f t="shared" si="138"/>
        <v>42494.624212962961</v>
      </c>
      <c r="U1741">
        <f t="shared" si="139"/>
        <v>2016</v>
      </c>
      <c r="V1741">
        <f t="shared" si="139"/>
        <v>2016</v>
      </c>
    </row>
    <row r="1742" spans="1:22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35"/>
        <v>0</v>
      </c>
      <c r="P1742" s="5">
        <f t="shared" si="136"/>
        <v>0</v>
      </c>
      <c r="Q1742" t="s">
        <v>8322</v>
      </c>
      <c r="R1742" t="s">
        <v>8344</v>
      </c>
      <c r="S1742" s="12">
        <f t="shared" si="137"/>
        <v>42171.609050925923</v>
      </c>
      <c r="T1742" s="12">
        <f t="shared" si="138"/>
        <v>42201.609050925923</v>
      </c>
      <c r="U1742">
        <f t="shared" si="139"/>
        <v>2015</v>
      </c>
      <c r="V1742">
        <f t="shared" si="139"/>
        <v>2015</v>
      </c>
    </row>
    <row r="1743" spans="1:22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35"/>
        <v>110.83333333333334</v>
      </c>
      <c r="P1743" s="5">
        <f t="shared" si="136"/>
        <v>25.576923076923077</v>
      </c>
      <c r="Q1743" t="s">
        <v>8335</v>
      </c>
      <c r="R1743" t="s">
        <v>8336</v>
      </c>
      <c r="S1743" s="12">
        <f t="shared" si="137"/>
        <v>42120.419803240737</v>
      </c>
      <c r="T1743" s="12">
        <f t="shared" si="138"/>
        <v>42165.419803240737</v>
      </c>
      <c r="U1743">
        <f t="shared" si="139"/>
        <v>2015</v>
      </c>
      <c r="V1743">
        <f t="shared" si="139"/>
        <v>2015</v>
      </c>
    </row>
    <row r="1744" spans="1:22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35"/>
        <v>108.74999999999999</v>
      </c>
      <c r="P1744" s="5">
        <f t="shared" si="136"/>
        <v>63.970588235294116</v>
      </c>
      <c r="Q1744" t="s">
        <v>8335</v>
      </c>
      <c r="R1744" t="s">
        <v>8336</v>
      </c>
      <c r="S1744" s="12">
        <f t="shared" si="137"/>
        <v>42710.668634259258</v>
      </c>
      <c r="T1744" s="12">
        <f t="shared" si="138"/>
        <v>42742.666666666664</v>
      </c>
      <c r="U1744">
        <f t="shared" si="139"/>
        <v>2016</v>
      </c>
      <c r="V1744">
        <f t="shared" si="139"/>
        <v>2017</v>
      </c>
    </row>
    <row r="1745" spans="1:22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35"/>
        <v>100.41666666666667</v>
      </c>
      <c r="P1745" s="5">
        <f t="shared" si="136"/>
        <v>89.925373134328353</v>
      </c>
      <c r="Q1745" t="s">
        <v>8335</v>
      </c>
      <c r="R1745" t="s">
        <v>8336</v>
      </c>
      <c r="S1745" s="12">
        <f t="shared" si="137"/>
        <v>42586.717303240737</v>
      </c>
      <c r="T1745" s="12">
        <f t="shared" si="138"/>
        <v>42608.957638888889</v>
      </c>
      <c r="U1745">
        <f t="shared" si="139"/>
        <v>2016</v>
      </c>
      <c r="V1745">
        <f t="shared" si="139"/>
        <v>2016</v>
      </c>
    </row>
    <row r="1746" spans="1:22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35"/>
        <v>118.45454545454545</v>
      </c>
      <c r="P1746" s="5">
        <f t="shared" si="136"/>
        <v>93.071428571428569</v>
      </c>
      <c r="Q1746" t="s">
        <v>8335</v>
      </c>
      <c r="R1746" t="s">
        <v>8336</v>
      </c>
      <c r="S1746" s="12">
        <f t="shared" si="137"/>
        <v>42026.396724537037</v>
      </c>
      <c r="T1746" s="12">
        <f t="shared" si="138"/>
        <v>42071.355057870365</v>
      </c>
      <c r="U1746">
        <f t="shared" si="139"/>
        <v>2015</v>
      </c>
      <c r="V1746">
        <f t="shared" si="139"/>
        <v>2015</v>
      </c>
    </row>
    <row r="1747" spans="1:22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35"/>
        <v>114.01428571428571</v>
      </c>
      <c r="P1747" s="5">
        <f t="shared" si="136"/>
        <v>89.674157303370791</v>
      </c>
      <c r="Q1747" t="s">
        <v>8335</v>
      </c>
      <c r="R1747" t="s">
        <v>8336</v>
      </c>
      <c r="S1747" s="12">
        <f t="shared" si="137"/>
        <v>42690.051365740735</v>
      </c>
      <c r="T1747" s="12">
        <f t="shared" si="138"/>
        <v>42725.874999999993</v>
      </c>
      <c r="U1747">
        <f t="shared" si="139"/>
        <v>2016</v>
      </c>
      <c r="V1747">
        <f t="shared" si="139"/>
        <v>2016</v>
      </c>
    </row>
    <row r="1748" spans="1:22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35"/>
        <v>148.10000000000002</v>
      </c>
      <c r="P1748" s="5">
        <f t="shared" si="136"/>
        <v>207.61682242990653</v>
      </c>
      <c r="Q1748" t="s">
        <v>8335</v>
      </c>
      <c r="R1748" t="s">
        <v>8336</v>
      </c>
      <c r="S1748" s="12">
        <f t="shared" si="137"/>
        <v>42667.968368055554</v>
      </c>
      <c r="T1748" s="12">
        <f t="shared" si="138"/>
        <v>42697.874999999993</v>
      </c>
      <c r="U1748">
        <f t="shared" si="139"/>
        <v>2016</v>
      </c>
      <c r="V1748">
        <f t="shared" si="139"/>
        <v>2016</v>
      </c>
    </row>
    <row r="1749" spans="1:22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35"/>
        <v>104.95555555555556</v>
      </c>
      <c r="P1749" s="5">
        <f t="shared" si="136"/>
        <v>59.408805031446541</v>
      </c>
      <c r="Q1749" t="s">
        <v>8335</v>
      </c>
      <c r="R1749" t="s">
        <v>8336</v>
      </c>
      <c r="S1749" s="12">
        <f t="shared" si="137"/>
        <v>42292.22719907407</v>
      </c>
      <c r="T1749" s="12">
        <f t="shared" si="138"/>
        <v>42321.416666666664</v>
      </c>
      <c r="U1749">
        <f t="shared" si="139"/>
        <v>2015</v>
      </c>
      <c r="V1749">
        <f t="shared" si="139"/>
        <v>2015</v>
      </c>
    </row>
    <row r="1750" spans="1:22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35"/>
        <v>129.94800000000001</v>
      </c>
      <c r="P1750" s="5">
        <f t="shared" si="136"/>
        <v>358.97237569060775</v>
      </c>
      <c r="Q1750" t="s">
        <v>8335</v>
      </c>
      <c r="R1750" t="s">
        <v>8336</v>
      </c>
      <c r="S1750" s="12">
        <f t="shared" si="137"/>
        <v>42219.742395833331</v>
      </c>
      <c r="T1750" s="12">
        <f t="shared" si="138"/>
        <v>42249.742395833331</v>
      </c>
      <c r="U1750">
        <f t="shared" si="139"/>
        <v>2015</v>
      </c>
      <c r="V1750">
        <f t="shared" si="139"/>
        <v>2015</v>
      </c>
    </row>
    <row r="1751" spans="1:22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35"/>
        <v>123.48756218905473</v>
      </c>
      <c r="P1751" s="5">
        <f t="shared" si="136"/>
        <v>94.736641221374043</v>
      </c>
      <c r="Q1751" t="s">
        <v>8335</v>
      </c>
      <c r="R1751" t="s">
        <v>8336</v>
      </c>
      <c r="S1751" s="12">
        <f t="shared" si="137"/>
        <v>42758.767604166664</v>
      </c>
      <c r="T1751" s="12">
        <f t="shared" si="138"/>
        <v>42795.583333333336</v>
      </c>
      <c r="U1751">
        <f t="shared" si="139"/>
        <v>2017</v>
      </c>
      <c r="V1751">
        <f t="shared" si="139"/>
        <v>2017</v>
      </c>
    </row>
    <row r="1752" spans="1:22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35"/>
        <v>201.62</v>
      </c>
      <c r="P1752" s="5">
        <f t="shared" si="136"/>
        <v>80.647999999999996</v>
      </c>
      <c r="Q1752" t="s">
        <v>8335</v>
      </c>
      <c r="R1752" t="s">
        <v>8336</v>
      </c>
      <c r="S1752" s="12">
        <f t="shared" si="137"/>
        <v>42454.628518518519</v>
      </c>
      <c r="T1752" s="12">
        <f t="shared" si="138"/>
        <v>42479.628518518519</v>
      </c>
      <c r="U1752">
        <f t="shared" si="139"/>
        <v>2016</v>
      </c>
      <c r="V1752">
        <f t="shared" si="139"/>
        <v>2016</v>
      </c>
    </row>
    <row r="1753" spans="1:22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35"/>
        <v>102.89999999999999</v>
      </c>
      <c r="P1753" s="5">
        <f t="shared" si="136"/>
        <v>168.68852459016392</v>
      </c>
      <c r="Q1753" t="s">
        <v>8335</v>
      </c>
      <c r="R1753" t="s">
        <v>8336</v>
      </c>
      <c r="S1753" s="12">
        <f t="shared" si="137"/>
        <v>42052.573182870365</v>
      </c>
      <c r="T1753" s="12">
        <f t="shared" si="138"/>
        <v>42082.5315162037</v>
      </c>
      <c r="U1753">
        <f t="shared" si="139"/>
        <v>2015</v>
      </c>
      <c r="V1753">
        <f t="shared" si="139"/>
        <v>2015</v>
      </c>
    </row>
    <row r="1754" spans="1:22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35"/>
        <v>260.16666666666663</v>
      </c>
      <c r="P1754" s="5">
        <f t="shared" si="136"/>
        <v>34.68888888888889</v>
      </c>
      <c r="Q1754" t="s">
        <v>8335</v>
      </c>
      <c r="R1754" t="s">
        <v>8336</v>
      </c>
      <c r="S1754" s="12">
        <f t="shared" si="137"/>
        <v>42627.044930555552</v>
      </c>
      <c r="T1754" s="12">
        <f t="shared" si="138"/>
        <v>42657.044930555552</v>
      </c>
      <c r="U1754">
        <f t="shared" si="139"/>
        <v>2016</v>
      </c>
      <c r="V1754">
        <f t="shared" si="139"/>
        <v>2016</v>
      </c>
    </row>
    <row r="1755" spans="1:22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35"/>
        <v>108</v>
      </c>
      <c r="P1755" s="5">
        <f t="shared" si="136"/>
        <v>462.85714285714283</v>
      </c>
      <c r="Q1755" t="s">
        <v>8335</v>
      </c>
      <c r="R1755" t="s">
        <v>8336</v>
      </c>
      <c r="S1755" s="12">
        <f t="shared" si="137"/>
        <v>42420.541296296295</v>
      </c>
      <c r="T1755" s="12">
        <f t="shared" si="138"/>
        <v>42450.499629629623</v>
      </c>
      <c r="U1755">
        <f t="shared" si="139"/>
        <v>2016</v>
      </c>
      <c r="V1755">
        <f t="shared" si="139"/>
        <v>2016</v>
      </c>
    </row>
    <row r="1756" spans="1:22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35"/>
        <v>110.52941176470587</v>
      </c>
      <c r="P1756" s="5">
        <f t="shared" si="136"/>
        <v>104.38888888888889</v>
      </c>
      <c r="Q1756" t="s">
        <v>8335</v>
      </c>
      <c r="R1756" t="s">
        <v>8336</v>
      </c>
      <c r="S1756" s="12">
        <f t="shared" si="137"/>
        <v>42067.668437499997</v>
      </c>
      <c r="T1756" s="12">
        <f t="shared" si="138"/>
        <v>42097.626770833333</v>
      </c>
      <c r="U1756">
        <f t="shared" si="139"/>
        <v>2015</v>
      </c>
      <c r="V1756">
        <f t="shared" si="139"/>
        <v>2015</v>
      </c>
    </row>
    <row r="1757" spans="1:22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35"/>
        <v>120</v>
      </c>
      <c r="P1757" s="5">
        <f t="shared" si="136"/>
        <v>7.5</v>
      </c>
      <c r="Q1757" t="s">
        <v>8335</v>
      </c>
      <c r="R1757" t="s">
        <v>8336</v>
      </c>
      <c r="S1757" s="12">
        <f t="shared" si="137"/>
        <v>42252.580567129626</v>
      </c>
      <c r="T1757" s="12">
        <f t="shared" si="138"/>
        <v>42282.580567129626</v>
      </c>
      <c r="U1757">
        <f t="shared" si="139"/>
        <v>2015</v>
      </c>
      <c r="V1757">
        <f t="shared" si="139"/>
        <v>2015</v>
      </c>
    </row>
    <row r="1758" spans="1:22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35"/>
        <v>102.82909090909091</v>
      </c>
      <c r="P1758" s="5">
        <f t="shared" si="136"/>
        <v>47.13</v>
      </c>
      <c r="Q1758" t="s">
        <v>8335</v>
      </c>
      <c r="R1758" t="s">
        <v>8336</v>
      </c>
      <c r="S1758" s="12">
        <f t="shared" si="137"/>
        <v>42570.959131944437</v>
      </c>
      <c r="T1758" s="12">
        <f t="shared" si="138"/>
        <v>42610.959131944437</v>
      </c>
      <c r="U1758">
        <f t="shared" si="139"/>
        <v>2016</v>
      </c>
      <c r="V1758">
        <f t="shared" si="139"/>
        <v>2016</v>
      </c>
    </row>
    <row r="1759" spans="1:22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35"/>
        <v>115.99999999999999</v>
      </c>
      <c r="P1759" s="5">
        <f t="shared" si="136"/>
        <v>414.28571428571428</v>
      </c>
      <c r="Q1759" t="s">
        <v>8335</v>
      </c>
      <c r="R1759" t="s">
        <v>8336</v>
      </c>
      <c r="S1759" s="12">
        <f t="shared" si="137"/>
        <v>42733.619016203702</v>
      </c>
      <c r="T1759" s="12">
        <f t="shared" si="138"/>
        <v>42763.603472222218</v>
      </c>
      <c r="U1759">
        <f t="shared" si="139"/>
        <v>2016</v>
      </c>
      <c r="V1759">
        <f t="shared" si="139"/>
        <v>2017</v>
      </c>
    </row>
    <row r="1760" spans="1:22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35"/>
        <v>114.7</v>
      </c>
      <c r="P1760" s="5">
        <f t="shared" si="136"/>
        <v>42.481481481481481</v>
      </c>
      <c r="Q1760" t="s">
        <v>8335</v>
      </c>
      <c r="R1760" t="s">
        <v>8336</v>
      </c>
      <c r="S1760" s="12">
        <f t="shared" si="137"/>
        <v>42505.74759259259</v>
      </c>
      <c r="T1760" s="12">
        <f t="shared" si="138"/>
        <v>42565.74759259259</v>
      </c>
      <c r="U1760">
        <f t="shared" si="139"/>
        <v>2016</v>
      </c>
      <c r="V1760">
        <f t="shared" si="139"/>
        <v>2016</v>
      </c>
    </row>
    <row r="1761" spans="1:22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35"/>
        <v>106.60000000000001</v>
      </c>
      <c r="P1761" s="5">
        <f t="shared" si="136"/>
        <v>108.77551020408163</v>
      </c>
      <c r="Q1761" t="s">
        <v>8335</v>
      </c>
      <c r="R1761" t="s">
        <v>8336</v>
      </c>
      <c r="S1761" s="12">
        <f t="shared" si="137"/>
        <v>42068.620706018519</v>
      </c>
      <c r="T1761" s="12">
        <f t="shared" si="138"/>
        <v>42088.579039351847</v>
      </c>
      <c r="U1761">
        <f t="shared" si="139"/>
        <v>2015</v>
      </c>
      <c r="V1761">
        <f t="shared" si="139"/>
        <v>2015</v>
      </c>
    </row>
    <row r="1762" spans="1:22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35"/>
        <v>165.44</v>
      </c>
      <c r="P1762" s="5">
        <f t="shared" si="136"/>
        <v>81.098039215686271</v>
      </c>
      <c r="Q1762" t="s">
        <v>8335</v>
      </c>
      <c r="R1762" t="s">
        <v>8336</v>
      </c>
      <c r="S1762" s="12">
        <f t="shared" si="137"/>
        <v>42405.464270833334</v>
      </c>
      <c r="T1762" s="12">
        <f t="shared" si="138"/>
        <v>42425.464270833334</v>
      </c>
      <c r="U1762">
        <f t="shared" si="139"/>
        <v>2016</v>
      </c>
      <c r="V1762">
        <f t="shared" si="139"/>
        <v>2016</v>
      </c>
    </row>
    <row r="1763" spans="1:22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35"/>
        <v>155</v>
      </c>
      <c r="P1763" s="5">
        <f t="shared" si="136"/>
        <v>51.666666666666664</v>
      </c>
      <c r="Q1763" t="s">
        <v>8335</v>
      </c>
      <c r="R1763" t="s">
        <v>8336</v>
      </c>
      <c r="S1763" s="12">
        <f t="shared" si="137"/>
        <v>42209.359490740739</v>
      </c>
      <c r="T1763" s="12">
        <f t="shared" si="138"/>
        <v>42259.359490740739</v>
      </c>
      <c r="U1763">
        <f t="shared" si="139"/>
        <v>2015</v>
      </c>
      <c r="V1763">
        <f t="shared" si="139"/>
        <v>2015</v>
      </c>
    </row>
    <row r="1764" spans="1:22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35"/>
        <v>885</v>
      </c>
      <c r="P1764" s="5">
        <f t="shared" si="136"/>
        <v>35.4</v>
      </c>
      <c r="Q1764" t="s">
        <v>8335</v>
      </c>
      <c r="R1764" t="s">
        <v>8336</v>
      </c>
      <c r="S1764" s="12">
        <f t="shared" si="137"/>
        <v>42410.773668981477</v>
      </c>
      <c r="T1764" s="12">
        <f t="shared" si="138"/>
        <v>42440.773668981477</v>
      </c>
      <c r="U1764">
        <f t="shared" si="139"/>
        <v>2016</v>
      </c>
      <c r="V1764">
        <f t="shared" si="139"/>
        <v>2016</v>
      </c>
    </row>
    <row r="1765" spans="1:22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35"/>
        <v>101.90833333333333</v>
      </c>
      <c r="P1765" s="5">
        <f t="shared" si="136"/>
        <v>103.63559322033899</v>
      </c>
      <c r="Q1765" t="s">
        <v>8335</v>
      </c>
      <c r="R1765" t="s">
        <v>8336</v>
      </c>
      <c r="S1765" s="12">
        <f t="shared" si="137"/>
        <v>42636.660185185181</v>
      </c>
      <c r="T1765" s="12">
        <f t="shared" si="138"/>
        <v>42666.660185185181</v>
      </c>
      <c r="U1765">
        <f t="shared" si="139"/>
        <v>2016</v>
      </c>
      <c r="V1765">
        <f t="shared" si="139"/>
        <v>2016</v>
      </c>
    </row>
    <row r="1766" spans="1:22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35"/>
        <v>19.600000000000001</v>
      </c>
      <c r="P1766" s="5">
        <f t="shared" si="136"/>
        <v>55.282051282051285</v>
      </c>
      <c r="Q1766" t="s">
        <v>8335</v>
      </c>
      <c r="R1766" t="s">
        <v>8336</v>
      </c>
      <c r="S1766" s="12">
        <f t="shared" si="137"/>
        <v>41825.27753472222</v>
      </c>
      <c r="T1766" s="12">
        <f t="shared" si="138"/>
        <v>41854.27753472222</v>
      </c>
      <c r="U1766">
        <f t="shared" si="139"/>
        <v>2014</v>
      </c>
      <c r="V1766">
        <f t="shared" si="139"/>
        <v>2014</v>
      </c>
    </row>
    <row r="1767" spans="1:22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35"/>
        <v>59.467839999999995</v>
      </c>
      <c r="P1767" s="5">
        <f t="shared" si="136"/>
        <v>72.16970873786407</v>
      </c>
      <c r="Q1767" t="s">
        <v>8335</v>
      </c>
      <c r="R1767" t="s">
        <v>8336</v>
      </c>
      <c r="S1767" s="12">
        <f t="shared" si="137"/>
        <v>41834.772129629629</v>
      </c>
      <c r="T1767" s="12">
        <f t="shared" si="138"/>
        <v>41864.772129629629</v>
      </c>
      <c r="U1767">
        <f t="shared" si="139"/>
        <v>2014</v>
      </c>
      <c r="V1767">
        <f t="shared" si="139"/>
        <v>2014</v>
      </c>
    </row>
    <row r="1768" spans="1:22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35"/>
        <v>0</v>
      </c>
      <c r="P1768" s="5">
        <f t="shared" si="136"/>
        <v>0</v>
      </c>
      <c r="Q1768" t="s">
        <v>8335</v>
      </c>
      <c r="R1768" t="s">
        <v>8336</v>
      </c>
      <c r="S1768" s="12">
        <f t="shared" si="137"/>
        <v>41855.65148148148</v>
      </c>
      <c r="T1768" s="12">
        <f t="shared" si="138"/>
        <v>41876.65148148148</v>
      </c>
      <c r="U1768">
        <f t="shared" si="139"/>
        <v>2014</v>
      </c>
      <c r="V1768">
        <f t="shared" si="139"/>
        <v>2014</v>
      </c>
    </row>
    <row r="1769" spans="1:22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35"/>
        <v>45.72</v>
      </c>
      <c r="P1769" s="5">
        <f t="shared" si="136"/>
        <v>58.615384615384613</v>
      </c>
      <c r="Q1769" t="s">
        <v>8335</v>
      </c>
      <c r="R1769" t="s">
        <v>8336</v>
      </c>
      <c r="S1769" s="12">
        <f t="shared" si="137"/>
        <v>41824.450046296297</v>
      </c>
      <c r="T1769" s="12">
        <f t="shared" si="138"/>
        <v>41854.450046296297</v>
      </c>
      <c r="U1769">
        <f t="shared" si="139"/>
        <v>2014</v>
      </c>
      <c r="V1769">
        <f t="shared" si="139"/>
        <v>2014</v>
      </c>
    </row>
    <row r="1770" spans="1:22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35"/>
        <v>3.74</v>
      </c>
      <c r="P1770" s="5">
        <f t="shared" si="136"/>
        <v>12.466666666666667</v>
      </c>
      <c r="Q1770" t="s">
        <v>8335</v>
      </c>
      <c r="R1770" t="s">
        <v>8336</v>
      </c>
      <c r="S1770" s="12">
        <f t="shared" si="137"/>
        <v>41849.352361111109</v>
      </c>
      <c r="T1770" s="12">
        <f t="shared" si="138"/>
        <v>41909.352361111109</v>
      </c>
      <c r="U1770">
        <f t="shared" si="139"/>
        <v>2014</v>
      </c>
      <c r="V1770">
        <f t="shared" si="139"/>
        <v>2014</v>
      </c>
    </row>
    <row r="1771" spans="1:22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35"/>
        <v>2.7025000000000001</v>
      </c>
      <c r="P1771" s="5">
        <f t="shared" si="136"/>
        <v>49.136363636363633</v>
      </c>
      <c r="Q1771" t="s">
        <v>8335</v>
      </c>
      <c r="R1771" t="s">
        <v>8336</v>
      </c>
      <c r="S1771" s="12">
        <f t="shared" si="137"/>
        <v>41987.610636574071</v>
      </c>
      <c r="T1771" s="12">
        <f t="shared" si="138"/>
        <v>42017.610636574071</v>
      </c>
      <c r="U1771">
        <f t="shared" si="139"/>
        <v>2014</v>
      </c>
      <c r="V1771">
        <f t="shared" si="139"/>
        <v>2015</v>
      </c>
    </row>
    <row r="1772" spans="1:22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35"/>
        <v>56.51428571428572</v>
      </c>
      <c r="P1772" s="5">
        <f t="shared" si="136"/>
        <v>150.5</v>
      </c>
      <c r="Q1772" t="s">
        <v>8335</v>
      </c>
      <c r="R1772" t="s">
        <v>8336</v>
      </c>
      <c r="S1772" s="12">
        <f t="shared" si="137"/>
        <v>41891.571689814817</v>
      </c>
      <c r="T1772" s="12">
        <f t="shared" si="138"/>
        <v>41926.571689814817</v>
      </c>
      <c r="U1772">
        <f t="shared" si="139"/>
        <v>2014</v>
      </c>
      <c r="V1772">
        <f t="shared" si="139"/>
        <v>2014</v>
      </c>
    </row>
    <row r="1773" spans="1:22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35"/>
        <v>21.30952380952381</v>
      </c>
      <c r="P1773" s="5">
        <f t="shared" si="136"/>
        <v>35.799999999999997</v>
      </c>
      <c r="Q1773" t="s">
        <v>8335</v>
      </c>
      <c r="R1773" t="s">
        <v>8336</v>
      </c>
      <c r="S1773" s="12">
        <f t="shared" si="137"/>
        <v>41905.771296296291</v>
      </c>
      <c r="T1773" s="12">
        <f t="shared" si="138"/>
        <v>41935.771296296291</v>
      </c>
      <c r="U1773">
        <f t="shared" si="139"/>
        <v>2014</v>
      </c>
      <c r="V1773">
        <f t="shared" si="139"/>
        <v>2014</v>
      </c>
    </row>
    <row r="1774" spans="1:22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35"/>
        <v>15.6</v>
      </c>
      <c r="P1774" s="5">
        <f t="shared" si="136"/>
        <v>45.157894736842103</v>
      </c>
      <c r="Q1774" t="s">
        <v>8335</v>
      </c>
      <c r="R1774" t="s">
        <v>8336</v>
      </c>
      <c r="S1774" s="12">
        <f t="shared" si="137"/>
        <v>41766.509675925925</v>
      </c>
      <c r="T1774" s="12">
        <f t="shared" si="138"/>
        <v>41826.509675925925</v>
      </c>
      <c r="U1774">
        <f t="shared" si="139"/>
        <v>2014</v>
      </c>
      <c r="V1774">
        <f t="shared" si="139"/>
        <v>2014</v>
      </c>
    </row>
    <row r="1775" spans="1:22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35"/>
        <v>6.2566666666666677</v>
      </c>
      <c r="P1775" s="5">
        <f t="shared" si="136"/>
        <v>98.78947368421052</v>
      </c>
      <c r="Q1775" t="s">
        <v>8335</v>
      </c>
      <c r="R1775" t="s">
        <v>8336</v>
      </c>
      <c r="S1775" s="12">
        <f t="shared" si="137"/>
        <v>41978.552060185182</v>
      </c>
      <c r="T1775" s="12">
        <f t="shared" si="138"/>
        <v>42023.552060185182</v>
      </c>
      <c r="U1775">
        <f t="shared" si="139"/>
        <v>2014</v>
      </c>
      <c r="V1775">
        <f t="shared" si="139"/>
        <v>2015</v>
      </c>
    </row>
    <row r="1776" spans="1:22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35"/>
        <v>45.92</v>
      </c>
      <c r="P1776" s="5">
        <f t="shared" si="136"/>
        <v>88.307692307692307</v>
      </c>
      <c r="Q1776" t="s">
        <v>8335</v>
      </c>
      <c r="R1776" t="s">
        <v>8336</v>
      </c>
      <c r="S1776" s="12">
        <f t="shared" si="137"/>
        <v>41930.010324074072</v>
      </c>
      <c r="T1776" s="12">
        <f t="shared" si="138"/>
        <v>41972.415972222218</v>
      </c>
      <c r="U1776">
        <f t="shared" si="139"/>
        <v>2014</v>
      </c>
      <c r="V1776">
        <f t="shared" si="139"/>
        <v>2014</v>
      </c>
    </row>
    <row r="1777" spans="1:22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35"/>
        <v>65.101538461538468</v>
      </c>
      <c r="P1777" s="5">
        <f t="shared" si="136"/>
        <v>170.62903225806451</v>
      </c>
      <c r="Q1777" t="s">
        <v>8335</v>
      </c>
      <c r="R1777" t="s">
        <v>8336</v>
      </c>
      <c r="S1777" s="12">
        <f t="shared" si="137"/>
        <v>41891.768055555549</v>
      </c>
      <c r="T1777" s="12">
        <f t="shared" si="138"/>
        <v>41936.768055555549</v>
      </c>
      <c r="U1777">
        <f t="shared" si="139"/>
        <v>2014</v>
      </c>
      <c r="V1777">
        <f t="shared" si="139"/>
        <v>2014</v>
      </c>
    </row>
    <row r="1778" spans="1:22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35"/>
        <v>6.7</v>
      </c>
      <c r="P1778" s="5">
        <f t="shared" si="136"/>
        <v>83.75</v>
      </c>
      <c r="Q1778" t="s">
        <v>8335</v>
      </c>
      <c r="R1778" t="s">
        <v>8336</v>
      </c>
      <c r="S1778" s="12">
        <f t="shared" si="137"/>
        <v>41905.748506944445</v>
      </c>
      <c r="T1778" s="12">
        <f t="shared" si="138"/>
        <v>41941.748506944445</v>
      </c>
      <c r="U1778">
        <f t="shared" si="139"/>
        <v>2014</v>
      </c>
      <c r="V1778">
        <f t="shared" si="139"/>
        <v>2014</v>
      </c>
    </row>
    <row r="1779" spans="1:22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35"/>
        <v>13.5625</v>
      </c>
      <c r="P1779" s="5">
        <f t="shared" si="136"/>
        <v>65.099999999999994</v>
      </c>
      <c r="Q1779" t="s">
        <v>8335</v>
      </c>
      <c r="R1779" t="s">
        <v>8336</v>
      </c>
      <c r="S1779" s="12">
        <f t="shared" si="137"/>
        <v>42025.14876157407</v>
      </c>
      <c r="T1779" s="12">
        <f t="shared" si="138"/>
        <v>42055.14876157407</v>
      </c>
      <c r="U1779">
        <f t="shared" si="139"/>
        <v>2015</v>
      </c>
      <c r="V1779">
        <f t="shared" si="139"/>
        <v>2015</v>
      </c>
    </row>
    <row r="1780" spans="1:22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35"/>
        <v>1.9900000000000002</v>
      </c>
      <c r="P1780" s="5">
        <f t="shared" si="136"/>
        <v>66.333333333333329</v>
      </c>
      <c r="Q1780" t="s">
        <v>8335</v>
      </c>
      <c r="R1780" t="s">
        <v>8336</v>
      </c>
      <c r="S1780" s="12">
        <f t="shared" si="137"/>
        <v>42045.655034722215</v>
      </c>
      <c r="T1780" s="12">
        <f t="shared" si="138"/>
        <v>42090.613368055558</v>
      </c>
      <c r="U1780">
        <f t="shared" si="139"/>
        <v>2015</v>
      </c>
      <c r="V1780">
        <f t="shared" si="139"/>
        <v>2015</v>
      </c>
    </row>
    <row r="1781" spans="1:22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35"/>
        <v>36.236363636363642</v>
      </c>
      <c r="P1781" s="5">
        <f t="shared" si="136"/>
        <v>104.89473684210526</v>
      </c>
      <c r="Q1781" t="s">
        <v>8335</v>
      </c>
      <c r="R1781" t="s">
        <v>8336</v>
      </c>
      <c r="S1781" s="12">
        <f t="shared" si="137"/>
        <v>42585.483564814807</v>
      </c>
      <c r="T1781" s="12">
        <f t="shared" si="138"/>
        <v>42615.483564814807</v>
      </c>
      <c r="U1781">
        <f t="shared" si="139"/>
        <v>2016</v>
      </c>
      <c r="V1781">
        <f t="shared" si="139"/>
        <v>2016</v>
      </c>
    </row>
    <row r="1782" spans="1:22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35"/>
        <v>39.743333333333339</v>
      </c>
      <c r="P1782" s="5">
        <f t="shared" si="136"/>
        <v>78.440789473684205</v>
      </c>
      <c r="Q1782" t="s">
        <v>8335</v>
      </c>
      <c r="R1782" t="s">
        <v>8336</v>
      </c>
      <c r="S1782" s="12">
        <f t="shared" si="137"/>
        <v>42493.392476851848</v>
      </c>
      <c r="T1782" s="12">
        <f t="shared" si="138"/>
        <v>42553.392476851848</v>
      </c>
      <c r="U1782">
        <f t="shared" si="139"/>
        <v>2016</v>
      </c>
      <c r="V1782">
        <f t="shared" si="139"/>
        <v>2016</v>
      </c>
    </row>
    <row r="1783" spans="1:22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35"/>
        <v>25.763636363636365</v>
      </c>
      <c r="P1783" s="5">
        <f t="shared" si="136"/>
        <v>59.041666666666664</v>
      </c>
      <c r="Q1783" t="s">
        <v>8335</v>
      </c>
      <c r="R1783" t="s">
        <v>8336</v>
      </c>
      <c r="S1783" s="12">
        <f t="shared" si="137"/>
        <v>42597.409085648142</v>
      </c>
      <c r="T1783" s="12">
        <f t="shared" si="138"/>
        <v>42628.409085648142</v>
      </c>
      <c r="U1783">
        <f t="shared" si="139"/>
        <v>2016</v>
      </c>
      <c r="V1783">
        <f t="shared" si="139"/>
        <v>2016</v>
      </c>
    </row>
    <row r="1784" spans="1:22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35"/>
        <v>15.491428571428573</v>
      </c>
      <c r="P1784" s="5">
        <f t="shared" si="136"/>
        <v>71.34210526315789</v>
      </c>
      <c r="Q1784" t="s">
        <v>8335</v>
      </c>
      <c r="R1784" t="s">
        <v>8336</v>
      </c>
      <c r="S1784" s="12">
        <f t="shared" si="137"/>
        <v>42388.366770833331</v>
      </c>
      <c r="T1784" s="12">
        <f t="shared" si="138"/>
        <v>42421.366770833331</v>
      </c>
      <c r="U1784">
        <f t="shared" si="139"/>
        <v>2016</v>
      </c>
      <c r="V1784">
        <f t="shared" si="139"/>
        <v>2016</v>
      </c>
    </row>
    <row r="1785" spans="1:22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35"/>
        <v>23.692499999999999</v>
      </c>
      <c r="P1785" s="5">
        <f t="shared" si="136"/>
        <v>51.227027027027027</v>
      </c>
      <c r="Q1785" t="s">
        <v>8335</v>
      </c>
      <c r="R1785" t="s">
        <v>8336</v>
      </c>
      <c r="S1785" s="12">
        <f t="shared" si="137"/>
        <v>42115.741643518515</v>
      </c>
      <c r="T1785" s="12">
        <f t="shared" si="138"/>
        <v>42145.741643518515</v>
      </c>
      <c r="U1785">
        <f t="shared" si="139"/>
        <v>2015</v>
      </c>
      <c r="V1785">
        <f t="shared" si="139"/>
        <v>2015</v>
      </c>
    </row>
    <row r="1786" spans="1:22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35"/>
        <v>39.76</v>
      </c>
      <c r="P1786" s="5">
        <f t="shared" si="136"/>
        <v>60.242424242424242</v>
      </c>
      <c r="Q1786" t="s">
        <v>8335</v>
      </c>
      <c r="R1786" t="s">
        <v>8336</v>
      </c>
      <c r="S1786" s="12">
        <f t="shared" si="137"/>
        <v>42003.447222222218</v>
      </c>
      <c r="T1786" s="12">
        <f t="shared" si="138"/>
        <v>42034.934027777774</v>
      </c>
      <c r="U1786">
        <f t="shared" si="139"/>
        <v>2014</v>
      </c>
      <c r="V1786">
        <f t="shared" si="139"/>
        <v>2015</v>
      </c>
    </row>
    <row r="1787" spans="1:22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35"/>
        <v>20.220833333333331</v>
      </c>
      <c r="P1787" s="5">
        <f t="shared" si="136"/>
        <v>44.935185185185183</v>
      </c>
      <c r="Q1787" t="s">
        <v>8335</v>
      </c>
      <c r="R1787" t="s">
        <v>8336</v>
      </c>
      <c r="S1787" s="12">
        <f t="shared" si="137"/>
        <v>41896.926562499997</v>
      </c>
      <c r="T1787" s="12">
        <f t="shared" si="138"/>
        <v>41927.791666666664</v>
      </c>
      <c r="U1787">
        <f t="shared" si="139"/>
        <v>2014</v>
      </c>
      <c r="V1787">
        <f t="shared" si="139"/>
        <v>2014</v>
      </c>
    </row>
    <row r="1788" spans="1:22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35"/>
        <v>47.631578947368418</v>
      </c>
      <c r="P1788" s="5">
        <f t="shared" si="136"/>
        <v>31.206896551724139</v>
      </c>
      <c r="Q1788" t="s">
        <v>8335</v>
      </c>
      <c r="R1788" t="s">
        <v>8336</v>
      </c>
      <c r="S1788" s="12">
        <f t="shared" si="137"/>
        <v>41958.342326388891</v>
      </c>
      <c r="T1788" s="12">
        <f t="shared" si="138"/>
        <v>41988.342326388891</v>
      </c>
      <c r="U1788">
        <f t="shared" si="139"/>
        <v>2014</v>
      </c>
      <c r="V1788">
        <f t="shared" si="139"/>
        <v>2014</v>
      </c>
    </row>
    <row r="1789" spans="1:22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35"/>
        <v>15.329999999999998</v>
      </c>
      <c r="P1789" s="5">
        <f t="shared" si="136"/>
        <v>63.875</v>
      </c>
      <c r="Q1789" t="s">
        <v>8335</v>
      </c>
      <c r="R1789" t="s">
        <v>8336</v>
      </c>
      <c r="S1789" s="12">
        <f t="shared" si="137"/>
        <v>42068.447187499994</v>
      </c>
      <c r="T1789" s="12">
        <f t="shared" si="138"/>
        <v>42098.40552083333</v>
      </c>
      <c r="U1789">
        <f t="shared" si="139"/>
        <v>2015</v>
      </c>
      <c r="V1789">
        <f t="shared" si="139"/>
        <v>2015</v>
      </c>
    </row>
    <row r="1790" spans="1:22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35"/>
        <v>1.3818181818181818</v>
      </c>
      <c r="P1790" s="5">
        <f t="shared" si="136"/>
        <v>19</v>
      </c>
      <c r="Q1790" t="s">
        <v>8335</v>
      </c>
      <c r="R1790" t="s">
        <v>8336</v>
      </c>
      <c r="S1790" s="12">
        <f t="shared" si="137"/>
        <v>41913.740069444444</v>
      </c>
      <c r="T1790" s="12">
        <f t="shared" si="138"/>
        <v>41943.740069444444</v>
      </c>
      <c r="U1790">
        <f t="shared" si="139"/>
        <v>2014</v>
      </c>
      <c r="V1790">
        <f t="shared" si="139"/>
        <v>2014</v>
      </c>
    </row>
    <row r="1791" spans="1:22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35"/>
        <v>0.5</v>
      </c>
      <c r="P1791" s="5">
        <f t="shared" si="136"/>
        <v>10</v>
      </c>
      <c r="Q1791" t="s">
        <v>8335</v>
      </c>
      <c r="R1791" t="s">
        <v>8336</v>
      </c>
      <c r="S1791" s="12">
        <f t="shared" si="137"/>
        <v>41956.041701388887</v>
      </c>
      <c r="T1791" s="12">
        <f t="shared" si="138"/>
        <v>42016.041701388887</v>
      </c>
      <c r="U1791">
        <f t="shared" si="139"/>
        <v>2014</v>
      </c>
      <c r="V1791">
        <f t="shared" si="139"/>
        <v>2015</v>
      </c>
    </row>
    <row r="1792" spans="1:22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35"/>
        <v>4.957575757575758</v>
      </c>
      <c r="P1792" s="5">
        <f t="shared" si="136"/>
        <v>109.06666666666666</v>
      </c>
      <c r="Q1792" t="s">
        <v>8335</v>
      </c>
      <c r="R1792" t="s">
        <v>8336</v>
      </c>
      <c r="S1792" s="12">
        <f t="shared" si="137"/>
        <v>42010.466180555552</v>
      </c>
      <c r="T1792" s="12">
        <f t="shared" si="138"/>
        <v>42040.466180555552</v>
      </c>
      <c r="U1792">
        <f t="shared" si="139"/>
        <v>2015</v>
      </c>
      <c r="V1792">
        <f t="shared" si="139"/>
        <v>2015</v>
      </c>
    </row>
    <row r="1793" spans="1:22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35"/>
        <v>3.5666666666666664</v>
      </c>
      <c r="P1793" s="5">
        <f t="shared" si="136"/>
        <v>26.75</v>
      </c>
      <c r="Q1793" t="s">
        <v>8335</v>
      </c>
      <c r="R1793" t="s">
        <v>8336</v>
      </c>
      <c r="S1793" s="12">
        <f t="shared" si="137"/>
        <v>41973.532002314816</v>
      </c>
      <c r="T1793" s="12">
        <f t="shared" si="138"/>
        <v>42033.532002314816</v>
      </c>
      <c r="U1793">
        <f t="shared" si="139"/>
        <v>2014</v>
      </c>
      <c r="V1793">
        <f t="shared" si="139"/>
        <v>2015</v>
      </c>
    </row>
    <row r="1794" spans="1:22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35"/>
        <v>61.124000000000002</v>
      </c>
      <c r="P1794" s="5">
        <f t="shared" si="136"/>
        <v>109.93525179856115</v>
      </c>
      <c r="Q1794" t="s">
        <v>8335</v>
      </c>
      <c r="R1794" t="s">
        <v>8336</v>
      </c>
      <c r="S1794" s="12">
        <f t="shared" si="137"/>
        <v>42188.822708333326</v>
      </c>
      <c r="T1794" s="12">
        <f t="shared" si="138"/>
        <v>42226.082638888889</v>
      </c>
      <c r="U1794">
        <f t="shared" si="139"/>
        <v>2015</v>
      </c>
      <c r="V1794">
        <f t="shared" si="139"/>
        <v>2015</v>
      </c>
    </row>
    <row r="1795" spans="1:22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40">(E1795/D1795)*100</f>
        <v>1.3333333333333335</v>
      </c>
      <c r="P1795" s="5">
        <f t="shared" ref="P1795:P1858" si="141">IF(E1795&gt;0, E1795/L1795, 0)</f>
        <v>20</v>
      </c>
      <c r="Q1795" t="s">
        <v>8335</v>
      </c>
      <c r="R1795" t="s">
        <v>8336</v>
      </c>
      <c r="S1795" s="12">
        <f t="shared" ref="S1795:S1858" si="142">(J1795/86400)+25569-(5/24)</f>
        <v>41940.683333333327</v>
      </c>
      <c r="T1795" s="12">
        <f t="shared" ref="T1795:T1858" si="143">(I1795/86400)+25569-5/24</f>
        <v>41970.724999999999</v>
      </c>
      <c r="U1795">
        <f t="shared" ref="U1795:V1858" si="144">YEAR(S1795)</f>
        <v>2014</v>
      </c>
      <c r="V1795">
        <f t="shared" si="144"/>
        <v>2014</v>
      </c>
    </row>
    <row r="1796" spans="1:22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40"/>
        <v>11.077777777777778</v>
      </c>
      <c r="P1796" s="5">
        <f t="shared" si="141"/>
        <v>55.388888888888886</v>
      </c>
      <c r="Q1796" t="s">
        <v>8335</v>
      </c>
      <c r="R1796" t="s">
        <v>8336</v>
      </c>
      <c r="S1796" s="12">
        <f t="shared" si="142"/>
        <v>42011.342847222222</v>
      </c>
      <c r="T1796" s="12">
        <f t="shared" si="143"/>
        <v>42046.342847222222</v>
      </c>
      <c r="U1796">
        <f t="shared" si="144"/>
        <v>2015</v>
      </c>
      <c r="V1796">
        <f t="shared" si="144"/>
        <v>2015</v>
      </c>
    </row>
    <row r="1797" spans="1:22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40"/>
        <v>38.735714285714288</v>
      </c>
      <c r="P1797" s="5">
        <f t="shared" si="141"/>
        <v>133.90123456790124</v>
      </c>
      <c r="Q1797" t="s">
        <v>8335</v>
      </c>
      <c r="R1797" t="s">
        <v>8336</v>
      </c>
      <c r="S1797" s="12">
        <f t="shared" si="142"/>
        <v>42628.080335648141</v>
      </c>
      <c r="T1797" s="12">
        <f t="shared" si="143"/>
        <v>42657.458333333336</v>
      </c>
      <c r="U1797">
        <f t="shared" si="144"/>
        <v>2016</v>
      </c>
      <c r="V1797">
        <f t="shared" si="144"/>
        <v>2016</v>
      </c>
    </row>
    <row r="1798" spans="1:22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40"/>
        <v>22.05263157894737</v>
      </c>
      <c r="P1798" s="5">
        <f t="shared" si="141"/>
        <v>48.720930232558139</v>
      </c>
      <c r="Q1798" t="s">
        <v>8335</v>
      </c>
      <c r="R1798" t="s">
        <v>8336</v>
      </c>
      <c r="S1798" s="12">
        <f t="shared" si="142"/>
        <v>42515.231087962959</v>
      </c>
      <c r="T1798" s="12">
        <f t="shared" si="143"/>
        <v>42575.231087962959</v>
      </c>
      <c r="U1798">
        <f t="shared" si="144"/>
        <v>2016</v>
      </c>
      <c r="V1798">
        <f t="shared" si="144"/>
        <v>2016</v>
      </c>
    </row>
    <row r="1799" spans="1:22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40"/>
        <v>67.55</v>
      </c>
      <c r="P1799" s="5">
        <f t="shared" si="141"/>
        <v>48.25</v>
      </c>
      <c r="Q1799" t="s">
        <v>8335</v>
      </c>
      <c r="R1799" t="s">
        <v>8336</v>
      </c>
      <c r="S1799" s="12">
        <f t="shared" si="142"/>
        <v>42689.360983796294</v>
      </c>
      <c r="T1799" s="12">
        <f t="shared" si="143"/>
        <v>42719.360983796294</v>
      </c>
      <c r="U1799">
        <f t="shared" si="144"/>
        <v>2016</v>
      </c>
      <c r="V1799">
        <f t="shared" si="144"/>
        <v>2016</v>
      </c>
    </row>
    <row r="1800" spans="1:22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40"/>
        <v>13.637499999999999</v>
      </c>
      <c r="P1800" s="5">
        <f t="shared" si="141"/>
        <v>58.972972972972975</v>
      </c>
      <c r="Q1800" t="s">
        <v>8335</v>
      </c>
      <c r="R1800" t="s">
        <v>8336</v>
      </c>
      <c r="S1800" s="12">
        <f t="shared" si="142"/>
        <v>42344.118437499994</v>
      </c>
      <c r="T1800" s="12">
        <f t="shared" si="143"/>
        <v>42404.118437499994</v>
      </c>
      <c r="U1800">
        <f t="shared" si="144"/>
        <v>2015</v>
      </c>
      <c r="V1800">
        <f t="shared" si="144"/>
        <v>2016</v>
      </c>
    </row>
    <row r="1801" spans="1:22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40"/>
        <v>1.7457500000000001</v>
      </c>
      <c r="P1801" s="5">
        <f t="shared" si="141"/>
        <v>11.638333333333334</v>
      </c>
      <c r="Q1801" t="s">
        <v>8335</v>
      </c>
      <c r="R1801" t="s">
        <v>8336</v>
      </c>
      <c r="S1801" s="12">
        <f t="shared" si="142"/>
        <v>41934.634351851848</v>
      </c>
      <c r="T1801" s="12">
        <f t="shared" si="143"/>
        <v>41954.676018518519</v>
      </c>
      <c r="U1801">
        <f t="shared" si="144"/>
        <v>2014</v>
      </c>
      <c r="V1801">
        <f t="shared" si="144"/>
        <v>2014</v>
      </c>
    </row>
    <row r="1802" spans="1:22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40"/>
        <v>20.44963251188932</v>
      </c>
      <c r="P1802" s="5">
        <f t="shared" si="141"/>
        <v>83.716814159292042</v>
      </c>
      <c r="Q1802" t="s">
        <v>8335</v>
      </c>
      <c r="R1802" t="s">
        <v>8336</v>
      </c>
      <c r="S1802" s="12">
        <f t="shared" si="142"/>
        <v>42623.397800925923</v>
      </c>
      <c r="T1802" s="12">
        <f t="shared" si="143"/>
        <v>42653.397800925923</v>
      </c>
      <c r="U1802">
        <f t="shared" si="144"/>
        <v>2016</v>
      </c>
      <c r="V1802">
        <f t="shared" si="144"/>
        <v>2016</v>
      </c>
    </row>
    <row r="1803" spans="1:22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40"/>
        <v>13.852941176470587</v>
      </c>
      <c r="P1803" s="5">
        <f t="shared" si="141"/>
        <v>63.648648648648646</v>
      </c>
      <c r="Q1803" t="s">
        <v>8335</v>
      </c>
      <c r="R1803" t="s">
        <v>8336</v>
      </c>
      <c r="S1803" s="12">
        <f t="shared" si="142"/>
        <v>42321.452175925922</v>
      </c>
      <c r="T1803" s="12">
        <f t="shared" si="143"/>
        <v>42353.298611111109</v>
      </c>
      <c r="U1803">
        <f t="shared" si="144"/>
        <v>2015</v>
      </c>
      <c r="V1803">
        <f t="shared" si="144"/>
        <v>2015</v>
      </c>
    </row>
    <row r="1804" spans="1:22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40"/>
        <v>48.485714285714288</v>
      </c>
      <c r="P1804" s="5">
        <f t="shared" si="141"/>
        <v>94.277777777777771</v>
      </c>
      <c r="Q1804" t="s">
        <v>8335</v>
      </c>
      <c r="R1804" t="s">
        <v>8336</v>
      </c>
      <c r="S1804" s="12">
        <f t="shared" si="142"/>
        <v>42159.264236111114</v>
      </c>
      <c r="T1804" s="12">
        <f t="shared" si="143"/>
        <v>42182.707638888889</v>
      </c>
      <c r="U1804">
        <f t="shared" si="144"/>
        <v>2015</v>
      </c>
      <c r="V1804">
        <f t="shared" si="144"/>
        <v>2015</v>
      </c>
    </row>
    <row r="1805" spans="1:22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40"/>
        <v>30.8</v>
      </c>
      <c r="P1805" s="5">
        <f t="shared" si="141"/>
        <v>71.86666666666666</v>
      </c>
      <c r="Q1805" t="s">
        <v>8335</v>
      </c>
      <c r="R1805" t="s">
        <v>8336</v>
      </c>
      <c r="S1805" s="12">
        <f t="shared" si="142"/>
        <v>42017.863217592589</v>
      </c>
      <c r="T1805" s="12">
        <f t="shared" si="143"/>
        <v>42048.863217592589</v>
      </c>
      <c r="U1805">
        <f t="shared" si="144"/>
        <v>2015</v>
      </c>
      <c r="V1805">
        <f t="shared" si="144"/>
        <v>2015</v>
      </c>
    </row>
    <row r="1806" spans="1:22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40"/>
        <v>35.174193548387095</v>
      </c>
      <c r="P1806" s="5">
        <f t="shared" si="141"/>
        <v>104.84615384615384</v>
      </c>
      <c r="Q1806" t="s">
        <v>8335</v>
      </c>
      <c r="R1806" t="s">
        <v>8336</v>
      </c>
      <c r="S1806" s="12">
        <f t="shared" si="142"/>
        <v>42282.469953703701</v>
      </c>
      <c r="T1806" s="12">
        <f t="shared" si="143"/>
        <v>42322.511620370373</v>
      </c>
      <c r="U1806">
        <f t="shared" si="144"/>
        <v>2015</v>
      </c>
      <c r="V1806">
        <f t="shared" si="144"/>
        <v>2015</v>
      </c>
    </row>
    <row r="1807" spans="1:22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40"/>
        <v>36.404444444444444</v>
      </c>
      <c r="P1807" s="5">
        <f t="shared" si="141"/>
        <v>67.139344262295083</v>
      </c>
      <c r="Q1807" t="s">
        <v>8335</v>
      </c>
      <c r="R1807" t="s">
        <v>8336</v>
      </c>
      <c r="S1807" s="12">
        <f t="shared" si="142"/>
        <v>42247.595578703702</v>
      </c>
      <c r="T1807" s="12">
        <f t="shared" si="143"/>
        <v>42279.541666666664</v>
      </c>
      <c r="U1807">
        <f t="shared" si="144"/>
        <v>2015</v>
      </c>
      <c r="V1807">
        <f t="shared" si="144"/>
        <v>2015</v>
      </c>
    </row>
    <row r="1808" spans="1:22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40"/>
        <v>2.9550000000000001</v>
      </c>
      <c r="P1808" s="5">
        <f t="shared" si="141"/>
        <v>73.875</v>
      </c>
      <c r="Q1808" t="s">
        <v>8335</v>
      </c>
      <c r="R1808" t="s">
        <v>8336</v>
      </c>
      <c r="S1808" s="12">
        <f t="shared" si="142"/>
        <v>41877.429965277777</v>
      </c>
      <c r="T1808" s="12">
        <f t="shared" si="143"/>
        <v>41912.429965277777</v>
      </c>
      <c r="U1808">
        <f t="shared" si="144"/>
        <v>2014</v>
      </c>
      <c r="V1808">
        <f t="shared" si="144"/>
        <v>2014</v>
      </c>
    </row>
    <row r="1809" spans="1:22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40"/>
        <v>11.06</v>
      </c>
      <c r="P1809" s="5">
        <f t="shared" si="141"/>
        <v>69.125</v>
      </c>
      <c r="Q1809" t="s">
        <v>8335</v>
      </c>
      <c r="R1809" t="s">
        <v>8336</v>
      </c>
      <c r="S1809" s="12">
        <f t="shared" si="142"/>
        <v>41879.860104166662</v>
      </c>
      <c r="T1809" s="12">
        <f t="shared" si="143"/>
        <v>41909.860104166662</v>
      </c>
      <c r="U1809">
        <f t="shared" si="144"/>
        <v>2014</v>
      </c>
      <c r="V1809">
        <f t="shared" si="144"/>
        <v>2014</v>
      </c>
    </row>
    <row r="1810" spans="1:22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40"/>
        <v>41.407142857142858</v>
      </c>
      <c r="P1810" s="5">
        <f t="shared" si="141"/>
        <v>120.77083333333333</v>
      </c>
      <c r="Q1810" t="s">
        <v>8335</v>
      </c>
      <c r="R1810" t="s">
        <v>8336</v>
      </c>
      <c r="S1810" s="12">
        <f t="shared" si="142"/>
        <v>42742.472569444442</v>
      </c>
      <c r="T1810" s="12">
        <f t="shared" si="143"/>
        <v>42777.472569444442</v>
      </c>
      <c r="U1810">
        <f t="shared" si="144"/>
        <v>2017</v>
      </c>
      <c r="V1810">
        <f t="shared" si="144"/>
        <v>2017</v>
      </c>
    </row>
    <row r="1811" spans="1:22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40"/>
        <v>10.857142857142858</v>
      </c>
      <c r="P1811" s="5">
        <f t="shared" si="141"/>
        <v>42.222222222222221</v>
      </c>
      <c r="Q1811" t="s">
        <v>8335</v>
      </c>
      <c r="R1811" t="s">
        <v>8336</v>
      </c>
      <c r="S1811" s="12">
        <f t="shared" si="142"/>
        <v>42029.699525462966</v>
      </c>
      <c r="T1811" s="12">
        <f t="shared" si="143"/>
        <v>42064.699525462966</v>
      </c>
      <c r="U1811">
        <f t="shared" si="144"/>
        <v>2015</v>
      </c>
      <c r="V1811">
        <f t="shared" si="144"/>
        <v>2015</v>
      </c>
    </row>
    <row r="1812" spans="1:22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40"/>
        <v>3.3333333333333335</v>
      </c>
      <c r="P1812" s="5">
        <f t="shared" si="141"/>
        <v>7.5</v>
      </c>
      <c r="Q1812" t="s">
        <v>8335</v>
      </c>
      <c r="R1812" t="s">
        <v>8336</v>
      </c>
      <c r="S1812" s="12">
        <f t="shared" si="142"/>
        <v>41860.701689814814</v>
      </c>
      <c r="T1812" s="12">
        <f t="shared" si="143"/>
        <v>41872.701689814814</v>
      </c>
      <c r="U1812">
        <f t="shared" si="144"/>
        <v>2014</v>
      </c>
      <c r="V1812">
        <f t="shared" si="144"/>
        <v>2014</v>
      </c>
    </row>
    <row r="1813" spans="1:22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40"/>
        <v>7.407407407407407E-2</v>
      </c>
      <c r="P1813" s="5">
        <f t="shared" si="141"/>
        <v>1.5384615384615385</v>
      </c>
      <c r="Q1813" t="s">
        <v>8335</v>
      </c>
      <c r="R1813" t="s">
        <v>8336</v>
      </c>
      <c r="S1813" s="12">
        <f t="shared" si="142"/>
        <v>41876.225347222222</v>
      </c>
      <c r="T1813" s="12">
        <f t="shared" si="143"/>
        <v>41935.958333333328</v>
      </c>
      <c r="U1813">
        <f t="shared" si="144"/>
        <v>2014</v>
      </c>
      <c r="V1813">
        <f t="shared" si="144"/>
        <v>2014</v>
      </c>
    </row>
    <row r="1814" spans="1:22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40"/>
        <v>13.307692307692307</v>
      </c>
      <c r="P1814" s="5">
        <f t="shared" si="141"/>
        <v>37.608695652173914</v>
      </c>
      <c r="Q1814" t="s">
        <v>8335</v>
      </c>
      <c r="R1814" t="s">
        <v>8336</v>
      </c>
      <c r="S1814" s="12">
        <f t="shared" si="142"/>
        <v>42524.110370370363</v>
      </c>
      <c r="T1814" s="12">
        <f t="shared" si="143"/>
        <v>42554.110370370363</v>
      </c>
      <c r="U1814">
        <f t="shared" si="144"/>
        <v>2016</v>
      </c>
      <c r="V1814">
        <f t="shared" si="144"/>
        <v>2016</v>
      </c>
    </row>
    <row r="1815" spans="1:22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40"/>
        <v>0</v>
      </c>
      <c r="P1815" s="5">
        <f t="shared" si="141"/>
        <v>0</v>
      </c>
      <c r="Q1815" t="s">
        <v>8335</v>
      </c>
      <c r="R1815" t="s">
        <v>8336</v>
      </c>
      <c r="S1815" s="12">
        <f t="shared" si="142"/>
        <v>41829.68069444444</v>
      </c>
      <c r="T1815" s="12">
        <f t="shared" si="143"/>
        <v>41859.68069444444</v>
      </c>
      <c r="U1815">
        <f t="shared" si="144"/>
        <v>2014</v>
      </c>
      <c r="V1815">
        <f t="shared" si="144"/>
        <v>2014</v>
      </c>
    </row>
    <row r="1816" spans="1:22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40"/>
        <v>49.183333333333337</v>
      </c>
      <c r="P1816" s="5">
        <f t="shared" si="141"/>
        <v>42.157142857142858</v>
      </c>
      <c r="Q1816" t="s">
        <v>8335</v>
      </c>
      <c r="R1816" t="s">
        <v>8336</v>
      </c>
      <c r="S1816" s="12">
        <f t="shared" si="142"/>
        <v>42033.105740740742</v>
      </c>
      <c r="T1816" s="12">
        <f t="shared" si="143"/>
        <v>42063.105740740742</v>
      </c>
      <c r="U1816">
        <f t="shared" si="144"/>
        <v>2015</v>
      </c>
      <c r="V1816">
        <f t="shared" si="144"/>
        <v>2015</v>
      </c>
    </row>
    <row r="1817" spans="1:22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40"/>
        <v>0</v>
      </c>
      <c r="P1817" s="5">
        <f t="shared" si="141"/>
        <v>0</v>
      </c>
      <c r="Q1817" t="s">
        <v>8335</v>
      </c>
      <c r="R1817" t="s">
        <v>8336</v>
      </c>
      <c r="S1817" s="12">
        <f t="shared" si="142"/>
        <v>42172.698344907403</v>
      </c>
      <c r="T1817" s="12">
        <f t="shared" si="143"/>
        <v>42186.698344907403</v>
      </c>
      <c r="U1817">
        <f t="shared" si="144"/>
        <v>2015</v>
      </c>
      <c r="V1817">
        <f t="shared" si="144"/>
        <v>2015</v>
      </c>
    </row>
    <row r="1818" spans="1:22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40"/>
        <v>2.036</v>
      </c>
      <c r="P1818" s="5">
        <f t="shared" si="141"/>
        <v>84.833333333333329</v>
      </c>
      <c r="Q1818" t="s">
        <v>8335</v>
      </c>
      <c r="R1818" t="s">
        <v>8336</v>
      </c>
      <c r="S1818" s="12">
        <f t="shared" si="142"/>
        <v>42548.667858796289</v>
      </c>
      <c r="T1818" s="12">
        <f t="shared" si="143"/>
        <v>42576.583333333336</v>
      </c>
      <c r="U1818">
        <f t="shared" si="144"/>
        <v>2016</v>
      </c>
      <c r="V1818">
        <f t="shared" si="144"/>
        <v>2016</v>
      </c>
    </row>
    <row r="1819" spans="1:22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40"/>
        <v>52.327777777777776</v>
      </c>
      <c r="P1819" s="5">
        <f t="shared" si="141"/>
        <v>94.19</v>
      </c>
      <c r="Q1819" t="s">
        <v>8335</v>
      </c>
      <c r="R1819" t="s">
        <v>8336</v>
      </c>
      <c r="S1819" s="12">
        <f t="shared" si="142"/>
        <v>42705.453784722216</v>
      </c>
      <c r="T1819" s="12">
        <f t="shared" si="143"/>
        <v>42765.082638888889</v>
      </c>
      <c r="U1819">
        <f t="shared" si="144"/>
        <v>2016</v>
      </c>
      <c r="V1819">
        <f t="shared" si="144"/>
        <v>2017</v>
      </c>
    </row>
    <row r="1820" spans="1:22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40"/>
        <v>0</v>
      </c>
      <c r="P1820" s="5">
        <f t="shared" si="141"/>
        <v>0</v>
      </c>
      <c r="Q1820" t="s">
        <v>8335</v>
      </c>
      <c r="R1820" t="s">
        <v>8336</v>
      </c>
      <c r="S1820" s="12">
        <f t="shared" si="142"/>
        <v>42067.026041666664</v>
      </c>
      <c r="T1820" s="12">
        <f t="shared" si="143"/>
        <v>42096.984374999993</v>
      </c>
      <c r="U1820">
        <f t="shared" si="144"/>
        <v>2015</v>
      </c>
      <c r="V1820">
        <f t="shared" si="144"/>
        <v>2015</v>
      </c>
    </row>
    <row r="1821" spans="1:22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40"/>
        <v>2.083333333333333</v>
      </c>
      <c r="P1821" s="5">
        <f t="shared" si="141"/>
        <v>6.25</v>
      </c>
      <c r="Q1821" t="s">
        <v>8335</v>
      </c>
      <c r="R1821" t="s">
        <v>8336</v>
      </c>
      <c r="S1821" s="12">
        <f t="shared" si="142"/>
        <v>41820.543935185182</v>
      </c>
      <c r="T1821" s="12">
        <f t="shared" si="143"/>
        <v>41850.543935185182</v>
      </c>
      <c r="U1821">
        <f t="shared" si="144"/>
        <v>2014</v>
      </c>
      <c r="V1821">
        <f t="shared" si="144"/>
        <v>2014</v>
      </c>
    </row>
    <row r="1822" spans="1:22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40"/>
        <v>6.565384615384616</v>
      </c>
      <c r="P1822" s="5">
        <f t="shared" si="141"/>
        <v>213.375</v>
      </c>
      <c r="Q1822" t="s">
        <v>8335</v>
      </c>
      <c r="R1822" t="s">
        <v>8336</v>
      </c>
      <c r="S1822" s="12">
        <f t="shared" si="142"/>
        <v>42064.876041666663</v>
      </c>
      <c r="T1822" s="12">
        <f t="shared" si="143"/>
        <v>42094.834374999999</v>
      </c>
      <c r="U1822">
        <f t="shared" si="144"/>
        <v>2015</v>
      </c>
      <c r="V1822">
        <f t="shared" si="144"/>
        <v>2015</v>
      </c>
    </row>
    <row r="1823" spans="1:22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40"/>
        <v>134.88999999999999</v>
      </c>
      <c r="P1823" s="5">
        <f t="shared" si="141"/>
        <v>59.162280701754383</v>
      </c>
      <c r="Q1823" t="s">
        <v>8322</v>
      </c>
      <c r="R1823" t="s">
        <v>8323</v>
      </c>
      <c r="S1823" s="12">
        <f t="shared" si="142"/>
        <v>40926.110729166663</v>
      </c>
      <c r="T1823" s="12">
        <f t="shared" si="143"/>
        <v>40971.110729166663</v>
      </c>
      <c r="U1823">
        <f t="shared" si="144"/>
        <v>2012</v>
      </c>
      <c r="V1823">
        <f t="shared" si="144"/>
        <v>2012</v>
      </c>
    </row>
    <row r="1824" spans="1:22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40"/>
        <v>100</v>
      </c>
      <c r="P1824" s="5">
        <f t="shared" si="141"/>
        <v>27.272727272727273</v>
      </c>
      <c r="Q1824" t="s">
        <v>8322</v>
      </c>
      <c r="R1824" t="s">
        <v>8323</v>
      </c>
      <c r="S1824" s="12">
        <f t="shared" si="142"/>
        <v>41634.588680555556</v>
      </c>
      <c r="T1824" s="12">
        <f t="shared" si="143"/>
        <v>41670.584027777775</v>
      </c>
      <c r="U1824">
        <f t="shared" si="144"/>
        <v>2013</v>
      </c>
      <c r="V1824">
        <f t="shared" si="144"/>
        <v>2014</v>
      </c>
    </row>
    <row r="1825" spans="1:22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40"/>
        <v>115.85714285714286</v>
      </c>
      <c r="P1825" s="5">
        <f t="shared" si="141"/>
        <v>24.575757575757574</v>
      </c>
      <c r="Q1825" t="s">
        <v>8322</v>
      </c>
      <c r="R1825" t="s">
        <v>8323</v>
      </c>
      <c r="S1825" s="12">
        <f t="shared" si="142"/>
        <v>41176.47657407407</v>
      </c>
      <c r="T1825" s="12">
        <f t="shared" si="143"/>
        <v>41206.47657407407</v>
      </c>
      <c r="U1825">
        <f t="shared" si="144"/>
        <v>2012</v>
      </c>
      <c r="V1825">
        <f t="shared" si="144"/>
        <v>2012</v>
      </c>
    </row>
    <row r="1826" spans="1:22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40"/>
        <v>100.06666666666666</v>
      </c>
      <c r="P1826" s="5">
        <f t="shared" si="141"/>
        <v>75.05</v>
      </c>
      <c r="Q1826" t="s">
        <v>8322</v>
      </c>
      <c r="R1826" t="s">
        <v>8323</v>
      </c>
      <c r="S1826" s="12">
        <f t="shared" si="142"/>
        <v>41626.707951388882</v>
      </c>
      <c r="T1826" s="12">
        <f t="shared" si="143"/>
        <v>41646.880555555552</v>
      </c>
      <c r="U1826">
        <f t="shared" si="144"/>
        <v>2013</v>
      </c>
      <c r="V1826">
        <f t="shared" si="144"/>
        <v>2014</v>
      </c>
    </row>
    <row r="1827" spans="1:22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40"/>
        <v>105.05</v>
      </c>
      <c r="P1827" s="5">
        <f t="shared" si="141"/>
        <v>42.02</v>
      </c>
      <c r="Q1827" t="s">
        <v>8322</v>
      </c>
      <c r="R1827" t="s">
        <v>8323</v>
      </c>
      <c r="S1827" s="12">
        <f t="shared" si="142"/>
        <v>41443.626192129625</v>
      </c>
      <c r="T1827" s="12">
        <f t="shared" si="143"/>
        <v>41466.626192129625</v>
      </c>
      <c r="U1827">
        <f t="shared" si="144"/>
        <v>2013</v>
      </c>
      <c r="V1827">
        <f t="shared" si="144"/>
        <v>2013</v>
      </c>
    </row>
    <row r="1828" spans="1:22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40"/>
        <v>101</v>
      </c>
      <c r="P1828" s="5">
        <f t="shared" si="141"/>
        <v>53.157894736842103</v>
      </c>
      <c r="Q1828" t="s">
        <v>8322</v>
      </c>
      <c r="R1828" t="s">
        <v>8323</v>
      </c>
      <c r="S1828" s="12">
        <f t="shared" si="142"/>
        <v>41657.715474537035</v>
      </c>
      <c r="T1828" s="12">
        <f t="shared" si="143"/>
        <v>41687.715474537035</v>
      </c>
      <c r="U1828">
        <f t="shared" si="144"/>
        <v>2014</v>
      </c>
      <c r="V1828">
        <f t="shared" si="144"/>
        <v>2014</v>
      </c>
    </row>
    <row r="1829" spans="1:22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40"/>
        <v>100.66250000000001</v>
      </c>
      <c r="P1829" s="5">
        <f t="shared" si="141"/>
        <v>83.885416666666671</v>
      </c>
      <c r="Q1829" t="s">
        <v>8322</v>
      </c>
      <c r="R1829" t="s">
        <v>8323</v>
      </c>
      <c r="S1829" s="12">
        <f t="shared" si="142"/>
        <v>40555.117604166662</v>
      </c>
      <c r="T1829" s="12">
        <f t="shared" si="143"/>
        <v>40605.117604166662</v>
      </c>
      <c r="U1829">
        <f t="shared" si="144"/>
        <v>2011</v>
      </c>
      <c r="V1829">
        <f t="shared" si="144"/>
        <v>2011</v>
      </c>
    </row>
    <row r="1830" spans="1:22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40"/>
        <v>100.16000000000001</v>
      </c>
      <c r="P1830" s="5">
        <f t="shared" si="141"/>
        <v>417.33333333333331</v>
      </c>
      <c r="Q1830" t="s">
        <v>8322</v>
      </c>
      <c r="R1830" t="s">
        <v>8323</v>
      </c>
      <c r="S1830" s="12">
        <f t="shared" si="142"/>
        <v>41736.691319444442</v>
      </c>
      <c r="T1830" s="12">
        <f t="shared" si="143"/>
        <v>41768.708333333328</v>
      </c>
      <c r="U1830">
        <f t="shared" si="144"/>
        <v>2014</v>
      </c>
      <c r="V1830">
        <f t="shared" si="144"/>
        <v>2014</v>
      </c>
    </row>
    <row r="1831" spans="1:22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40"/>
        <v>166.68333333333334</v>
      </c>
      <c r="P1831" s="5">
        <f t="shared" si="141"/>
        <v>75.765151515151516</v>
      </c>
      <c r="Q1831" t="s">
        <v>8322</v>
      </c>
      <c r="R1831" t="s">
        <v>8323</v>
      </c>
      <c r="S1831" s="12">
        <f t="shared" si="142"/>
        <v>40515.879293981481</v>
      </c>
      <c r="T1831" s="12">
        <f t="shared" si="143"/>
        <v>40564.708333333328</v>
      </c>
      <c r="U1831">
        <f t="shared" si="144"/>
        <v>2010</v>
      </c>
      <c r="V1831">
        <f t="shared" si="144"/>
        <v>2011</v>
      </c>
    </row>
    <row r="1832" spans="1:22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40"/>
        <v>101.53333333333335</v>
      </c>
      <c r="P1832" s="5">
        <f t="shared" si="141"/>
        <v>67.389380530973455</v>
      </c>
      <c r="Q1832" t="s">
        <v>8322</v>
      </c>
      <c r="R1832" t="s">
        <v>8323</v>
      </c>
      <c r="S1832" s="12">
        <f t="shared" si="142"/>
        <v>41664.475775462961</v>
      </c>
      <c r="T1832" s="12">
        <f t="shared" si="143"/>
        <v>41694.475775462961</v>
      </c>
      <c r="U1832">
        <f t="shared" si="144"/>
        <v>2014</v>
      </c>
      <c r="V1832">
        <f t="shared" si="144"/>
        <v>2014</v>
      </c>
    </row>
    <row r="1833" spans="1:22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40"/>
        <v>103</v>
      </c>
      <c r="P1833" s="5">
        <f t="shared" si="141"/>
        <v>73.571428571428569</v>
      </c>
      <c r="Q1833" t="s">
        <v>8322</v>
      </c>
      <c r="R1833" t="s">
        <v>8323</v>
      </c>
      <c r="S1833" s="12">
        <f t="shared" si="142"/>
        <v>41026.787766203699</v>
      </c>
      <c r="T1833" s="12">
        <f t="shared" si="143"/>
        <v>41041.787766203699</v>
      </c>
      <c r="U1833">
        <f t="shared" si="144"/>
        <v>2012</v>
      </c>
      <c r="V1833">
        <f t="shared" si="144"/>
        <v>2012</v>
      </c>
    </row>
    <row r="1834" spans="1:22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40"/>
        <v>142.85714285714286</v>
      </c>
      <c r="P1834" s="5">
        <f t="shared" si="141"/>
        <v>25</v>
      </c>
      <c r="Q1834" t="s">
        <v>8322</v>
      </c>
      <c r="R1834" t="s">
        <v>8323</v>
      </c>
      <c r="S1834" s="12">
        <f t="shared" si="142"/>
        <v>40576.331331018519</v>
      </c>
      <c r="T1834" s="12">
        <f t="shared" si="143"/>
        <v>40606.331331018519</v>
      </c>
      <c r="U1834">
        <f t="shared" si="144"/>
        <v>2011</v>
      </c>
      <c r="V1834">
        <f t="shared" si="144"/>
        <v>2011</v>
      </c>
    </row>
    <row r="1835" spans="1:22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40"/>
        <v>262.5</v>
      </c>
      <c r="P1835" s="5">
        <f t="shared" si="141"/>
        <v>42</v>
      </c>
      <c r="Q1835" t="s">
        <v>8322</v>
      </c>
      <c r="R1835" t="s">
        <v>8323</v>
      </c>
      <c r="S1835" s="12">
        <f t="shared" si="142"/>
        <v>41302.835682870369</v>
      </c>
      <c r="T1835" s="12">
        <f t="shared" si="143"/>
        <v>41335.124305555553</v>
      </c>
      <c r="U1835">
        <f t="shared" si="144"/>
        <v>2013</v>
      </c>
      <c r="V1835">
        <f t="shared" si="144"/>
        <v>2013</v>
      </c>
    </row>
    <row r="1836" spans="1:22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40"/>
        <v>118.05000000000001</v>
      </c>
      <c r="P1836" s="5">
        <f t="shared" si="141"/>
        <v>131.16666666666666</v>
      </c>
      <c r="Q1836" t="s">
        <v>8322</v>
      </c>
      <c r="R1836" t="s">
        <v>8323</v>
      </c>
      <c r="S1836" s="12">
        <f t="shared" si="142"/>
        <v>41988.755729166667</v>
      </c>
      <c r="T1836" s="12">
        <f t="shared" si="143"/>
        <v>42028.755729166667</v>
      </c>
      <c r="U1836">
        <f t="shared" si="144"/>
        <v>2014</v>
      </c>
      <c r="V1836">
        <f t="shared" si="144"/>
        <v>2015</v>
      </c>
    </row>
    <row r="1837" spans="1:22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40"/>
        <v>104</v>
      </c>
      <c r="P1837" s="5">
        <f t="shared" si="141"/>
        <v>47.272727272727273</v>
      </c>
      <c r="Q1837" t="s">
        <v>8322</v>
      </c>
      <c r="R1837" t="s">
        <v>8323</v>
      </c>
      <c r="S1837" s="12">
        <f t="shared" si="142"/>
        <v>42430.49387731481</v>
      </c>
      <c r="T1837" s="12">
        <f t="shared" si="143"/>
        <v>42460.452210648145</v>
      </c>
      <c r="U1837">
        <f t="shared" si="144"/>
        <v>2016</v>
      </c>
      <c r="V1837">
        <f t="shared" si="144"/>
        <v>2016</v>
      </c>
    </row>
    <row r="1838" spans="1:22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40"/>
        <v>200.34</v>
      </c>
      <c r="P1838" s="5">
        <f t="shared" si="141"/>
        <v>182.12727272727273</v>
      </c>
      <c r="Q1838" t="s">
        <v>8322</v>
      </c>
      <c r="R1838" t="s">
        <v>8323</v>
      </c>
      <c r="S1838" s="12">
        <f t="shared" si="142"/>
        <v>41305.601030092592</v>
      </c>
      <c r="T1838" s="12">
        <f t="shared" si="143"/>
        <v>41322.601030092592</v>
      </c>
      <c r="U1838">
        <f t="shared" si="144"/>
        <v>2013</v>
      </c>
      <c r="V1838">
        <f t="shared" si="144"/>
        <v>2013</v>
      </c>
    </row>
    <row r="1839" spans="1:22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40"/>
        <v>306.83333333333331</v>
      </c>
      <c r="P1839" s="5">
        <f t="shared" si="141"/>
        <v>61.366666666666667</v>
      </c>
      <c r="Q1839" t="s">
        <v>8322</v>
      </c>
      <c r="R1839" t="s">
        <v>8323</v>
      </c>
      <c r="S1839" s="12">
        <f t="shared" si="142"/>
        <v>40925.839525462965</v>
      </c>
      <c r="T1839" s="12">
        <f t="shared" si="143"/>
        <v>40985.797858796293</v>
      </c>
      <c r="U1839">
        <f t="shared" si="144"/>
        <v>2012</v>
      </c>
      <c r="V1839">
        <f t="shared" si="144"/>
        <v>2012</v>
      </c>
    </row>
    <row r="1840" spans="1:22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40"/>
        <v>100.149</v>
      </c>
      <c r="P1840" s="5">
        <f t="shared" si="141"/>
        <v>35.767499999999998</v>
      </c>
      <c r="Q1840" t="s">
        <v>8322</v>
      </c>
      <c r="R1840" t="s">
        <v>8323</v>
      </c>
      <c r="S1840" s="12">
        <f t="shared" si="142"/>
        <v>40788.578206018516</v>
      </c>
      <c r="T1840" s="12">
        <f t="shared" si="143"/>
        <v>40816.916666666664</v>
      </c>
      <c r="U1840">
        <f t="shared" si="144"/>
        <v>2011</v>
      </c>
      <c r="V1840">
        <f t="shared" si="144"/>
        <v>2011</v>
      </c>
    </row>
    <row r="1841" spans="1:22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40"/>
        <v>205.29999999999998</v>
      </c>
      <c r="P1841" s="5">
        <f t="shared" si="141"/>
        <v>45.62222222222222</v>
      </c>
      <c r="Q1841" t="s">
        <v>8322</v>
      </c>
      <c r="R1841" t="s">
        <v>8323</v>
      </c>
      <c r="S1841" s="12">
        <f t="shared" si="142"/>
        <v>42614.513680555552</v>
      </c>
      <c r="T1841" s="12">
        <f t="shared" si="143"/>
        <v>42644.513680555552</v>
      </c>
      <c r="U1841">
        <f t="shared" si="144"/>
        <v>2016</v>
      </c>
      <c r="V1841">
        <f t="shared" si="144"/>
        <v>2016</v>
      </c>
    </row>
    <row r="1842" spans="1:22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40"/>
        <v>108.88888888888889</v>
      </c>
      <c r="P1842" s="5">
        <f t="shared" si="141"/>
        <v>75.384615384615387</v>
      </c>
      <c r="Q1842" t="s">
        <v>8322</v>
      </c>
      <c r="R1842" t="s">
        <v>8323</v>
      </c>
      <c r="S1842" s="12">
        <f t="shared" si="142"/>
        <v>41381.88784722222</v>
      </c>
      <c r="T1842" s="12">
        <f t="shared" si="143"/>
        <v>41400.999305555553</v>
      </c>
      <c r="U1842">
        <f t="shared" si="144"/>
        <v>2013</v>
      </c>
      <c r="V1842">
        <f t="shared" si="144"/>
        <v>2013</v>
      </c>
    </row>
    <row r="1843" spans="1:22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40"/>
        <v>101.75</v>
      </c>
      <c r="P1843" s="5">
        <f t="shared" si="141"/>
        <v>50.875</v>
      </c>
      <c r="Q1843" t="s">
        <v>8322</v>
      </c>
      <c r="R1843" t="s">
        <v>8323</v>
      </c>
      <c r="S1843" s="12">
        <f t="shared" si="142"/>
        <v>41745.637094907404</v>
      </c>
      <c r="T1843" s="12">
        <f t="shared" si="143"/>
        <v>41778.999305555553</v>
      </c>
      <c r="U1843">
        <f t="shared" si="144"/>
        <v>2014</v>
      </c>
      <c r="V1843">
        <f t="shared" si="144"/>
        <v>2014</v>
      </c>
    </row>
    <row r="1844" spans="1:22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40"/>
        <v>125.25</v>
      </c>
      <c r="P1844" s="5">
        <f t="shared" si="141"/>
        <v>119.28571428571429</v>
      </c>
      <c r="Q1844" t="s">
        <v>8322</v>
      </c>
      <c r="R1844" t="s">
        <v>8323</v>
      </c>
      <c r="S1844" s="12">
        <f t="shared" si="142"/>
        <v>42031.423391203702</v>
      </c>
      <c r="T1844" s="12">
        <f t="shared" si="143"/>
        <v>42065.040972222218</v>
      </c>
      <c r="U1844">
        <f t="shared" si="144"/>
        <v>2015</v>
      </c>
      <c r="V1844">
        <f t="shared" si="144"/>
        <v>2015</v>
      </c>
    </row>
    <row r="1845" spans="1:22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40"/>
        <v>124.0061</v>
      </c>
      <c r="P1845" s="5">
        <f t="shared" si="141"/>
        <v>92.541865671641801</v>
      </c>
      <c r="Q1845" t="s">
        <v>8322</v>
      </c>
      <c r="R1845" t="s">
        <v>8323</v>
      </c>
      <c r="S1845" s="12">
        <f t="shared" si="142"/>
        <v>40564.786504629628</v>
      </c>
      <c r="T1845" s="12">
        <f t="shared" si="143"/>
        <v>40594.786504629628</v>
      </c>
      <c r="U1845">
        <f t="shared" si="144"/>
        <v>2011</v>
      </c>
      <c r="V1845">
        <f t="shared" si="144"/>
        <v>2011</v>
      </c>
    </row>
    <row r="1846" spans="1:22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40"/>
        <v>101.4</v>
      </c>
      <c r="P1846" s="5">
        <f t="shared" si="141"/>
        <v>76.05</v>
      </c>
      <c r="Q1846" t="s">
        <v>8322</v>
      </c>
      <c r="R1846" t="s">
        <v>8323</v>
      </c>
      <c r="S1846" s="12">
        <f t="shared" si="142"/>
        <v>40666.765208333331</v>
      </c>
      <c r="T1846" s="12">
        <f t="shared" si="143"/>
        <v>40704.916666666664</v>
      </c>
      <c r="U1846">
        <f t="shared" si="144"/>
        <v>2011</v>
      </c>
      <c r="V1846">
        <f t="shared" si="144"/>
        <v>2011</v>
      </c>
    </row>
    <row r="1847" spans="1:22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40"/>
        <v>100</v>
      </c>
      <c r="P1847" s="5">
        <f t="shared" si="141"/>
        <v>52.631578947368418</v>
      </c>
      <c r="Q1847" t="s">
        <v>8322</v>
      </c>
      <c r="R1847" t="s">
        <v>8323</v>
      </c>
      <c r="S1847" s="12">
        <f t="shared" si="142"/>
        <v>42523.124976851854</v>
      </c>
      <c r="T1847" s="12">
        <f t="shared" si="143"/>
        <v>42537.996527777774</v>
      </c>
      <c r="U1847">
        <f t="shared" si="144"/>
        <v>2016</v>
      </c>
      <c r="V1847">
        <f t="shared" si="144"/>
        <v>2016</v>
      </c>
    </row>
    <row r="1848" spans="1:22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40"/>
        <v>137.92666666666668</v>
      </c>
      <c r="P1848" s="5">
        <f t="shared" si="141"/>
        <v>98.990430622009569</v>
      </c>
      <c r="Q1848" t="s">
        <v>8322</v>
      </c>
      <c r="R1848" t="s">
        <v>8323</v>
      </c>
      <c r="S1848" s="12">
        <f t="shared" si="142"/>
        <v>41228.441863425927</v>
      </c>
      <c r="T1848" s="12">
        <f t="shared" si="143"/>
        <v>41258.441863425927</v>
      </c>
      <c r="U1848">
        <f t="shared" si="144"/>
        <v>2012</v>
      </c>
      <c r="V1848">
        <f t="shared" si="144"/>
        <v>2012</v>
      </c>
    </row>
    <row r="1849" spans="1:22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40"/>
        <v>120.88000000000001</v>
      </c>
      <c r="P1849" s="5">
        <f t="shared" si="141"/>
        <v>79.526315789473685</v>
      </c>
      <c r="Q1849" t="s">
        <v>8322</v>
      </c>
      <c r="R1849" t="s">
        <v>8323</v>
      </c>
      <c r="S1849" s="12">
        <f t="shared" si="142"/>
        <v>42094.028148148143</v>
      </c>
      <c r="T1849" s="12">
        <f t="shared" si="143"/>
        <v>42115.028148148143</v>
      </c>
      <c r="U1849">
        <f t="shared" si="144"/>
        <v>2015</v>
      </c>
      <c r="V1849">
        <f t="shared" si="144"/>
        <v>2015</v>
      </c>
    </row>
    <row r="1850" spans="1:22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40"/>
        <v>107.36666666666667</v>
      </c>
      <c r="P1850" s="5">
        <f t="shared" si="141"/>
        <v>134.20833333333334</v>
      </c>
      <c r="Q1850" t="s">
        <v>8322</v>
      </c>
      <c r="R1850" t="s">
        <v>8323</v>
      </c>
      <c r="S1850" s="12">
        <f t="shared" si="142"/>
        <v>40691.579722222217</v>
      </c>
      <c r="T1850" s="12">
        <f t="shared" si="143"/>
        <v>40755.082638888889</v>
      </c>
      <c r="U1850">
        <f t="shared" si="144"/>
        <v>2011</v>
      </c>
      <c r="V1850">
        <f t="shared" si="144"/>
        <v>2011</v>
      </c>
    </row>
    <row r="1851" spans="1:22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40"/>
        <v>100.33333333333334</v>
      </c>
      <c r="P1851" s="5">
        <f t="shared" si="141"/>
        <v>37.625</v>
      </c>
      <c r="Q1851" t="s">
        <v>8322</v>
      </c>
      <c r="R1851" t="s">
        <v>8323</v>
      </c>
      <c r="S1851" s="12">
        <f t="shared" si="142"/>
        <v>41169.637256944443</v>
      </c>
      <c r="T1851" s="12">
        <f t="shared" si="143"/>
        <v>41199.637256944443</v>
      </c>
      <c r="U1851">
        <f t="shared" si="144"/>
        <v>2012</v>
      </c>
      <c r="V1851">
        <f t="shared" si="144"/>
        <v>2012</v>
      </c>
    </row>
    <row r="1852" spans="1:22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40"/>
        <v>101.52222222222223</v>
      </c>
      <c r="P1852" s="5">
        <f t="shared" si="141"/>
        <v>51.044692737430168</v>
      </c>
      <c r="Q1852" t="s">
        <v>8322</v>
      </c>
      <c r="R1852" t="s">
        <v>8323</v>
      </c>
      <c r="S1852" s="12">
        <f t="shared" si="142"/>
        <v>41800.751157407409</v>
      </c>
      <c r="T1852" s="12">
        <f t="shared" si="143"/>
        <v>41830.751157407409</v>
      </c>
      <c r="U1852">
        <f t="shared" si="144"/>
        <v>2014</v>
      </c>
      <c r="V1852">
        <f t="shared" si="144"/>
        <v>2014</v>
      </c>
    </row>
    <row r="1853" spans="1:22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40"/>
        <v>100.07692307692308</v>
      </c>
      <c r="P1853" s="5">
        <f t="shared" si="141"/>
        <v>50.03846153846154</v>
      </c>
      <c r="Q1853" t="s">
        <v>8322</v>
      </c>
      <c r="R1853" t="s">
        <v>8323</v>
      </c>
      <c r="S1853" s="12">
        <f t="shared" si="142"/>
        <v>41827.69835648148</v>
      </c>
      <c r="T1853" s="12">
        <f t="shared" si="143"/>
        <v>41847.833333333328</v>
      </c>
      <c r="U1853">
        <f t="shared" si="144"/>
        <v>2014</v>
      </c>
      <c r="V1853">
        <f t="shared" si="144"/>
        <v>2014</v>
      </c>
    </row>
    <row r="1854" spans="1:22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40"/>
        <v>116.96666666666667</v>
      </c>
      <c r="P1854" s="5">
        <f t="shared" si="141"/>
        <v>133.93129770992365</v>
      </c>
      <c r="Q1854" t="s">
        <v>8322</v>
      </c>
      <c r="R1854" t="s">
        <v>8323</v>
      </c>
      <c r="S1854" s="12">
        <f t="shared" si="142"/>
        <v>42081.563101851854</v>
      </c>
      <c r="T1854" s="12">
        <f t="shared" si="143"/>
        <v>42118.791666666664</v>
      </c>
      <c r="U1854">
        <f t="shared" si="144"/>
        <v>2015</v>
      </c>
      <c r="V1854">
        <f t="shared" si="144"/>
        <v>2015</v>
      </c>
    </row>
    <row r="1855" spans="1:22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40"/>
        <v>101.875</v>
      </c>
      <c r="P1855" s="5">
        <f t="shared" si="141"/>
        <v>58.214285714285715</v>
      </c>
      <c r="Q1855" t="s">
        <v>8322</v>
      </c>
      <c r="R1855" t="s">
        <v>8323</v>
      </c>
      <c r="S1855" s="12">
        <f t="shared" si="142"/>
        <v>41176.852048611108</v>
      </c>
      <c r="T1855" s="12">
        <f t="shared" si="143"/>
        <v>41226.893715277773</v>
      </c>
      <c r="U1855">
        <f t="shared" si="144"/>
        <v>2012</v>
      </c>
      <c r="V1855">
        <f t="shared" si="144"/>
        <v>2012</v>
      </c>
    </row>
    <row r="1856" spans="1:22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40"/>
        <v>102.12366666666665</v>
      </c>
      <c r="P1856" s="5">
        <f t="shared" si="141"/>
        <v>88.037643678160919</v>
      </c>
      <c r="Q1856" t="s">
        <v>8322</v>
      </c>
      <c r="R1856" t="s">
        <v>8323</v>
      </c>
      <c r="S1856" s="12">
        <f t="shared" si="142"/>
        <v>41387.812928240739</v>
      </c>
      <c r="T1856" s="12">
        <f t="shared" si="143"/>
        <v>41417.812928240739</v>
      </c>
      <c r="U1856">
        <f t="shared" si="144"/>
        <v>2013</v>
      </c>
      <c r="V1856">
        <f t="shared" si="144"/>
        <v>2013</v>
      </c>
    </row>
    <row r="1857" spans="1:22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40"/>
        <v>154.05897142857143</v>
      </c>
      <c r="P1857" s="5">
        <f t="shared" si="141"/>
        <v>70.576753926701571</v>
      </c>
      <c r="Q1857" t="s">
        <v>8322</v>
      </c>
      <c r="R1857" t="s">
        <v>8323</v>
      </c>
      <c r="S1857" s="12">
        <f t="shared" si="142"/>
        <v>41600.330324074072</v>
      </c>
      <c r="T1857" s="12">
        <f t="shared" si="143"/>
        <v>41645.330324074072</v>
      </c>
      <c r="U1857">
        <f t="shared" si="144"/>
        <v>2013</v>
      </c>
      <c r="V1857">
        <f t="shared" si="144"/>
        <v>2014</v>
      </c>
    </row>
    <row r="1858" spans="1:22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40"/>
        <v>101.25</v>
      </c>
      <c r="P1858" s="5">
        <f t="shared" si="141"/>
        <v>53.289473684210527</v>
      </c>
      <c r="Q1858" t="s">
        <v>8322</v>
      </c>
      <c r="R1858" t="s">
        <v>8323</v>
      </c>
      <c r="S1858" s="12">
        <f t="shared" si="142"/>
        <v>41817.64666666666</v>
      </c>
      <c r="T1858" s="12">
        <f t="shared" si="143"/>
        <v>41838.64666666666</v>
      </c>
      <c r="U1858">
        <f t="shared" si="144"/>
        <v>2014</v>
      </c>
      <c r="V1858">
        <f t="shared" si="144"/>
        <v>2014</v>
      </c>
    </row>
    <row r="1859" spans="1:22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45">(E1859/D1859)*100</f>
        <v>100</v>
      </c>
      <c r="P1859" s="5">
        <f t="shared" ref="P1859:P1922" si="146">IF(E1859&gt;0, E1859/L1859, 0)</f>
        <v>136.36363636363637</v>
      </c>
      <c r="Q1859" t="s">
        <v>8322</v>
      </c>
      <c r="R1859" t="s">
        <v>8323</v>
      </c>
      <c r="S1859" s="12">
        <f t="shared" ref="S1859:S1922" si="147">(J1859/86400)+25569-(5/24)</f>
        <v>41864.560335648144</v>
      </c>
      <c r="T1859" s="12">
        <f t="shared" ref="T1859:T1922" si="148">(I1859/86400)+25569-5/24</f>
        <v>41894.560335648144</v>
      </c>
      <c r="U1859">
        <f t="shared" ref="U1859:V1922" si="149">YEAR(S1859)</f>
        <v>2014</v>
      </c>
      <c r="V1859">
        <f t="shared" si="149"/>
        <v>2014</v>
      </c>
    </row>
    <row r="1860" spans="1:22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45"/>
        <v>108.74800874800874</v>
      </c>
      <c r="P1860" s="5">
        <f t="shared" si="146"/>
        <v>40.547315436241611</v>
      </c>
      <c r="Q1860" t="s">
        <v>8322</v>
      </c>
      <c r="R1860" t="s">
        <v>8323</v>
      </c>
      <c r="S1860" s="12">
        <f t="shared" si="147"/>
        <v>40832.9921412037</v>
      </c>
      <c r="T1860" s="12">
        <f t="shared" si="148"/>
        <v>40893.033807870372</v>
      </c>
      <c r="U1860">
        <f t="shared" si="149"/>
        <v>2011</v>
      </c>
      <c r="V1860">
        <f t="shared" si="149"/>
        <v>2011</v>
      </c>
    </row>
    <row r="1861" spans="1:22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45"/>
        <v>131.83333333333334</v>
      </c>
      <c r="P1861" s="5">
        <f t="shared" si="146"/>
        <v>70.625</v>
      </c>
      <c r="Q1861" t="s">
        <v>8322</v>
      </c>
      <c r="R1861" t="s">
        <v>8323</v>
      </c>
      <c r="S1861" s="12">
        <f t="shared" si="147"/>
        <v>40778.561678240738</v>
      </c>
      <c r="T1861" s="12">
        <f t="shared" si="148"/>
        <v>40808.561678240738</v>
      </c>
      <c r="U1861">
        <f t="shared" si="149"/>
        <v>2011</v>
      </c>
      <c r="V1861">
        <f t="shared" si="149"/>
        <v>2011</v>
      </c>
    </row>
    <row r="1862" spans="1:22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45"/>
        <v>133.46666666666667</v>
      </c>
      <c r="P1862" s="5">
        <f t="shared" si="146"/>
        <v>52.684210526315788</v>
      </c>
      <c r="Q1862" t="s">
        <v>8322</v>
      </c>
      <c r="R1862" t="s">
        <v>8323</v>
      </c>
      <c r="S1862" s="12">
        <f t="shared" si="147"/>
        <v>41655.500972222224</v>
      </c>
      <c r="T1862" s="12">
        <f t="shared" si="148"/>
        <v>41676.500972222224</v>
      </c>
      <c r="U1862">
        <f t="shared" si="149"/>
        <v>2014</v>
      </c>
      <c r="V1862">
        <f t="shared" si="149"/>
        <v>2014</v>
      </c>
    </row>
    <row r="1863" spans="1:22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45"/>
        <v>0</v>
      </c>
      <c r="P1863" s="5">
        <f t="shared" si="146"/>
        <v>0</v>
      </c>
      <c r="Q1863" t="s">
        <v>8330</v>
      </c>
      <c r="R1863" t="s">
        <v>8332</v>
      </c>
      <c r="S1863" s="12">
        <f t="shared" si="147"/>
        <v>42000.091909722221</v>
      </c>
      <c r="T1863" s="12">
        <f t="shared" si="148"/>
        <v>42030.091909722221</v>
      </c>
      <c r="U1863">
        <f t="shared" si="149"/>
        <v>2014</v>
      </c>
      <c r="V1863">
        <f t="shared" si="149"/>
        <v>2015</v>
      </c>
    </row>
    <row r="1864" spans="1:22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45"/>
        <v>8.0833333333333321</v>
      </c>
      <c r="P1864" s="5">
        <f t="shared" si="146"/>
        <v>90.9375</v>
      </c>
      <c r="Q1864" t="s">
        <v>8330</v>
      </c>
      <c r="R1864" t="s">
        <v>8332</v>
      </c>
      <c r="S1864" s="12">
        <f t="shared" si="147"/>
        <v>42755.284421296295</v>
      </c>
      <c r="T1864" s="12">
        <f t="shared" si="148"/>
        <v>42802.104166666664</v>
      </c>
      <c r="U1864">
        <f t="shared" si="149"/>
        <v>2017</v>
      </c>
      <c r="V1864">
        <f t="shared" si="149"/>
        <v>2017</v>
      </c>
    </row>
    <row r="1865" spans="1:22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45"/>
        <v>0.4</v>
      </c>
      <c r="P1865" s="5">
        <f t="shared" si="146"/>
        <v>5</v>
      </c>
      <c r="Q1865" t="s">
        <v>8330</v>
      </c>
      <c r="R1865" t="s">
        <v>8332</v>
      </c>
      <c r="S1865" s="12">
        <f t="shared" si="147"/>
        <v>41772.588946759257</v>
      </c>
      <c r="T1865" s="12">
        <f t="shared" si="148"/>
        <v>41802.588946759257</v>
      </c>
      <c r="U1865">
        <f t="shared" si="149"/>
        <v>2014</v>
      </c>
      <c r="V1865">
        <f t="shared" si="149"/>
        <v>2014</v>
      </c>
    </row>
    <row r="1866" spans="1:22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45"/>
        <v>42.892307692307689</v>
      </c>
      <c r="P1866" s="5">
        <f t="shared" si="146"/>
        <v>58.083333333333336</v>
      </c>
      <c r="Q1866" t="s">
        <v>8330</v>
      </c>
      <c r="R1866" t="s">
        <v>8332</v>
      </c>
      <c r="S1866" s="12">
        <f t="shared" si="147"/>
        <v>41733.508101851847</v>
      </c>
      <c r="T1866" s="12">
        <f t="shared" si="148"/>
        <v>41763.508101851847</v>
      </c>
      <c r="U1866">
        <f t="shared" si="149"/>
        <v>2014</v>
      </c>
      <c r="V1866">
        <f t="shared" si="149"/>
        <v>2014</v>
      </c>
    </row>
    <row r="1867" spans="1:22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45"/>
        <v>3.6363636363636364E-3</v>
      </c>
      <c r="P1867" s="5">
        <f t="shared" si="146"/>
        <v>2</v>
      </c>
      <c r="Q1867" t="s">
        <v>8330</v>
      </c>
      <c r="R1867" t="s">
        <v>8332</v>
      </c>
      <c r="S1867" s="12">
        <f t="shared" si="147"/>
        <v>42645.159108796295</v>
      </c>
      <c r="T1867" s="12">
        <f t="shared" si="148"/>
        <v>42680.200775462959</v>
      </c>
      <c r="U1867">
        <f t="shared" si="149"/>
        <v>2016</v>
      </c>
      <c r="V1867">
        <f t="shared" si="149"/>
        <v>2016</v>
      </c>
    </row>
    <row r="1868" spans="1:22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45"/>
        <v>0.5</v>
      </c>
      <c r="P1868" s="5">
        <f t="shared" si="146"/>
        <v>62.5</v>
      </c>
      <c r="Q1868" t="s">
        <v>8330</v>
      </c>
      <c r="R1868" t="s">
        <v>8332</v>
      </c>
      <c r="S1868" s="12">
        <f t="shared" si="147"/>
        <v>42742.038159722222</v>
      </c>
      <c r="T1868" s="12">
        <f t="shared" si="148"/>
        <v>42794.958333333336</v>
      </c>
      <c r="U1868">
        <f t="shared" si="149"/>
        <v>2017</v>
      </c>
      <c r="V1868">
        <f t="shared" si="149"/>
        <v>2017</v>
      </c>
    </row>
    <row r="1869" spans="1:22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45"/>
        <v>0.05</v>
      </c>
      <c r="P1869" s="5">
        <f t="shared" si="146"/>
        <v>10</v>
      </c>
      <c r="Q1869" t="s">
        <v>8330</v>
      </c>
      <c r="R1869" t="s">
        <v>8332</v>
      </c>
      <c r="S1869" s="12">
        <f t="shared" si="147"/>
        <v>42649.716574074067</v>
      </c>
      <c r="T1869" s="12">
        <f t="shared" si="148"/>
        <v>42679.716574074067</v>
      </c>
      <c r="U1869">
        <f t="shared" si="149"/>
        <v>2016</v>
      </c>
      <c r="V1869">
        <f t="shared" si="149"/>
        <v>2016</v>
      </c>
    </row>
    <row r="1870" spans="1:22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45"/>
        <v>4.8680000000000003</v>
      </c>
      <c r="P1870" s="5">
        <f t="shared" si="146"/>
        <v>71.588235294117652</v>
      </c>
      <c r="Q1870" t="s">
        <v>8330</v>
      </c>
      <c r="R1870" t="s">
        <v>8332</v>
      </c>
      <c r="S1870" s="12">
        <f t="shared" si="147"/>
        <v>42328.570891203701</v>
      </c>
      <c r="T1870" s="12">
        <f t="shared" si="148"/>
        <v>42353.124305555553</v>
      </c>
      <c r="U1870">
        <f t="shared" si="149"/>
        <v>2015</v>
      </c>
      <c r="V1870">
        <f t="shared" si="149"/>
        <v>2015</v>
      </c>
    </row>
    <row r="1871" spans="1:22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45"/>
        <v>0</v>
      </c>
      <c r="P1871" s="5">
        <f t="shared" si="146"/>
        <v>0</v>
      </c>
      <c r="Q1871" t="s">
        <v>8330</v>
      </c>
      <c r="R1871" t="s">
        <v>8332</v>
      </c>
      <c r="S1871" s="12">
        <f t="shared" si="147"/>
        <v>42708.794548611106</v>
      </c>
      <c r="T1871" s="12">
        <f t="shared" si="148"/>
        <v>42738.794548611106</v>
      </c>
      <c r="U1871">
        <f t="shared" si="149"/>
        <v>2016</v>
      </c>
      <c r="V1871">
        <f t="shared" si="149"/>
        <v>2017</v>
      </c>
    </row>
    <row r="1872" spans="1:22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45"/>
        <v>10.314285714285715</v>
      </c>
      <c r="P1872" s="5">
        <f t="shared" si="146"/>
        <v>32.81818181818182</v>
      </c>
      <c r="Q1872" t="s">
        <v>8330</v>
      </c>
      <c r="R1872" t="s">
        <v>8332</v>
      </c>
      <c r="S1872" s="12">
        <f t="shared" si="147"/>
        <v>42371.14739583333</v>
      </c>
      <c r="T1872" s="12">
        <f t="shared" si="148"/>
        <v>42399.970138888886</v>
      </c>
      <c r="U1872">
        <f t="shared" si="149"/>
        <v>2016</v>
      </c>
      <c r="V1872">
        <f t="shared" si="149"/>
        <v>2016</v>
      </c>
    </row>
    <row r="1873" spans="1:22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45"/>
        <v>71.784615384615378</v>
      </c>
      <c r="P1873" s="5">
        <f t="shared" si="146"/>
        <v>49.11578947368421</v>
      </c>
      <c r="Q1873" t="s">
        <v>8330</v>
      </c>
      <c r="R1873" t="s">
        <v>8332</v>
      </c>
      <c r="S1873" s="12">
        <f t="shared" si="147"/>
        <v>41923.575243055551</v>
      </c>
      <c r="T1873" s="12">
        <f t="shared" si="148"/>
        <v>41963.616909722223</v>
      </c>
      <c r="U1873">
        <f t="shared" si="149"/>
        <v>2014</v>
      </c>
      <c r="V1873">
        <f t="shared" si="149"/>
        <v>2014</v>
      </c>
    </row>
    <row r="1874" spans="1:22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45"/>
        <v>1.06</v>
      </c>
      <c r="P1874" s="5">
        <f t="shared" si="146"/>
        <v>16.307692307692307</v>
      </c>
      <c r="Q1874" t="s">
        <v>8330</v>
      </c>
      <c r="R1874" t="s">
        <v>8332</v>
      </c>
      <c r="S1874" s="12">
        <f t="shared" si="147"/>
        <v>42154.921319444438</v>
      </c>
      <c r="T1874" s="12">
        <f t="shared" si="148"/>
        <v>42184.921319444438</v>
      </c>
      <c r="U1874">
        <f t="shared" si="149"/>
        <v>2015</v>
      </c>
      <c r="V1874">
        <f t="shared" si="149"/>
        <v>2015</v>
      </c>
    </row>
    <row r="1875" spans="1:22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45"/>
        <v>0.44999999999999996</v>
      </c>
      <c r="P1875" s="5">
        <f t="shared" si="146"/>
        <v>18</v>
      </c>
      <c r="Q1875" t="s">
        <v>8330</v>
      </c>
      <c r="R1875" t="s">
        <v>8332</v>
      </c>
      <c r="S1875" s="12">
        <f t="shared" si="147"/>
        <v>42164.407523148147</v>
      </c>
      <c r="T1875" s="12">
        <f t="shared" si="148"/>
        <v>42193.489583333336</v>
      </c>
      <c r="U1875">
        <f t="shared" si="149"/>
        <v>2015</v>
      </c>
      <c r="V1875">
        <f t="shared" si="149"/>
        <v>2015</v>
      </c>
    </row>
    <row r="1876" spans="1:22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45"/>
        <v>1.6250000000000001E-2</v>
      </c>
      <c r="P1876" s="5">
        <f t="shared" si="146"/>
        <v>13</v>
      </c>
      <c r="Q1876" t="s">
        <v>8330</v>
      </c>
      <c r="R1876" t="s">
        <v>8332</v>
      </c>
      <c r="S1876" s="12">
        <f t="shared" si="147"/>
        <v>42529.760798611103</v>
      </c>
      <c r="T1876" s="12">
        <f t="shared" si="148"/>
        <v>42549.760798611103</v>
      </c>
      <c r="U1876">
        <f t="shared" si="149"/>
        <v>2016</v>
      </c>
      <c r="V1876">
        <f t="shared" si="149"/>
        <v>2016</v>
      </c>
    </row>
    <row r="1877" spans="1:22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45"/>
        <v>0.51</v>
      </c>
      <c r="P1877" s="5">
        <f t="shared" si="146"/>
        <v>17</v>
      </c>
      <c r="Q1877" t="s">
        <v>8330</v>
      </c>
      <c r="R1877" t="s">
        <v>8332</v>
      </c>
      <c r="S1877" s="12">
        <f t="shared" si="147"/>
        <v>42528.691064814811</v>
      </c>
      <c r="T1877" s="12">
        <f t="shared" si="148"/>
        <v>42588.691064814811</v>
      </c>
      <c r="U1877">
        <f t="shared" si="149"/>
        <v>2016</v>
      </c>
      <c r="V1877">
        <f t="shared" si="149"/>
        <v>2016</v>
      </c>
    </row>
    <row r="1878" spans="1:22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45"/>
        <v>0</v>
      </c>
      <c r="P1878" s="5">
        <f t="shared" si="146"/>
        <v>0</v>
      </c>
      <c r="Q1878" t="s">
        <v>8330</v>
      </c>
      <c r="R1878" t="s">
        <v>8332</v>
      </c>
      <c r="S1878" s="12">
        <f t="shared" si="147"/>
        <v>41776.07644675926</v>
      </c>
      <c r="T1878" s="12">
        <f t="shared" si="148"/>
        <v>41806.07644675926</v>
      </c>
      <c r="U1878">
        <f t="shared" si="149"/>
        <v>2014</v>
      </c>
      <c r="V1878">
        <f t="shared" si="149"/>
        <v>2014</v>
      </c>
    </row>
    <row r="1879" spans="1:22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45"/>
        <v>0</v>
      </c>
      <c r="P1879" s="5">
        <f t="shared" si="146"/>
        <v>0</v>
      </c>
      <c r="Q1879" t="s">
        <v>8330</v>
      </c>
      <c r="R1879" t="s">
        <v>8332</v>
      </c>
      <c r="S1879" s="12">
        <f t="shared" si="147"/>
        <v>42034.820891203701</v>
      </c>
      <c r="T1879" s="12">
        <f t="shared" si="148"/>
        <v>42063.820891203701</v>
      </c>
      <c r="U1879">
        <f t="shared" si="149"/>
        <v>2015</v>
      </c>
      <c r="V1879">
        <f t="shared" si="149"/>
        <v>2015</v>
      </c>
    </row>
    <row r="1880" spans="1:22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45"/>
        <v>0</v>
      </c>
      <c r="P1880" s="5">
        <f t="shared" si="146"/>
        <v>0</v>
      </c>
      <c r="Q1880" t="s">
        <v>8330</v>
      </c>
      <c r="R1880" t="s">
        <v>8332</v>
      </c>
      <c r="S1880" s="12">
        <f t="shared" si="147"/>
        <v>41772.800405092588</v>
      </c>
      <c r="T1880" s="12">
        <f t="shared" si="148"/>
        <v>41802.800405092588</v>
      </c>
      <c r="U1880">
        <f t="shared" si="149"/>
        <v>2014</v>
      </c>
      <c r="V1880">
        <f t="shared" si="149"/>
        <v>2014</v>
      </c>
    </row>
    <row r="1881" spans="1:22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45"/>
        <v>0.12</v>
      </c>
      <c r="P1881" s="5">
        <f t="shared" si="146"/>
        <v>3</v>
      </c>
      <c r="Q1881" t="s">
        <v>8330</v>
      </c>
      <c r="R1881" t="s">
        <v>8332</v>
      </c>
      <c r="S1881" s="12">
        <f t="shared" si="147"/>
        <v>42413.441307870373</v>
      </c>
      <c r="T1881" s="12">
        <f t="shared" si="148"/>
        <v>42443.399641203701</v>
      </c>
      <c r="U1881">
        <f t="shared" si="149"/>
        <v>2016</v>
      </c>
      <c r="V1881">
        <f t="shared" si="149"/>
        <v>2016</v>
      </c>
    </row>
    <row r="1882" spans="1:22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45"/>
        <v>20.080000000000002</v>
      </c>
      <c r="P1882" s="5">
        <f t="shared" si="146"/>
        <v>41.833333333333336</v>
      </c>
      <c r="Q1882" t="s">
        <v>8330</v>
      </c>
      <c r="R1882" t="s">
        <v>8332</v>
      </c>
      <c r="S1882" s="12">
        <f t="shared" si="147"/>
        <v>42430.358564814807</v>
      </c>
      <c r="T1882" s="12">
        <f t="shared" si="148"/>
        <v>42459.31689814815</v>
      </c>
      <c r="U1882">
        <f t="shared" si="149"/>
        <v>2016</v>
      </c>
      <c r="V1882">
        <f t="shared" si="149"/>
        <v>2016</v>
      </c>
    </row>
    <row r="1883" spans="1:22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45"/>
        <v>172.68449999999999</v>
      </c>
      <c r="P1883" s="5">
        <f t="shared" si="146"/>
        <v>49.338428571428572</v>
      </c>
      <c r="Q1883" t="s">
        <v>8322</v>
      </c>
      <c r="R1883" t="s">
        <v>8326</v>
      </c>
      <c r="S1883" s="12">
        <f t="shared" si="147"/>
        <v>42042.944317129623</v>
      </c>
      <c r="T1883" s="12">
        <f t="shared" si="148"/>
        <v>42072.902650462966</v>
      </c>
      <c r="U1883">
        <f t="shared" si="149"/>
        <v>2015</v>
      </c>
      <c r="V1883">
        <f t="shared" si="149"/>
        <v>2015</v>
      </c>
    </row>
    <row r="1884" spans="1:22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45"/>
        <v>100.8955223880597</v>
      </c>
      <c r="P1884" s="5">
        <f t="shared" si="146"/>
        <v>41.728395061728392</v>
      </c>
      <c r="Q1884" t="s">
        <v>8322</v>
      </c>
      <c r="R1884" t="s">
        <v>8326</v>
      </c>
      <c r="S1884" s="12">
        <f t="shared" si="147"/>
        <v>41067.740879629629</v>
      </c>
      <c r="T1884" s="12">
        <f t="shared" si="148"/>
        <v>41100.783333333333</v>
      </c>
      <c r="U1884">
        <f t="shared" si="149"/>
        <v>2012</v>
      </c>
      <c r="V1884">
        <f t="shared" si="149"/>
        <v>2012</v>
      </c>
    </row>
    <row r="1885" spans="1:22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45"/>
        <v>104.8048048048048</v>
      </c>
      <c r="P1885" s="5">
        <f t="shared" si="146"/>
        <v>32.71875</v>
      </c>
      <c r="Q1885" t="s">
        <v>8322</v>
      </c>
      <c r="R1885" t="s">
        <v>8326</v>
      </c>
      <c r="S1885" s="12">
        <f t="shared" si="147"/>
        <v>40977.739675925921</v>
      </c>
      <c r="T1885" s="12">
        <f t="shared" si="148"/>
        <v>41007.698009259257</v>
      </c>
      <c r="U1885">
        <f t="shared" si="149"/>
        <v>2012</v>
      </c>
      <c r="V1885">
        <f t="shared" si="149"/>
        <v>2012</v>
      </c>
    </row>
    <row r="1886" spans="1:22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45"/>
        <v>135.1</v>
      </c>
      <c r="P1886" s="5">
        <f t="shared" si="146"/>
        <v>51.96153846153846</v>
      </c>
      <c r="Q1886" t="s">
        <v>8322</v>
      </c>
      <c r="R1886" t="s">
        <v>8326</v>
      </c>
      <c r="S1886" s="12">
        <f t="shared" si="147"/>
        <v>41204.989988425921</v>
      </c>
      <c r="T1886" s="12">
        <f t="shared" si="148"/>
        <v>41240.291666666664</v>
      </c>
      <c r="U1886">
        <f t="shared" si="149"/>
        <v>2012</v>
      </c>
      <c r="V1886">
        <f t="shared" si="149"/>
        <v>2012</v>
      </c>
    </row>
    <row r="1887" spans="1:22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45"/>
        <v>116.32786885245903</v>
      </c>
      <c r="P1887" s="5">
        <f t="shared" si="146"/>
        <v>50.685714285714283</v>
      </c>
      <c r="Q1887" t="s">
        <v>8322</v>
      </c>
      <c r="R1887" t="s">
        <v>8326</v>
      </c>
      <c r="S1887" s="12">
        <f t="shared" si="147"/>
        <v>41098.885532407403</v>
      </c>
      <c r="T1887" s="12">
        <f t="shared" si="148"/>
        <v>41131.708333333328</v>
      </c>
      <c r="U1887">
        <f t="shared" si="149"/>
        <v>2012</v>
      </c>
      <c r="V1887">
        <f t="shared" si="149"/>
        <v>2012</v>
      </c>
    </row>
    <row r="1888" spans="1:22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45"/>
        <v>102.08333333333333</v>
      </c>
      <c r="P1888" s="5">
        <f t="shared" si="146"/>
        <v>42.241379310344826</v>
      </c>
      <c r="Q1888" t="s">
        <v>8322</v>
      </c>
      <c r="R1888" t="s">
        <v>8326</v>
      </c>
      <c r="S1888" s="12">
        <f t="shared" si="147"/>
        <v>41925.69835648148</v>
      </c>
      <c r="T1888" s="12">
        <f t="shared" si="148"/>
        <v>41955.740023148144</v>
      </c>
      <c r="U1888">
        <f t="shared" si="149"/>
        <v>2014</v>
      </c>
      <c r="V1888">
        <f t="shared" si="149"/>
        <v>2014</v>
      </c>
    </row>
    <row r="1889" spans="1:22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45"/>
        <v>111.16666666666666</v>
      </c>
      <c r="P1889" s="5">
        <f t="shared" si="146"/>
        <v>416.875</v>
      </c>
      <c r="Q1889" t="s">
        <v>8322</v>
      </c>
      <c r="R1889" t="s">
        <v>8326</v>
      </c>
      <c r="S1889" s="12">
        <f t="shared" si="147"/>
        <v>42323.591805555552</v>
      </c>
      <c r="T1889" s="12">
        <f t="shared" si="148"/>
        <v>42341.687499999993</v>
      </c>
      <c r="U1889">
        <f t="shared" si="149"/>
        <v>2015</v>
      </c>
      <c r="V1889">
        <f t="shared" si="149"/>
        <v>2015</v>
      </c>
    </row>
    <row r="1890" spans="1:22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45"/>
        <v>166.08</v>
      </c>
      <c r="P1890" s="5">
        <f t="shared" si="146"/>
        <v>46.651685393258425</v>
      </c>
      <c r="Q1890" t="s">
        <v>8322</v>
      </c>
      <c r="R1890" t="s">
        <v>8326</v>
      </c>
      <c r="S1890" s="12">
        <f t="shared" si="147"/>
        <v>40299.03162037037</v>
      </c>
      <c r="T1890" s="12">
        <f t="shared" si="148"/>
        <v>40329.999305555553</v>
      </c>
      <c r="U1890">
        <f t="shared" si="149"/>
        <v>2010</v>
      </c>
      <c r="V1890">
        <f t="shared" si="149"/>
        <v>2010</v>
      </c>
    </row>
    <row r="1891" spans="1:22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45"/>
        <v>106.60000000000001</v>
      </c>
      <c r="P1891" s="5">
        <f t="shared" si="146"/>
        <v>48.454545454545453</v>
      </c>
      <c r="Q1891" t="s">
        <v>8322</v>
      </c>
      <c r="R1891" t="s">
        <v>8326</v>
      </c>
      <c r="S1891" s="12">
        <f t="shared" si="147"/>
        <v>41299.585023148145</v>
      </c>
      <c r="T1891" s="12">
        <f t="shared" si="148"/>
        <v>41344.543356481481</v>
      </c>
      <c r="U1891">
        <f t="shared" si="149"/>
        <v>2013</v>
      </c>
      <c r="V1891">
        <f t="shared" si="149"/>
        <v>2013</v>
      </c>
    </row>
    <row r="1892" spans="1:22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45"/>
        <v>144.58441666666667</v>
      </c>
      <c r="P1892" s="5">
        <f t="shared" si="146"/>
        <v>70.5289837398374</v>
      </c>
      <c r="Q1892" t="s">
        <v>8322</v>
      </c>
      <c r="R1892" t="s">
        <v>8326</v>
      </c>
      <c r="S1892" s="12">
        <f t="shared" si="147"/>
        <v>41228.577870370369</v>
      </c>
      <c r="T1892" s="12">
        <f t="shared" si="148"/>
        <v>41258.577870370369</v>
      </c>
      <c r="U1892">
        <f t="shared" si="149"/>
        <v>2012</v>
      </c>
      <c r="V1892">
        <f t="shared" si="149"/>
        <v>2012</v>
      </c>
    </row>
    <row r="1893" spans="1:22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45"/>
        <v>105.55000000000001</v>
      </c>
      <c r="P1893" s="5">
        <f t="shared" si="146"/>
        <v>87.958333333333329</v>
      </c>
      <c r="Q1893" t="s">
        <v>8322</v>
      </c>
      <c r="R1893" t="s">
        <v>8326</v>
      </c>
      <c r="S1893" s="12">
        <f t="shared" si="147"/>
        <v>40335.589745370366</v>
      </c>
      <c r="T1893" s="12">
        <f t="shared" si="148"/>
        <v>40381.041666666664</v>
      </c>
      <c r="U1893">
        <f t="shared" si="149"/>
        <v>2010</v>
      </c>
      <c r="V1893">
        <f t="shared" si="149"/>
        <v>2010</v>
      </c>
    </row>
    <row r="1894" spans="1:22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45"/>
        <v>136.60000000000002</v>
      </c>
      <c r="P1894" s="5">
        <f t="shared" si="146"/>
        <v>26.26923076923077</v>
      </c>
      <c r="Q1894" t="s">
        <v>8322</v>
      </c>
      <c r="R1894" t="s">
        <v>8326</v>
      </c>
      <c r="S1894" s="12">
        <f t="shared" si="147"/>
        <v>40671.429178240738</v>
      </c>
      <c r="T1894" s="12">
        <f t="shared" si="148"/>
        <v>40701.429178240738</v>
      </c>
      <c r="U1894">
        <f t="shared" si="149"/>
        <v>2011</v>
      </c>
      <c r="V1894">
        <f t="shared" si="149"/>
        <v>2011</v>
      </c>
    </row>
    <row r="1895" spans="1:22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45"/>
        <v>104</v>
      </c>
      <c r="P1895" s="5">
        <f t="shared" si="146"/>
        <v>57.777777777777779</v>
      </c>
      <c r="Q1895" t="s">
        <v>8322</v>
      </c>
      <c r="R1895" t="s">
        <v>8326</v>
      </c>
      <c r="S1895" s="12">
        <f t="shared" si="147"/>
        <v>40632.733622685184</v>
      </c>
      <c r="T1895" s="12">
        <f t="shared" si="148"/>
        <v>40648.957638888889</v>
      </c>
      <c r="U1895">
        <f t="shared" si="149"/>
        <v>2011</v>
      </c>
      <c r="V1895">
        <f t="shared" si="149"/>
        <v>2011</v>
      </c>
    </row>
    <row r="1896" spans="1:22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45"/>
        <v>114.5</v>
      </c>
      <c r="P1896" s="5">
        <f t="shared" si="146"/>
        <v>57.25</v>
      </c>
      <c r="Q1896" t="s">
        <v>8322</v>
      </c>
      <c r="R1896" t="s">
        <v>8326</v>
      </c>
      <c r="S1896" s="12">
        <f t="shared" si="147"/>
        <v>40920.696562499994</v>
      </c>
      <c r="T1896" s="12">
        <f t="shared" si="148"/>
        <v>40951.696562499994</v>
      </c>
      <c r="U1896">
        <f t="shared" si="149"/>
        <v>2012</v>
      </c>
      <c r="V1896">
        <f t="shared" si="149"/>
        <v>2012</v>
      </c>
    </row>
    <row r="1897" spans="1:22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45"/>
        <v>101.71957671957672</v>
      </c>
      <c r="P1897" s="5">
        <f t="shared" si="146"/>
        <v>196.34042553191489</v>
      </c>
      <c r="Q1897" t="s">
        <v>8322</v>
      </c>
      <c r="R1897" t="s">
        <v>8326</v>
      </c>
      <c r="S1897" s="12">
        <f t="shared" si="147"/>
        <v>42267.538449074076</v>
      </c>
      <c r="T1897" s="12">
        <f t="shared" si="148"/>
        <v>42297.538449074076</v>
      </c>
      <c r="U1897">
        <f t="shared" si="149"/>
        <v>2015</v>
      </c>
      <c r="V1897">
        <f t="shared" si="149"/>
        <v>2015</v>
      </c>
    </row>
    <row r="1898" spans="1:22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45"/>
        <v>123.94678492239468</v>
      </c>
      <c r="P1898" s="5">
        <f t="shared" si="146"/>
        <v>43</v>
      </c>
      <c r="Q1898" t="s">
        <v>8322</v>
      </c>
      <c r="R1898" t="s">
        <v>8326</v>
      </c>
      <c r="S1898" s="12">
        <f t="shared" si="147"/>
        <v>40981.501909722218</v>
      </c>
      <c r="T1898" s="12">
        <f t="shared" si="148"/>
        <v>41011.501909722218</v>
      </c>
      <c r="U1898">
        <f t="shared" si="149"/>
        <v>2012</v>
      </c>
      <c r="V1898">
        <f t="shared" si="149"/>
        <v>2012</v>
      </c>
    </row>
    <row r="1899" spans="1:22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45"/>
        <v>102.45669291338582</v>
      </c>
      <c r="P1899" s="5">
        <f t="shared" si="146"/>
        <v>35.551912568306008</v>
      </c>
      <c r="Q1899" t="s">
        <v>8322</v>
      </c>
      <c r="R1899" t="s">
        <v>8326</v>
      </c>
      <c r="S1899" s="12">
        <f t="shared" si="147"/>
        <v>41680.375069444439</v>
      </c>
      <c r="T1899" s="12">
        <f t="shared" si="148"/>
        <v>41702.666666666664</v>
      </c>
      <c r="U1899">
        <f t="shared" si="149"/>
        <v>2014</v>
      </c>
      <c r="V1899">
        <f t="shared" si="149"/>
        <v>2014</v>
      </c>
    </row>
    <row r="1900" spans="1:22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45"/>
        <v>144.5</v>
      </c>
      <c r="P1900" s="5">
        <f t="shared" si="146"/>
        <v>68.80952380952381</v>
      </c>
      <c r="Q1900" t="s">
        <v>8322</v>
      </c>
      <c r="R1900" t="s">
        <v>8326</v>
      </c>
      <c r="S1900" s="12">
        <f t="shared" si="147"/>
        <v>42365.9846412037</v>
      </c>
      <c r="T1900" s="12">
        <f t="shared" si="148"/>
        <v>42401.541666666664</v>
      </c>
      <c r="U1900">
        <f t="shared" si="149"/>
        <v>2015</v>
      </c>
      <c r="V1900">
        <f t="shared" si="149"/>
        <v>2016</v>
      </c>
    </row>
    <row r="1901" spans="1:22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45"/>
        <v>133.33333333333331</v>
      </c>
      <c r="P1901" s="5">
        <f t="shared" si="146"/>
        <v>28.571428571428573</v>
      </c>
      <c r="Q1901" t="s">
        <v>8322</v>
      </c>
      <c r="R1901" t="s">
        <v>8326</v>
      </c>
      <c r="S1901" s="12">
        <f t="shared" si="147"/>
        <v>42058.733402777776</v>
      </c>
      <c r="T1901" s="12">
        <f t="shared" si="148"/>
        <v>42088.691736111105</v>
      </c>
      <c r="U1901">
        <f t="shared" si="149"/>
        <v>2015</v>
      </c>
      <c r="V1901">
        <f t="shared" si="149"/>
        <v>2015</v>
      </c>
    </row>
    <row r="1902" spans="1:22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45"/>
        <v>109.3644</v>
      </c>
      <c r="P1902" s="5">
        <f t="shared" si="146"/>
        <v>50.631666666666668</v>
      </c>
      <c r="Q1902" t="s">
        <v>8322</v>
      </c>
      <c r="R1902" t="s">
        <v>8326</v>
      </c>
      <c r="S1902" s="12">
        <f t="shared" si="147"/>
        <v>41160.663553240738</v>
      </c>
      <c r="T1902" s="12">
        <f t="shared" si="148"/>
        <v>41188.207638888889</v>
      </c>
      <c r="U1902">
        <f t="shared" si="149"/>
        <v>2012</v>
      </c>
      <c r="V1902">
        <f t="shared" si="149"/>
        <v>2012</v>
      </c>
    </row>
    <row r="1903" spans="1:22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45"/>
        <v>2.6969696969696968</v>
      </c>
      <c r="P1903" s="5">
        <f t="shared" si="146"/>
        <v>106.8</v>
      </c>
      <c r="Q1903" t="s">
        <v>8316</v>
      </c>
      <c r="R1903" t="s">
        <v>8345</v>
      </c>
      <c r="S1903" s="12">
        <f t="shared" si="147"/>
        <v>42116.334826388884</v>
      </c>
      <c r="T1903" s="12">
        <f t="shared" si="148"/>
        <v>42146.333333333336</v>
      </c>
      <c r="U1903">
        <f t="shared" si="149"/>
        <v>2015</v>
      </c>
      <c r="V1903">
        <f t="shared" si="149"/>
        <v>2015</v>
      </c>
    </row>
    <row r="1904" spans="1:22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45"/>
        <v>1.2</v>
      </c>
      <c r="P1904" s="5">
        <f t="shared" si="146"/>
        <v>4</v>
      </c>
      <c r="Q1904" t="s">
        <v>8316</v>
      </c>
      <c r="R1904" t="s">
        <v>8345</v>
      </c>
      <c r="S1904" s="12">
        <f t="shared" si="147"/>
        <v>42037.581562499996</v>
      </c>
      <c r="T1904" s="12">
        <f t="shared" si="148"/>
        <v>42067.581562499996</v>
      </c>
      <c r="U1904">
        <f t="shared" si="149"/>
        <v>2015</v>
      </c>
      <c r="V1904">
        <f t="shared" si="149"/>
        <v>2015</v>
      </c>
    </row>
    <row r="1905" spans="1:22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45"/>
        <v>46.6</v>
      </c>
      <c r="P1905" s="5">
        <f t="shared" si="146"/>
        <v>34.097560975609753</v>
      </c>
      <c r="Q1905" t="s">
        <v>8316</v>
      </c>
      <c r="R1905" t="s">
        <v>8345</v>
      </c>
      <c r="S1905" s="12">
        <f t="shared" si="147"/>
        <v>42702.562395833331</v>
      </c>
      <c r="T1905" s="12">
        <f t="shared" si="148"/>
        <v>42762.562395833331</v>
      </c>
      <c r="U1905">
        <f t="shared" si="149"/>
        <v>2016</v>
      </c>
      <c r="V1905">
        <f t="shared" si="149"/>
        <v>2017</v>
      </c>
    </row>
    <row r="1906" spans="1:22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45"/>
        <v>0.1</v>
      </c>
      <c r="P1906" s="5">
        <f t="shared" si="146"/>
        <v>25</v>
      </c>
      <c r="Q1906" t="s">
        <v>8316</v>
      </c>
      <c r="R1906" t="s">
        <v>8345</v>
      </c>
      <c r="S1906" s="12">
        <f t="shared" si="147"/>
        <v>42326.477094907408</v>
      </c>
      <c r="T1906" s="12">
        <f t="shared" si="148"/>
        <v>42371.477094907408</v>
      </c>
      <c r="U1906">
        <f t="shared" si="149"/>
        <v>2015</v>
      </c>
      <c r="V1906">
        <f t="shared" si="149"/>
        <v>2016</v>
      </c>
    </row>
    <row r="1907" spans="1:22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45"/>
        <v>0.16800000000000001</v>
      </c>
      <c r="P1907" s="5">
        <f t="shared" si="146"/>
        <v>10.5</v>
      </c>
      <c r="Q1907" t="s">
        <v>8316</v>
      </c>
      <c r="R1907" t="s">
        <v>8345</v>
      </c>
      <c r="S1907" s="12">
        <f t="shared" si="147"/>
        <v>41859.717523148145</v>
      </c>
      <c r="T1907" s="12">
        <f t="shared" si="148"/>
        <v>41889.717523148145</v>
      </c>
      <c r="U1907">
        <f t="shared" si="149"/>
        <v>2014</v>
      </c>
      <c r="V1907">
        <f t="shared" si="149"/>
        <v>2014</v>
      </c>
    </row>
    <row r="1908" spans="1:22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45"/>
        <v>42.76</v>
      </c>
      <c r="P1908" s="5">
        <f t="shared" si="146"/>
        <v>215.95959595959596</v>
      </c>
      <c r="Q1908" t="s">
        <v>8316</v>
      </c>
      <c r="R1908" t="s">
        <v>8345</v>
      </c>
      <c r="S1908" s="12">
        <f t="shared" si="147"/>
        <v>42514.462766203702</v>
      </c>
      <c r="T1908" s="12">
        <f t="shared" si="148"/>
        <v>42544.462766203702</v>
      </c>
      <c r="U1908">
        <f t="shared" si="149"/>
        <v>2016</v>
      </c>
      <c r="V1908">
        <f t="shared" si="149"/>
        <v>2016</v>
      </c>
    </row>
    <row r="1909" spans="1:22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45"/>
        <v>0.28333333333333333</v>
      </c>
      <c r="P1909" s="5">
        <f t="shared" si="146"/>
        <v>21.25</v>
      </c>
      <c r="Q1909" t="s">
        <v>8316</v>
      </c>
      <c r="R1909" t="s">
        <v>8345</v>
      </c>
      <c r="S1909" s="12">
        <f t="shared" si="147"/>
        <v>41767.378761574073</v>
      </c>
      <c r="T1909" s="12">
        <f t="shared" si="148"/>
        <v>41782.378761574073</v>
      </c>
      <c r="U1909">
        <f t="shared" si="149"/>
        <v>2014</v>
      </c>
      <c r="V1909">
        <f t="shared" si="149"/>
        <v>2014</v>
      </c>
    </row>
    <row r="1910" spans="1:22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45"/>
        <v>1.7319999999999998</v>
      </c>
      <c r="P1910" s="5">
        <f t="shared" si="146"/>
        <v>108.25</v>
      </c>
      <c r="Q1910" t="s">
        <v>8316</v>
      </c>
      <c r="R1910" t="s">
        <v>8345</v>
      </c>
      <c r="S1910" s="12">
        <f t="shared" si="147"/>
        <v>42703.709490740737</v>
      </c>
      <c r="T1910" s="12">
        <f t="shared" si="148"/>
        <v>42733.709490740737</v>
      </c>
      <c r="U1910">
        <f t="shared" si="149"/>
        <v>2016</v>
      </c>
      <c r="V1910">
        <f t="shared" si="149"/>
        <v>2016</v>
      </c>
    </row>
    <row r="1911" spans="1:22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45"/>
        <v>14.111428571428572</v>
      </c>
      <c r="P1911" s="5">
        <f t="shared" si="146"/>
        <v>129.97368421052633</v>
      </c>
      <c r="Q1911" t="s">
        <v>8316</v>
      </c>
      <c r="R1911" t="s">
        <v>8345</v>
      </c>
      <c r="S1911" s="12">
        <f t="shared" si="147"/>
        <v>41905.220821759256</v>
      </c>
      <c r="T1911" s="12">
        <f t="shared" si="148"/>
        <v>41935.220821759256</v>
      </c>
      <c r="U1911">
        <f t="shared" si="149"/>
        <v>2014</v>
      </c>
      <c r="V1911">
        <f t="shared" si="149"/>
        <v>2014</v>
      </c>
    </row>
    <row r="1912" spans="1:22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45"/>
        <v>39.395294117647055</v>
      </c>
      <c r="P1912" s="5">
        <f t="shared" si="146"/>
        <v>117.49473684210527</v>
      </c>
      <c r="Q1912" t="s">
        <v>8316</v>
      </c>
      <c r="R1912" t="s">
        <v>8345</v>
      </c>
      <c r="S1912" s="12">
        <f t="shared" si="147"/>
        <v>42264.754826388882</v>
      </c>
      <c r="T1912" s="12">
        <f t="shared" si="148"/>
        <v>42308.739583333336</v>
      </c>
      <c r="U1912">
        <f t="shared" si="149"/>
        <v>2015</v>
      </c>
      <c r="V1912">
        <f t="shared" si="149"/>
        <v>2015</v>
      </c>
    </row>
    <row r="1913" spans="1:22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45"/>
        <v>2.3529411764705882E-2</v>
      </c>
      <c r="P1913" s="5">
        <f t="shared" si="146"/>
        <v>10</v>
      </c>
      <c r="Q1913" t="s">
        <v>8316</v>
      </c>
      <c r="R1913" t="s">
        <v>8345</v>
      </c>
      <c r="S1913" s="12">
        <f t="shared" si="147"/>
        <v>41829.825624999998</v>
      </c>
      <c r="T1913" s="12">
        <f t="shared" si="148"/>
        <v>41859.825624999998</v>
      </c>
      <c r="U1913">
        <f t="shared" si="149"/>
        <v>2014</v>
      </c>
      <c r="V1913">
        <f t="shared" si="149"/>
        <v>2014</v>
      </c>
    </row>
    <row r="1914" spans="1:22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45"/>
        <v>59.3</v>
      </c>
      <c r="P1914" s="5">
        <f t="shared" si="146"/>
        <v>70.595238095238102</v>
      </c>
      <c r="Q1914" t="s">
        <v>8316</v>
      </c>
      <c r="R1914" t="s">
        <v>8345</v>
      </c>
      <c r="S1914" s="12">
        <f t="shared" si="147"/>
        <v>42129.018055555549</v>
      </c>
      <c r="T1914" s="12">
        <f t="shared" si="148"/>
        <v>42159.018055555549</v>
      </c>
      <c r="U1914">
        <f t="shared" si="149"/>
        <v>2015</v>
      </c>
      <c r="V1914">
        <f t="shared" si="149"/>
        <v>2015</v>
      </c>
    </row>
    <row r="1915" spans="1:22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45"/>
        <v>1.3270833333333334</v>
      </c>
      <c r="P1915" s="5">
        <f t="shared" si="146"/>
        <v>24.5</v>
      </c>
      <c r="Q1915" t="s">
        <v>8316</v>
      </c>
      <c r="R1915" t="s">
        <v>8345</v>
      </c>
      <c r="S1915" s="12">
        <f t="shared" si="147"/>
        <v>41890.302986111106</v>
      </c>
      <c r="T1915" s="12">
        <f t="shared" si="148"/>
        <v>41920.302986111106</v>
      </c>
      <c r="U1915">
        <f t="shared" si="149"/>
        <v>2014</v>
      </c>
      <c r="V1915">
        <f t="shared" si="149"/>
        <v>2014</v>
      </c>
    </row>
    <row r="1916" spans="1:22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45"/>
        <v>9.0090090090090094</v>
      </c>
      <c r="P1916" s="5">
        <f t="shared" si="146"/>
        <v>30</v>
      </c>
      <c r="Q1916" t="s">
        <v>8316</v>
      </c>
      <c r="R1916" t="s">
        <v>8345</v>
      </c>
      <c r="S1916" s="12">
        <f t="shared" si="147"/>
        <v>41928.966122685182</v>
      </c>
      <c r="T1916" s="12">
        <f t="shared" si="148"/>
        <v>41943.957638888889</v>
      </c>
      <c r="U1916">
        <f t="shared" si="149"/>
        <v>2014</v>
      </c>
      <c r="V1916">
        <f t="shared" si="149"/>
        <v>2014</v>
      </c>
    </row>
    <row r="1917" spans="1:22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45"/>
        <v>1.6</v>
      </c>
      <c r="P1917" s="5">
        <f t="shared" si="146"/>
        <v>2</v>
      </c>
      <c r="Q1917" t="s">
        <v>8316</v>
      </c>
      <c r="R1917" t="s">
        <v>8345</v>
      </c>
      <c r="S1917" s="12">
        <f t="shared" si="147"/>
        <v>41863.840532407405</v>
      </c>
      <c r="T1917" s="12">
        <f t="shared" si="148"/>
        <v>41883.840532407405</v>
      </c>
      <c r="U1917">
        <f t="shared" si="149"/>
        <v>2014</v>
      </c>
      <c r="V1917">
        <f t="shared" si="149"/>
        <v>2014</v>
      </c>
    </row>
    <row r="1918" spans="1:22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45"/>
        <v>0.51</v>
      </c>
      <c r="P1918" s="5">
        <f t="shared" si="146"/>
        <v>17</v>
      </c>
      <c r="Q1918" t="s">
        <v>8316</v>
      </c>
      <c r="R1918" t="s">
        <v>8345</v>
      </c>
      <c r="S1918" s="12">
        <f t="shared" si="147"/>
        <v>42656.508969907409</v>
      </c>
      <c r="T1918" s="12">
        <f t="shared" si="148"/>
        <v>42681.550636574073</v>
      </c>
      <c r="U1918">
        <f t="shared" si="149"/>
        <v>2016</v>
      </c>
      <c r="V1918">
        <f t="shared" si="149"/>
        <v>2016</v>
      </c>
    </row>
    <row r="1919" spans="1:22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45"/>
        <v>52.570512820512818</v>
      </c>
      <c r="P1919" s="5">
        <f t="shared" si="146"/>
        <v>2928.9285714285716</v>
      </c>
      <c r="Q1919" t="s">
        <v>8316</v>
      </c>
      <c r="R1919" t="s">
        <v>8345</v>
      </c>
      <c r="S1919" s="12">
        <f t="shared" si="147"/>
        <v>42746.06172453703</v>
      </c>
      <c r="T1919" s="12">
        <f t="shared" si="148"/>
        <v>42776.06172453703</v>
      </c>
      <c r="U1919">
        <f t="shared" si="149"/>
        <v>2017</v>
      </c>
      <c r="V1919">
        <f t="shared" si="149"/>
        <v>2017</v>
      </c>
    </row>
    <row r="1920" spans="1:22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45"/>
        <v>1.04</v>
      </c>
      <c r="P1920" s="5">
        <f t="shared" si="146"/>
        <v>28.888888888888889</v>
      </c>
      <c r="Q1920" t="s">
        <v>8316</v>
      </c>
      <c r="R1920" t="s">
        <v>8345</v>
      </c>
      <c r="S1920" s="12">
        <f t="shared" si="147"/>
        <v>41828.581608796296</v>
      </c>
      <c r="T1920" s="12">
        <f t="shared" si="148"/>
        <v>41863.581608796296</v>
      </c>
      <c r="U1920">
        <f t="shared" si="149"/>
        <v>2014</v>
      </c>
      <c r="V1920">
        <f t="shared" si="149"/>
        <v>2014</v>
      </c>
    </row>
    <row r="1921" spans="1:22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45"/>
        <v>47.4</v>
      </c>
      <c r="P1921" s="5">
        <f t="shared" si="146"/>
        <v>29.625</v>
      </c>
      <c r="Q1921" t="s">
        <v>8316</v>
      </c>
      <c r="R1921" t="s">
        <v>8345</v>
      </c>
      <c r="S1921" s="12">
        <f t="shared" si="147"/>
        <v>42113.667233796295</v>
      </c>
      <c r="T1921" s="12">
        <f t="shared" si="148"/>
        <v>42143.667233796295</v>
      </c>
      <c r="U1921">
        <f t="shared" si="149"/>
        <v>2015</v>
      </c>
      <c r="V1921">
        <f t="shared" si="149"/>
        <v>2015</v>
      </c>
    </row>
    <row r="1922" spans="1:22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45"/>
        <v>43.03</v>
      </c>
      <c r="P1922" s="5">
        <f t="shared" si="146"/>
        <v>40.980952380952381</v>
      </c>
      <c r="Q1922" t="s">
        <v>8316</v>
      </c>
      <c r="R1922" t="s">
        <v>8345</v>
      </c>
      <c r="S1922" s="12">
        <f t="shared" si="147"/>
        <v>42270.66737268518</v>
      </c>
      <c r="T1922" s="12">
        <f t="shared" si="148"/>
        <v>42298.749999999993</v>
      </c>
      <c r="U1922">
        <f t="shared" si="149"/>
        <v>2015</v>
      </c>
      <c r="V1922">
        <f t="shared" si="149"/>
        <v>2015</v>
      </c>
    </row>
    <row r="1923" spans="1:22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50">(E1923/D1923)*100</f>
        <v>136.80000000000001</v>
      </c>
      <c r="P1923" s="5">
        <f t="shared" ref="P1923:P1986" si="151">IF(E1923&gt;0, E1923/L1923, 0)</f>
        <v>54</v>
      </c>
      <c r="Q1923" t="s">
        <v>8322</v>
      </c>
      <c r="R1923" t="s">
        <v>8326</v>
      </c>
      <c r="S1923" s="12">
        <f t="shared" ref="S1923:S1986" si="152">(J1923/86400)+25569-(5/24)</f>
        <v>41074.013229166667</v>
      </c>
      <c r="T1923" s="12">
        <f t="shared" ref="T1923:T1986" si="153">(I1923/86400)+25569-5/24</f>
        <v>41104.013229166667</v>
      </c>
      <c r="U1923">
        <f t="shared" ref="U1923:V1986" si="154">YEAR(S1923)</f>
        <v>2012</v>
      </c>
      <c r="V1923">
        <f t="shared" si="154"/>
        <v>2012</v>
      </c>
    </row>
    <row r="1924" spans="1:22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50"/>
        <v>115.55</v>
      </c>
      <c r="P1924" s="5">
        <f t="shared" si="151"/>
        <v>36.109375</v>
      </c>
      <c r="Q1924" t="s">
        <v>8322</v>
      </c>
      <c r="R1924" t="s">
        <v>8326</v>
      </c>
      <c r="S1924" s="12">
        <f t="shared" si="152"/>
        <v>41590.047534722216</v>
      </c>
      <c r="T1924" s="12">
        <f t="shared" si="153"/>
        <v>41620.047534722216</v>
      </c>
      <c r="U1924">
        <f t="shared" si="154"/>
        <v>2013</v>
      </c>
      <c r="V1924">
        <f t="shared" si="154"/>
        <v>2013</v>
      </c>
    </row>
    <row r="1925" spans="1:22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50"/>
        <v>240.79999999999998</v>
      </c>
      <c r="P1925" s="5">
        <f t="shared" si="151"/>
        <v>23.153846153846153</v>
      </c>
      <c r="Q1925" t="s">
        <v>8322</v>
      </c>
      <c r="R1925" t="s">
        <v>8326</v>
      </c>
      <c r="S1925" s="12">
        <f t="shared" si="152"/>
        <v>40772.640416666662</v>
      </c>
      <c r="T1925" s="12">
        <f t="shared" si="153"/>
        <v>40812.999305555553</v>
      </c>
      <c r="U1925">
        <f t="shared" si="154"/>
        <v>2011</v>
      </c>
      <c r="V1925">
        <f t="shared" si="154"/>
        <v>2011</v>
      </c>
    </row>
    <row r="1926" spans="1:22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50"/>
        <v>114.39999999999999</v>
      </c>
      <c r="P1926" s="5">
        <f t="shared" si="151"/>
        <v>104</v>
      </c>
      <c r="Q1926" t="s">
        <v>8322</v>
      </c>
      <c r="R1926" t="s">
        <v>8326</v>
      </c>
      <c r="S1926" s="12">
        <f t="shared" si="152"/>
        <v>41626.552719907406</v>
      </c>
      <c r="T1926" s="12">
        <f t="shared" si="153"/>
        <v>41654.606249999997</v>
      </c>
      <c r="U1926">
        <f t="shared" si="154"/>
        <v>2013</v>
      </c>
      <c r="V1926">
        <f t="shared" si="154"/>
        <v>2014</v>
      </c>
    </row>
    <row r="1927" spans="1:22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50"/>
        <v>110.33333333333333</v>
      </c>
      <c r="P1927" s="5">
        <f t="shared" si="151"/>
        <v>31.826923076923077</v>
      </c>
      <c r="Q1927" t="s">
        <v>8322</v>
      </c>
      <c r="R1927" t="s">
        <v>8326</v>
      </c>
      <c r="S1927" s="12">
        <f t="shared" si="152"/>
        <v>41535.693148148144</v>
      </c>
      <c r="T1927" s="12">
        <f t="shared" si="153"/>
        <v>41557.791666666664</v>
      </c>
      <c r="U1927">
        <f t="shared" si="154"/>
        <v>2013</v>
      </c>
      <c r="V1927">
        <f t="shared" si="154"/>
        <v>2013</v>
      </c>
    </row>
    <row r="1928" spans="1:22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50"/>
        <v>195.37933333333334</v>
      </c>
      <c r="P1928" s="5">
        <f t="shared" si="151"/>
        <v>27.3896261682243</v>
      </c>
      <c r="Q1928" t="s">
        <v>8322</v>
      </c>
      <c r="R1928" t="s">
        <v>8326</v>
      </c>
      <c r="S1928" s="12">
        <f t="shared" si="152"/>
        <v>40456.746018518512</v>
      </c>
      <c r="T1928" s="12">
        <f t="shared" si="153"/>
        <v>40483.80972222222</v>
      </c>
      <c r="U1928">
        <f t="shared" si="154"/>
        <v>2010</v>
      </c>
      <c r="V1928">
        <f t="shared" si="154"/>
        <v>2010</v>
      </c>
    </row>
    <row r="1929" spans="1:22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50"/>
        <v>103.33333333333334</v>
      </c>
      <c r="P1929" s="5">
        <f t="shared" si="151"/>
        <v>56.363636363636367</v>
      </c>
      <c r="Q1929" t="s">
        <v>8322</v>
      </c>
      <c r="R1929" t="s">
        <v>8326</v>
      </c>
      <c r="S1929" s="12">
        <f t="shared" si="152"/>
        <v>40960.653229166666</v>
      </c>
      <c r="T1929" s="12">
        <f t="shared" si="153"/>
        <v>40975.999305555553</v>
      </c>
      <c r="U1929">
        <f t="shared" si="154"/>
        <v>2012</v>
      </c>
      <c r="V1929">
        <f t="shared" si="154"/>
        <v>2012</v>
      </c>
    </row>
    <row r="1930" spans="1:22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50"/>
        <v>103.1372549019608</v>
      </c>
      <c r="P1930" s="5">
        <f t="shared" si="151"/>
        <v>77.352941176470594</v>
      </c>
      <c r="Q1930" t="s">
        <v>8322</v>
      </c>
      <c r="R1930" t="s">
        <v>8326</v>
      </c>
      <c r="S1930" s="12">
        <f t="shared" si="152"/>
        <v>41371.439745370364</v>
      </c>
      <c r="T1930" s="12">
        <f t="shared" si="153"/>
        <v>41401.439745370364</v>
      </c>
      <c r="U1930">
        <f t="shared" si="154"/>
        <v>2013</v>
      </c>
      <c r="V1930">
        <f t="shared" si="154"/>
        <v>2013</v>
      </c>
    </row>
    <row r="1931" spans="1:22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50"/>
        <v>100.3125</v>
      </c>
      <c r="P1931" s="5">
        <f t="shared" si="151"/>
        <v>42.8</v>
      </c>
      <c r="Q1931" t="s">
        <v>8322</v>
      </c>
      <c r="R1931" t="s">
        <v>8326</v>
      </c>
      <c r="S1931" s="12">
        <f t="shared" si="152"/>
        <v>40686.813263888886</v>
      </c>
      <c r="T1931" s="12">
        <f t="shared" si="153"/>
        <v>40728.813263888886</v>
      </c>
      <c r="U1931">
        <f t="shared" si="154"/>
        <v>2011</v>
      </c>
      <c r="V1931">
        <f t="shared" si="154"/>
        <v>2011</v>
      </c>
    </row>
    <row r="1932" spans="1:22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50"/>
        <v>127</v>
      </c>
      <c r="P1932" s="5">
        <f t="shared" si="151"/>
        <v>48.846153846153847</v>
      </c>
      <c r="Q1932" t="s">
        <v>8322</v>
      </c>
      <c r="R1932" t="s">
        <v>8326</v>
      </c>
      <c r="S1932" s="12">
        <f t="shared" si="152"/>
        <v>41402.350486111107</v>
      </c>
      <c r="T1932" s="12">
        <f t="shared" si="153"/>
        <v>41462.350486111107</v>
      </c>
      <c r="U1932">
        <f t="shared" si="154"/>
        <v>2013</v>
      </c>
      <c r="V1932">
        <f t="shared" si="154"/>
        <v>2013</v>
      </c>
    </row>
    <row r="1933" spans="1:22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50"/>
        <v>120.601</v>
      </c>
      <c r="P1933" s="5">
        <f t="shared" si="151"/>
        <v>48.240400000000001</v>
      </c>
      <c r="Q1933" t="s">
        <v>8322</v>
      </c>
      <c r="R1933" t="s">
        <v>8326</v>
      </c>
      <c r="S1933" s="12">
        <f t="shared" si="152"/>
        <v>41037.684131944443</v>
      </c>
      <c r="T1933" s="12">
        <f t="shared" si="153"/>
        <v>41050.9375</v>
      </c>
      <c r="U1933">
        <f t="shared" si="154"/>
        <v>2012</v>
      </c>
      <c r="V1933">
        <f t="shared" si="154"/>
        <v>2012</v>
      </c>
    </row>
    <row r="1934" spans="1:22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50"/>
        <v>106.99047619047619</v>
      </c>
      <c r="P1934" s="5">
        <f t="shared" si="151"/>
        <v>70.212500000000006</v>
      </c>
      <c r="Q1934" t="s">
        <v>8322</v>
      </c>
      <c r="R1934" t="s">
        <v>8326</v>
      </c>
      <c r="S1934" s="12">
        <f t="shared" si="152"/>
        <v>40911.601539351854</v>
      </c>
      <c r="T1934" s="12">
        <f t="shared" si="153"/>
        <v>40932.601539351854</v>
      </c>
      <c r="U1934">
        <f t="shared" si="154"/>
        <v>2012</v>
      </c>
      <c r="V1934">
        <f t="shared" si="154"/>
        <v>2012</v>
      </c>
    </row>
    <row r="1935" spans="1:22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50"/>
        <v>172.43333333333334</v>
      </c>
      <c r="P1935" s="5">
        <f t="shared" si="151"/>
        <v>94.054545454545448</v>
      </c>
      <c r="Q1935" t="s">
        <v>8322</v>
      </c>
      <c r="R1935" t="s">
        <v>8326</v>
      </c>
      <c r="S1935" s="12">
        <f t="shared" si="152"/>
        <v>41878.922534722216</v>
      </c>
      <c r="T1935" s="12">
        <f t="shared" si="153"/>
        <v>41908.922534722216</v>
      </c>
      <c r="U1935">
        <f t="shared" si="154"/>
        <v>2014</v>
      </c>
      <c r="V1935">
        <f t="shared" si="154"/>
        <v>2014</v>
      </c>
    </row>
    <row r="1936" spans="1:22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50"/>
        <v>123.61999999999999</v>
      </c>
      <c r="P1936" s="5">
        <f t="shared" si="151"/>
        <v>80.272727272727266</v>
      </c>
      <c r="Q1936" t="s">
        <v>8322</v>
      </c>
      <c r="R1936" t="s">
        <v>8326</v>
      </c>
      <c r="S1936" s="12">
        <f t="shared" si="152"/>
        <v>40865.658807870372</v>
      </c>
      <c r="T1936" s="12">
        <f t="shared" si="153"/>
        <v>40902</v>
      </c>
      <c r="U1936">
        <f t="shared" si="154"/>
        <v>2011</v>
      </c>
      <c r="V1936">
        <f t="shared" si="154"/>
        <v>2011</v>
      </c>
    </row>
    <row r="1937" spans="1:22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50"/>
        <v>108.4</v>
      </c>
      <c r="P1937" s="5">
        <f t="shared" si="151"/>
        <v>54.2</v>
      </c>
      <c r="Q1937" t="s">
        <v>8322</v>
      </c>
      <c r="R1937" t="s">
        <v>8326</v>
      </c>
      <c r="S1937" s="12">
        <f t="shared" si="152"/>
        <v>41773.724201388883</v>
      </c>
      <c r="T1937" s="12">
        <f t="shared" si="153"/>
        <v>41810.999305555553</v>
      </c>
      <c r="U1937">
        <f t="shared" si="154"/>
        <v>2014</v>
      </c>
      <c r="V1937">
        <f t="shared" si="154"/>
        <v>2014</v>
      </c>
    </row>
    <row r="1938" spans="1:22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50"/>
        <v>116.52013333333333</v>
      </c>
      <c r="P1938" s="5">
        <f t="shared" si="151"/>
        <v>60.26903448275862</v>
      </c>
      <c r="Q1938" t="s">
        <v>8322</v>
      </c>
      <c r="R1938" t="s">
        <v>8326</v>
      </c>
      <c r="S1938" s="12">
        <f t="shared" si="152"/>
        <v>40852.68136574074</v>
      </c>
      <c r="T1938" s="12">
        <f t="shared" si="153"/>
        <v>40883.040972222218</v>
      </c>
      <c r="U1938">
        <f t="shared" si="154"/>
        <v>2011</v>
      </c>
      <c r="V1938">
        <f t="shared" si="154"/>
        <v>2011</v>
      </c>
    </row>
    <row r="1939" spans="1:22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50"/>
        <v>187.245</v>
      </c>
      <c r="P1939" s="5">
        <f t="shared" si="151"/>
        <v>38.740344827586206</v>
      </c>
      <c r="Q1939" t="s">
        <v>8322</v>
      </c>
      <c r="R1939" t="s">
        <v>8326</v>
      </c>
      <c r="S1939" s="12">
        <f t="shared" si="152"/>
        <v>41058.91065972222</v>
      </c>
      <c r="T1939" s="12">
        <f t="shared" si="153"/>
        <v>41074.957638888889</v>
      </c>
      <c r="U1939">
        <f t="shared" si="154"/>
        <v>2012</v>
      </c>
      <c r="V1939">
        <f t="shared" si="154"/>
        <v>2012</v>
      </c>
    </row>
    <row r="1940" spans="1:22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50"/>
        <v>115.93333333333334</v>
      </c>
      <c r="P1940" s="5">
        <f t="shared" si="151"/>
        <v>152.54385964912279</v>
      </c>
      <c r="Q1940" t="s">
        <v>8322</v>
      </c>
      <c r="R1940" t="s">
        <v>8326</v>
      </c>
      <c r="S1940" s="12">
        <f t="shared" si="152"/>
        <v>41426.05128472222</v>
      </c>
      <c r="T1940" s="12">
        <f t="shared" si="153"/>
        <v>41457</v>
      </c>
      <c r="U1940">
        <f t="shared" si="154"/>
        <v>2013</v>
      </c>
      <c r="V1940">
        <f t="shared" si="154"/>
        <v>2013</v>
      </c>
    </row>
    <row r="1941" spans="1:22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50"/>
        <v>110.7</v>
      </c>
      <c r="P1941" s="5">
        <f t="shared" si="151"/>
        <v>115.3125</v>
      </c>
      <c r="Q1941" t="s">
        <v>8322</v>
      </c>
      <c r="R1941" t="s">
        <v>8326</v>
      </c>
      <c r="S1941" s="12">
        <f t="shared" si="152"/>
        <v>41313.776712962957</v>
      </c>
      <c r="T1941" s="12">
        <f t="shared" si="153"/>
        <v>41343.735046296293</v>
      </c>
      <c r="U1941">
        <f t="shared" si="154"/>
        <v>2013</v>
      </c>
      <c r="V1941">
        <f t="shared" si="154"/>
        <v>2013</v>
      </c>
    </row>
    <row r="1942" spans="1:22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50"/>
        <v>170.92307692307693</v>
      </c>
      <c r="P1942" s="5">
        <f t="shared" si="151"/>
        <v>35.838709677419352</v>
      </c>
      <c r="Q1942" t="s">
        <v>8322</v>
      </c>
      <c r="R1942" t="s">
        <v>8326</v>
      </c>
      <c r="S1942" s="12">
        <f t="shared" si="152"/>
        <v>40670.298993055556</v>
      </c>
      <c r="T1942" s="12">
        <f t="shared" si="153"/>
        <v>40708.957638888889</v>
      </c>
      <c r="U1942">
        <f t="shared" si="154"/>
        <v>2011</v>
      </c>
      <c r="V1942">
        <f t="shared" si="154"/>
        <v>2011</v>
      </c>
    </row>
    <row r="1943" spans="1:22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50"/>
        <v>126.11835600000001</v>
      </c>
      <c r="P1943" s="5">
        <f t="shared" si="151"/>
        <v>64.570118779438872</v>
      </c>
      <c r="Q1943" t="s">
        <v>8316</v>
      </c>
      <c r="R1943" t="s">
        <v>8346</v>
      </c>
      <c r="S1943" s="12">
        <f t="shared" si="152"/>
        <v>41744.08253472222</v>
      </c>
      <c r="T1943" s="12">
        <f t="shared" si="153"/>
        <v>41774.08253472222</v>
      </c>
      <c r="U1943">
        <f t="shared" si="154"/>
        <v>2014</v>
      </c>
      <c r="V1943">
        <f t="shared" si="154"/>
        <v>2014</v>
      </c>
    </row>
    <row r="1944" spans="1:22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50"/>
        <v>138.44033333333334</v>
      </c>
      <c r="P1944" s="5">
        <f t="shared" si="151"/>
        <v>87.436000000000007</v>
      </c>
      <c r="Q1944" t="s">
        <v>8316</v>
      </c>
      <c r="R1944" t="s">
        <v>8346</v>
      </c>
      <c r="S1944" s="12">
        <f t="shared" si="152"/>
        <v>40638.619675925926</v>
      </c>
      <c r="T1944" s="12">
        <f t="shared" si="153"/>
        <v>40728.619675925926</v>
      </c>
      <c r="U1944">
        <f t="shared" si="154"/>
        <v>2011</v>
      </c>
      <c r="V1944">
        <f t="shared" si="154"/>
        <v>2011</v>
      </c>
    </row>
    <row r="1945" spans="1:22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50"/>
        <v>1705.2499999999998</v>
      </c>
      <c r="P1945" s="5">
        <f t="shared" si="151"/>
        <v>68.815577078288939</v>
      </c>
      <c r="Q1945" t="s">
        <v>8316</v>
      </c>
      <c r="R1945" t="s">
        <v>8346</v>
      </c>
      <c r="S1945" s="12">
        <f t="shared" si="152"/>
        <v>42548.061527777776</v>
      </c>
      <c r="T1945" s="12">
        <f t="shared" si="153"/>
        <v>42593.061527777776</v>
      </c>
      <c r="U1945">
        <f t="shared" si="154"/>
        <v>2016</v>
      </c>
      <c r="V1945">
        <f t="shared" si="154"/>
        <v>2016</v>
      </c>
    </row>
    <row r="1946" spans="1:22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50"/>
        <v>788.05550000000005</v>
      </c>
      <c r="P1946" s="5">
        <f t="shared" si="151"/>
        <v>176.200223588597</v>
      </c>
      <c r="Q1946" t="s">
        <v>8316</v>
      </c>
      <c r="R1946" t="s">
        <v>8346</v>
      </c>
      <c r="S1946" s="12">
        <f t="shared" si="152"/>
        <v>41730.376041666663</v>
      </c>
      <c r="T1946" s="12">
        <f t="shared" si="153"/>
        <v>41760.376041666663</v>
      </c>
      <c r="U1946">
        <f t="shared" si="154"/>
        <v>2014</v>
      </c>
      <c r="V1946">
        <f t="shared" si="154"/>
        <v>2014</v>
      </c>
    </row>
    <row r="1947" spans="1:22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50"/>
        <v>348.01799999999997</v>
      </c>
      <c r="P1947" s="5">
        <f t="shared" si="151"/>
        <v>511.79117647058825</v>
      </c>
      <c r="Q1947" t="s">
        <v>8316</v>
      </c>
      <c r="R1947" t="s">
        <v>8346</v>
      </c>
      <c r="S1947" s="12">
        <f t="shared" si="152"/>
        <v>42157.043495370366</v>
      </c>
      <c r="T1947" s="12">
        <f t="shared" si="153"/>
        <v>42197.043495370366</v>
      </c>
      <c r="U1947">
        <f t="shared" si="154"/>
        <v>2015</v>
      </c>
      <c r="V1947">
        <f t="shared" si="154"/>
        <v>2015</v>
      </c>
    </row>
    <row r="1948" spans="1:22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50"/>
        <v>149.74666666666667</v>
      </c>
      <c r="P1948" s="5">
        <f t="shared" si="151"/>
        <v>160.44285714285715</v>
      </c>
      <c r="Q1948" t="s">
        <v>8316</v>
      </c>
      <c r="R1948" t="s">
        <v>8346</v>
      </c>
      <c r="S1948" s="12">
        <f t="shared" si="152"/>
        <v>41688.941678240742</v>
      </c>
      <c r="T1948" s="12">
        <f t="shared" si="153"/>
        <v>41748.900011574071</v>
      </c>
      <c r="U1948">
        <f t="shared" si="154"/>
        <v>2014</v>
      </c>
      <c r="V1948">
        <f t="shared" si="154"/>
        <v>2014</v>
      </c>
    </row>
    <row r="1949" spans="1:22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50"/>
        <v>100.63375000000001</v>
      </c>
      <c r="P1949" s="5">
        <f t="shared" si="151"/>
        <v>35.003043478260871</v>
      </c>
      <c r="Q1949" t="s">
        <v>8316</v>
      </c>
      <c r="R1949" t="s">
        <v>8346</v>
      </c>
      <c r="S1949" s="12">
        <f t="shared" si="152"/>
        <v>40102.709722222222</v>
      </c>
      <c r="T1949" s="12">
        <f t="shared" si="153"/>
        <v>40140.040972222218</v>
      </c>
      <c r="U1949">
        <f t="shared" si="154"/>
        <v>2009</v>
      </c>
      <c r="V1949">
        <f t="shared" si="154"/>
        <v>2009</v>
      </c>
    </row>
    <row r="1950" spans="1:22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50"/>
        <v>800.21100000000001</v>
      </c>
      <c r="P1950" s="5">
        <f t="shared" si="151"/>
        <v>188.50671378091872</v>
      </c>
      <c r="Q1950" t="s">
        <v>8316</v>
      </c>
      <c r="R1950" t="s">
        <v>8346</v>
      </c>
      <c r="S1950" s="12">
        <f t="shared" si="152"/>
        <v>42473.395937499998</v>
      </c>
      <c r="T1950" s="12">
        <f t="shared" si="153"/>
        <v>42527.501388888886</v>
      </c>
      <c r="U1950">
        <f t="shared" si="154"/>
        <v>2016</v>
      </c>
      <c r="V1950">
        <f t="shared" si="154"/>
        <v>2016</v>
      </c>
    </row>
    <row r="1951" spans="1:22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50"/>
        <v>106.00260000000002</v>
      </c>
      <c r="P1951" s="5">
        <f t="shared" si="151"/>
        <v>56.204984093319197</v>
      </c>
      <c r="Q1951" t="s">
        <v>8316</v>
      </c>
      <c r="R1951" t="s">
        <v>8346</v>
      </c>
      <c r="S1951" s="12">
        <f t="shared" si="152"/>
        <v>41800.21471064815</v>
      </c>
      <c r="T1951" s="12">
        <f t="shared" si="153"/>
        <v>41830.21471064815</v>
      </c>
      <c r="U1951">
        <f t="shared" si="154"/>
        <v>2014</v>
      </c>
      <c r="V1951">
        <f t="shared" si="154"/>
        <v>2014</v>
      </c>
    </row>
    <row r="1952" spans="1:22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50"/>
        <v>200.51866666666669</v>
      </c>
      <c r="P1952" s="5">
        <f t="shared" si="151"/>
        <v>51.3054157782516</v>
      </c>
      <c r="Q1952" t="s">
        <v>8316</v>
      </c>
      <c r="R1952" t="s">
        <v>8346</v>
      </c>
      <c r="S1952" s="12">
        <f t="shared" si="152"/>
        <v>40623.973067129627</v>
      </c>
      <c r="T1952" s="12">
        <f t="shared" si="153"/>
        <v>40654.973067129627</v>
      </c>
      <c r="U1952">
        <f t="shared" si="154"/>
        <v>2011</v>
      </c>
      <c r="V1952">
        <f t="shared" si="154"/>
        <v>2011</v>
      </c>
    </row>
    <row r="1953" spans="1:22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50"/>
        <v>212.44399999999999</v>
      </c>
      <c r="P1953" s="5">
        <f t="shared" si="151"/>
        <v>127.36450839328538</v>
      </c>
      <c r="Q1953" t="s">
        <v>8316</v>
      </c>
      <c r="R1953" t="s">
        <v>8346</v>
      </c>
      <c r="S1953" s="12">
        <f t="shared" si="152"/>
        <v>42651.212233796294</v>
      </c>
      <c r="T1953" s="12">
        <f t="shared" si="153"/>
        <v>42681.253900462958</v>
      </c>
      <c r="U1953">
        <f t="shared" si="154"/>
        <v>2016</v>
      </c>
      <c r="V1953">
        <f t="shared" si="154"/>
        <v>2016</v>
      </c>
    </row>
    <row r="1954" spans="1:22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50"/>
        <v>198.47237142857145</v>
      </c>
      <c r="P1954" s="5">
        <f t="shared" si="151"/>
        <v>101.85532258064516</v>
      </c>
      <c r="Q1954" t="s">
        <v>8316</v>
      </c>
      <c r="R1954" t="s">
        <v>8346</v>
      </c>
      <c r="S1954" s="12">
        <f t="shared" si="152"/>
        <v>41526.398321759254</v>
      </c>
      <c r="T1954" s="12">
        <f t="shared" si="153"/>
        <v>41563.398321759254</v>
      </c>
      <c r="U1954">
        <f t="shared" si="154"/>
        <v>2013</v>
      </c>
      <c r="V1954">
        <f t="shared" si="154"/>
        <v>2013</v>
      </c>
    </row>
    <row r="1955" spans="1:22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50"/>
        <v>225.94666666666666</v>
      </c>
      <c r="P1955" s="5">
        <f t="shared" si="151"/>
        <v>230.55782312925169</v>
      </c>
      <c r="Q1955" t="s">
        <v>8316</v>
      </c>
      <c r="R1955" t="s">
        <v>8346</v>
      </c>
      <c r="S1955" s="12">
        <f t="shared" si="152"/>
        <v>40940.991493055553</v>
      </c>
      <c r="T1955" s="12">
        <f t="shared" si="153"/>
        <v>40969.916666666664</v>
      </c>
      <c r="U1955">
        <f t="shared" si="154"/>
        <v>2012</v>
      </c>
      <c r="V1955">
        <f t="shared" si="154"/>
        <v>2012</v>
      </c>
    </row>
    <row r="1956" spans="1:22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50"/>
        <v>698.94800000000009</v>
      </c>
      <c r="P1956" s="5">
        <f t="shared" si="151"/>
        <v>842.10602409638557</v>
      </c>
      <c r="Q1956" t="s">
        <v>8316</v>
      </c>
      <c r="R1956" t="s">
        <v>8346</v>
      </c>
      <c r="S1956" s="12">
        <f t="shared" si="152"/>
        <v>42394.372407407405</v>
      </c>
      <c r="T1956" s="12">
        <f t="shared" si="153"/>
        <v>42440.999999999993</v>
      </c>
      <c r="U1956">
        <f t="shared" si="154"/>
        <v>2016</v>
      </c>
      <c r="V1956">
        <f t="shared" si="154"/>
        <v>2016</v>
      </c>
    </row>
    <row r="1957" spans="1:22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50"/>
        <v>398.59528571428569</v>
      </c>
      <c r="P1957" s="5">
        <f t="shared" si="151"/>
        <v>577.27593103448271</v>
      </c>
      <c r="Q1957" t="s">
        <v>8316</v>
      </c>
      <c r="R1957" t="s">
        <v>8346</v>
      </c>
      <c r="S1957" s="12">
        <f t="shared" si="152"/>
        <v>41020.063437500001</v>
      </c>
      <c r="T1957" s="12">
        <f t="shared" si="153"/>
        <v>41052.583333333328</v>
      </c>
      <c r="U1957">
        <f t="shared" si="154"/>
        <v>2012</v>
      </c>
      <c r="V1957">
        <f t="shared" si="154"/>
        <v>2012</v>
      </c>
    </row>
    <row r="1958" spans="1:22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50"/>
        <v>294.0333333333333</v>
      </c>
      <c r="P1958" s="5">
        <f t="shared" si="151"/>
        <v>483.34246575342468</v>
      </c>
      <c r="Q1958" t="s">
        <v>8316</v>
      </c>
      <c r="R1958" t="s">
        <v>8346</v>
      </c>
      <c r="S1958" s="12">
        <f t="shared" si="152"/>
        <v>42067.71533564815</v>
      </c>
      <c r="T1958" s="12">
        <f t="shared" si="153"/>
        <v>42112.673668981479</v>
      </c>
      <c r="U1958">
        <f t="shared" si="154"/>
        <v>2015</v>
      </c>
      <c r="V1958">
        <f t="shared" si="154"/>
        <v>2015</v>
      </c>
    </row>
    <row r="1959" spans="1:22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50"/>
        <v>167.50470000000001</v>
      </c>
      <c r="P1959" s="5">
        <f t="shared" si="151"/>
        <v>76.138500000000008</v>
      </c>
      <c r="Q1959" t="s">
        <v>8316</v>
      </c>
      <c r="R1959" t="s">
        <v>8346</v>
      </c>
      <c r="S1959" s="12">
        <f t="shared" si="152"/>
        <v>41178.890196759261</v>
      </c>
      <c r="T1959" s="12">
        <f t="shared" si="153"/>
        <v>41208.890196759261</v>
      </c>
      <c r="U1959">
        <f t="shared" si="154"/>
        <v>2012</v>
      </c>
      <c r="V1959">
        <f t="shared" si="154"/>
        <v>2012</v>
      </c>
    </row>
    <row r="1960" spans="1:22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50"/>
        <v>1435.5717142857143</v>
      </c>
      <c r="P1960" s="5">
        <f t="shared" si="151"/>
        <v>74.107684365781708</v>
      </c>
      <c r="Q1960" t="s">
        <v>8316</v>
      </c>
      <c r="R1960" t="s">
        <v>8346</v>
      </c>
      <c r="S1960" s="12">
        <f t="shared" si="152"/>
        <v>41326.779641203699</v>
      </c>
      <c r="T1960" s="12">
        <f t="shared" si="153"/>
        <v>41356.737974537034</v>
      </c>
      <c r="U1960">
        <f t="shared" si="154"/>
        <v>2013</v>
      </c>
      <c r="V1960">
        <f t="shared" si="154"/>
        <v>2013</v>
      </c>
    </row>
    <row r="1961" spans="1:22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50"/>
        <v>156.73439999999999</v>
      </c>
      <c r="P1961" s="5">
        <f t="shared" si="151"/>
        <v>36.965660377358489</v>
      </c>
      <c r="Q1961" t="s">
        <v>8316</v>
      </c>
      <c r="R1961" t="s">
        <v>8346</v>
      </c>
      <c r="S1961" s="12">
        <f t="shared" si="152"/>
        <v>41871.637268518512</v>
      </c>
      <c r="T1961" s="12">
        <f t="shared" si="153"/>
        <v>41912.791666666664</v>
      </c>
      <c r="U1961">
        <f t="shared" si="154"/>
        <v>2014</v>
      </c>
      <c r="V1961">
        <f t="shared" si="154"/>
        <v>2014</v>
      </c>
    </row>
    <row r="1962" spans="1:22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50"/>
        <v>117.90285714285716</v>
      </c>
      <c r="P1962" s="5">
        <f t="shared" si="151"/>
        <v>2500.969696969697</v>
      </c>
      <c r="Q1962" t="s">
        <v>8316</v>
      </c>
      <c r="R1962" t="s">
        <v>8346</v>
      </c>
      <c r="S1962" s="12">
        <f t="shared" si="152"/>
        <v>41964.154409722221</v>
      </c>
      <c r="T1962" s="12">
        <f t="shared" si="153"/>
        <v>41994.154409722221</v>
      </c>
      <c r="U1962">
        <f t="shared" si="154"/>
        <v>2014</v>
      </c>
      <c r="V1962">
        <f t="shared" si="154"/>
        <v>2014</v>
      </c>
    </row>
    <row r="1963" spans="1:22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50"/>
        <v>1105.3811999999998</v>
      </c>
      <c r="P1963" s="5">
        <f t="shared" si="151"/>
        <v>67.690214329454989</v>
      </c>
      <c r="Q1963" t="s">
        <v>8316</v>
      </c>
      <c r="R1963" t="s">
        <v>8346</v>
      </c>
      <c r="S1963" s="12">
        <f t="shared" si="152"/>
        <v>41147.986307870371</v>
      </c>
      <c r="T1963" s="12">
        <f t="shared" si="153"/>
        <v>41187.957638888889</v>
      </c>
      <c r="U1963">
        <f t="shared" si="154"/>
        <v>2012</v>
      </c>
      <c r="V1963">
        <f t="shared" si="154"/>
        <v>2012</v>
      </c>
    </row>
    <row r="1964" spans="1:22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50"/>
        <v>192.92499999999998</v>
      </c>
      <c r="P1964" s="5">
        <f t="shared" si="151"/>
        <v>63.04738562091503</v>
      </c>
      <c r="Q1964" t="s">
        <v>8316</v>
      </c>
      <c r="R1964" t="s">
        <v>8346</v>
      </c>
      <c r="S1964" s="12">
        <f t="shared" si="152"/>
        <v>41742.572175925925</v>
      </c>
      <c r="T1964" s="12">
        <f t="shared" si="153"/>
        <v>41772.572175925925</v>
      </c>
      <c r="U1964">
        <f t="shared" si="154"/>
        <v>2014</v>
      </c>
      <c r="V1964">
        <f t="shared" si="154"/>
        <v>2014</v>
      </c>
    </row>
    <row r="1965" spans="1:22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50"/>
        <v>126.8842105263158</v>
      </c>
      <c r="P1965" s="5">
        <f t="shared" si="151"/>
        <v>117.6</v>
      </c>
      <c r="Q1965" t="s">
        <v>8316</v>
      </c>
      <c r="R1965" t="s">
        <v>8346</v>
      </c>
      <c r="S1965" s="12">
        <f t="shared" si="152"/>
        <v>41863.221458333333</v>
      </c>
      <c r="T1965" s="12">
        <f t="shared" si="153"/>
        <v>41898.221458333333</v>
      </c>
      <c r="U1965">
        <f t="shared" si="154"/>
        <v>2014</v>
      </c>
      <c r="V1965">
        <f t="shared" si="154"/>
        <v>2014</v>
      </c>
    </row>
    <row r="1966" spans="1:22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50"/>
        <v>259.57748878923763</v>
      </c>
      <c r="P1966" s="5">
        <f t="shared" si="151"/>
        <v>180.75185011709601</v>
      </c>
      <c r="Q1966" t="s">
        <v>8316</v>
      </c>
      <c r="R1966" t="s">
        <v>8346</v>
      </c>
      <c r="S1966" s="12">
        <f t="shared" si="152"/>
        <v>42452.064490740733</v>
      </c>
      <c r="T1966" s="12">
        <f t="shared" si="153"/>
        <v>42482.064490740733</v>
      </c>
      <c r="U1966">
        <f t="shared" si="154"/>
        <v>2016</v>
      </c>
      <c r="V1966">
        <f t="shared" si="154"/>
        <v>2016</v>
      </c>
    </row>
    <row r="1967" spans="1:22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50"/>
        <v>262.27999999999997</v>
      </c>
      <c r="P1967" s="5">
        <f t="shared" si="151"/>
        <v>127.32038834951456</v>
      </c>
      <c r="Q1967" t="s">
        <v>8316</v>
      </c>
      <c r="R1967" t="s">
        <v>8346</v>
      </c>
      <c r="S1967" s="12">
        <f t="shared" si="152"/>
        <v>40897.880902777775</v>
      </c>
      <c r="T1967" s="12">
        <f t="shared" si="153"/>
        <v>40919.833333333328</v>
      </c>
      <c r="U1967">
        <f t="shared" si="154"/>
        <v>2011</v>
      </c>
      <c r="V1967">
        <f t="shared" si="154"/>
        <v>2012</v>
      </c>
    </row>
    <row r="1968" spans="1:22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50"/>
        <v>206.74309000000002</v>
      </c>
      <c r="P1968" s="5">
        <f t="shared" si="151"/>
        <v>136.6444745538665</v>
      </c>
      <c r="Q1968" t="s">
        <v>8316</v>
      </c>
      <c r="R1968" t="s">
        <v>8346</v>
      </c>
      <c r="S1968" s="12">
        <f t="shared" si="152"/>
        <v>41835.332152777773</v>
      </c>
      <c r="T1968" s="12">
        <f t="shared" si="153"/>
        <v>41865.332152777773</v>
      </c>
      <c r="U1968">
        <f t="shared" si="154"/>
        <v>2014</v>
      </c>
      <c r="V1968">
        <f t="shared" si="154"/>
        <v>2014</v>
      </c>
    </row>
    <row r="1969" spans="1:22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50"/>
        <v>370.13</v>
      </c>
      <c r="P1969" s="5">
        <f t="shared" si="151"/>
        <v>182.78024691358024</v>
      </c>
      <c r="Q1969" t="s">
        <v>8316</v>
      </c>
      <c r="R1969" t="s">
        <v>8346</v>
      </c>
      <c r="S1969" s="12">
        <f t="shared" si="152"/>
        <v>41730.455196759256</v>
      </c>
      <c r="T1969" s="12">
        <f t="shared" si="153"/>
        <v>41760.455196759256</v>
      </c>
      <c r="U1969">
        <f t="shared" si="154"/>
        <v>2014</v>
      </c>
      <c r="V1969">
        <f t="shared" si="154"/>
        <v>2014</v>
      </c>
    </row>
    <row r="1970" spans="1:22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50"/>
        <v>284.96600000000001</v>
      </c>
      <c r="P1970" s="5">
        <f t="shared" si="151"/>
        <v>279.37843137254902</v>
      </c>
      <c r="Q1970" t="s">
        <v>8316</v>
      </c>
      <c r="R1970" t="s">
        <v>8346</v>
      </c>
      <c r="S1970" s="12">
        <f t="shared" si="152"/>
        <v>42676.378645833327</v>
      </c>
      <c r="T1970" s="12">
        <f t="shared" si="153"/>
        <v>42707.420312499999</v>
      </c>
      <c r="U1970">
        <f t="shared" si="154"/>
        <v>2016</v>
      </c>
      <c r="V1970">
        <f t="shared" si="154"/>
        <v>2016</v>
      </c>
    </row>
    <row r="1971" spans="1:22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50"/>
        <v>579.08000000000004</v>
      </c>
      <c r="P1971" s="5">
        <f t="shared" si="151"/>
        <v>61.375728669846318</v>
      </c>
      <c r="Q1971" t="s">
        <v>8316</v>
      </c>
      <c r="R1971" t="s">
        <v>8346</v>
      </c>
      <c r="S1971" s="12">
        <f t="shared" si="152"/>
        <v>42557.584120370368</v>
      </c>
      <c r="T1971" s="12">
        <f t="shared" si="153"/>
        <v>42587.584120370368</v>
      </c>
      <c r="U1971">
        <f t="shared" si="154"/>
        <v>2016</v>
      </c>
      <c r="V1971">
        <f t="shared" si="154"/>
        <v>2016</v>
      </c>
    </row>
    <row r="1972" spans="1:22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50"/>
        <v>1131.8</v>
      </c>
      <c r="P1972" s="5">
        <f t="shared" si="151"/>
        <v>80.727532097004286</v>
      </c>
      <c r="Q1972" t="s">
        <v>8316</v>
      </c>
      <c r="R1972" t="s">
        <v>8346</v>
      </c>
      <c r="S1972" s="12">
        <f t="shared" si="152"/>
        <v>41323.984965277778</v>
      </c>
      <c r="T1972" s="12">
        <f t="shared" si="153"/>
        <v>41383.943298611106</v>
      </c>
      <c r="U1972">
        <f t="shared" si="154"/>
        <v>2013</v>
      </c>
      <c r="V1972">
        <f t="shared" si="154"/>
        <v>2013</v>
      </c>
    </row>
    <row r="1973" spans="1:22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50"/>
        <v>263.02771750000005</v>
      </c>
      <c r="P1973" s="5">
        <f t="shared" si="151"/>
        <v>272.35590732591254</v>
      </c>
      <c r="Q1973" t="s">
        <v>8316</v>
      </c>
      <c r="R1973" t="s">
        <v>8346</v>
      </c>
      <c r="S1973" s="12">
        <f t="shared" si="152"/>
        <v>41561.29237268518</v>
      </c>
      <c r="T1973" s="12">
        <f t="shared" si="153"/>
        <v>41592.958333333328</v>
      </c>
      <c r="U1973">
        <f t="shared" si="154"/>
        <v>2013</v>
      </c>
      <c r="V1973">
        <f t="shared" si="154"/>
        <v>2013</v>
      </c>
    </row>
    <row r="1974" spans="1:22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50"/>
        <v>674.48</v>
      </c>
      <c r="P1974" s="5">
        <f t="shared" si="151"/>
        <v>70.848739495798313</v>
      </c>
      <c r="Q1974" t="s">
        <v>8316</v>
      </c>
      <c r="R1974" t="s">
        <v>8346</v>
      </c>
      <c r="S1974" s="12">
        <f t="shared" si="152"/>
        <v>41200.803749999999</v>
      </c>
      <c r="T1974" s="12">
        <f t="shared" si="153"/>
        <v>41230.845416666663</v>
      </c>
      <c r="U1974">
        <f t="shared" si="154"/>
        <v>2012</v>
      </c>
      <c r="V1974">
        <f t="shared" si="154"/>
        <v>2012</v>
      </c>
    </row>
    <row r="1975" spans="1:22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50"/>
        <v>256.83081313131316</v>
      </c>
      <c r="P1975" s="5">
        <f t="shared" si="151"/>
        <v>247.94003412969283</v>
      </c>
      <c r="Q1975" t="s">
        <v>8316</v>
      </c>
      <c r="R1975" t="s">
        <v>8346</v>
      </c>
      <c r="S1975" s="12">
        <f t="shared" si="152"/>
        <v>42549.514629629623</v>
      </c>
      <c r="T1975" s="12">
        <f t="shared" si="153"/>
        <v>42588.083333333336</v>
      </c>
      <c r="U1975">
        <f t="shared" si="154"/>
        <v>2016</v>
      </c>
      <c r="V1975">
        <f t="shared" si="154"/>
        <v>2016</v>
      </c>
    </row>
    <row r="1976" spans="1:22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50"/>
        <v>375.49599999999998</v>
      </c>
      <c r="P1976" s="5">
        <f t="shared" si="151"/>
        <v>186.81393034825871</v>
      </c>
      <c r="Q1976" t="s">
        <v>8316</v>
      </c>
      <c r="R1976" t="s">
        <v>8346</v>
      </c>
      <c r="S1976" s="12">
        <f t="shared" si="152"/>
        <v>41445.125798611109</v>
      </c>
      <c r="T1976" s="12">
        <f t="shared" si="153"/>
        <v>41505.125798611109</v>
      </c>
      <c r="U1976">
        <f t="shared" si="154"/>
        <v>2013</v>
      </c>
      <c r="V1976">
        <f t="shared" si="154"/>
        <v>2013</v>
      </c>
    </row>
    <row r="1977" spans="1:22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50"/>
        <v>208.70837499999996</v>
      </c>
      <c r="P1977" s="5">
        <f t="shared" si="151"/>
        <v>131.98948616600788</v>
      </c>
      <c r="Q1977" t="s">
        <v>8316</v>
      </c>
      <c r="R1977" t="s">
        <v>8346</v>
      </c>
      <c r="S1977" s="12">
        <f t="shared" si="152"/>
        <v>41313.54688657407</v>
      </c>
      <c r="T1977" s="12">
        <f t="shared" si="153"/>
        <v>41343.54688657407</v>
      </c>
      <c r="U1977">
        <f t="shared" si="154"/>
        <v>2013</v>
      </c>
      <c r="V1977">
        <f t="shared" si="154"/>
        <v>2013</v>
      </c>
    </row>
    <row r="1978" spans="1:22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50"/>
        <v>346.6</v>
      </c>
      <c r="P1978" s="5">
        <f t="shared" si="151"/>
        <v>29.310782241014799</v>
      </c>
      <c r="Q1978" t="s">
        <v>8316</v>
      </c>
      <c r="R1978" t="s">
        <v>8346</v>
      </c>
      <c r="S1978" s="12">
        <f t="shared" si="152"/>
        <v>41438.691261574073</v>
      </c>
      <c r="T1978" s="12">
        <f t="shared" si="153"/>
        <v>41468.691261574073</v>
      </c>
      <c r="U1978">
        <f t="shared" si="154"/>
        <v>2013</v>
      </c>
      <c r="V1978">
        <f t="shared" si="154"/>
        <v>2013</v>
      </c>
    </row>
    <row r="1979" spans="1:22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50"/>
        <v>402.33</v>
      </c>
      <c r="P1979" s="5">
        <f t="shared" si="151"/>
        <v>245.02436053593178</v>
      </c>
      <c r="Q1979" t="s">
        <v>8316</v>
      </c>
      <c r="R1979" t="s">
        <v>8346</v>
      </c>
      <c r="S1979" s="12">
        <f t="shared" si="152"/>
        <v>42311.008564814816</v>
      </c>
      <c r="T1979" s="12">
        <f t="shared" si="153"/>
        <v>42357.124305555553</v>
      </c>
      <c r="U1979">
        <f t="shared" si="154"/>
        <v>2015</v>
      </c>
      <c r="V1979">
        <f t="shared" si="154"/>
        <v>2015</v>
      </c>
    </row>
    <row r="1980" spans="1:22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50"/>
        <v>1026.8451399999999</v>
      </c>
      <c r="P1980" s="5">
        <f t="shared" si="151"/>
        <v>1323.2540463917526</v>
      </c>
      <c r="Q1980" t="s">
        <v>8316</v>
      </c>
      <c r="R1980" t="s">
        <v>8346</v>
      </c>
      <c r="S1980" s="12">
        <f t="shared" si="152"/>
        <v>41039.017268518517</v>
      </c>
      <c r="T1980" s="12">
        <f t="shared" si="153"/>
        <v>41072.083333333328</v>
      </c>
      <c r="U1980">
        <f t="shared" si="154"/>
        <v>2012</v>
      </c>
      <c r="V1980">
        <f t="shared" si="154"/>
        <v>2012</v>
      </c>
    </row>
    <row r="1981" spans="1:22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50"/>
        <v>114.901155</v>
      </c>
      <c r="P1981" s="5">
        <f t="shared" si="151"/>
        <v>282.65966789667897</v>
      </c>
      <c r="Q1981" t="s">
        <v>8316</v>
      </c>
      <c r="R1981" t="s">
        <v>8346</v>
      </c>
      <c r="S1981" s="12">
        <f t="shared" si="152"/>
        <v>42290.25168981481</v>
      </c>
      <c r="T1981" s="12">
        <f t="shared" si="153"/>
        <v>42326.999305555553</v>
      </c>
      <c r="U1981">
        <f t="shared" si="154"/>
        <v>2015</v>
      </c>
      <c r="V1981">
        <f t="shared" si="154"/>
        <v>2015</v>
      </c>
    </row>
    <row r="1982" spans="1:22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50"/>
        <v>354.82402000000002</v>
      </c>
      <c r="P1982" s="5">
        <f t="shared" si="151"/>
        <v>91.214401028277635</v>
      </c>
      <c r="Q1982" t="s">
        <v>8316</v>
      </c>
      <c r="R1982" t="s">
        <v>8346</v>
      </c>
      <c r="S1982" s="12">
        <f t="shared" si="152"/>
        <v>42423.334050925921</v>
      </c>
      <c r="T1982" s="12">
        <f t="shared" si="153"/>
        <v>42463.292384259257</v>
      </c>
      <c r="U1982">
        <f t="shared" si="154"/>
        <v>2016</v>
      </c>
      <c r="V1982">
        <f t="shared" si="154"/>
        <v>2016</v>
      </c>
    </row>
    <row r="1983" spans="1:22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50"/>
        <v>5.08</v>
      </c>
      <c r="P1983" s="5">
        <f t="shared" si="151"/>
        <v>31.75</v>
      </c>
      <c r="Q1983" t="s">
        <v>8335</v>
      </c>
      <c r="R1983" t="s">
        <v>8347</v>
      </c>
      <c r="S1983" s="12">
        <f t="shared" si="152"/>
        <v>41799.516956018517</v>
      </c>
      <c r="T1983" s="12">
        <f t="shared" si="153"/>
        <v>41829.516956018517</v>
      </c>
      <c r="U1983">
        <f t="shared" si="154"/>
        <v>2014</v>
      </c>
      <c r="V1983">
        <f t="shared" si="154"/>
        <v>2014</v>
      </c>
    </row>
    <row r="1984" spans="1:22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50"/>
        <v>0</v>
      </c>
      <c r="P1984" s="5">
        <f t="shared" si="151"/>
        <v>0</v>
      </c>
      <c r="Q1984" t="s">
        <v>8335</v>
      </c>
      <c r="R1984" t="s">
        <v>8347</v>
      </c>
      <c r="S1984" s="12">
        <f t="shared" si="152"/>
        <v>42678.378321759257</v>
      </c>
      <c r="T1984" s="12">
        <f t="shared" si="153"/>
        <v>42708.419988425921</v>
      </c>
      <c r="U1984">
        <f t="shared" si="154"/>
        <v>2016</v>
      </c>
      <c r="V1984">
        <f t="shared" si="154"/>
        <v>2016</v>
      </c>
    </row>
    <row r="1985" spans="1:22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50"/>
        <v>4.3</v>
      </c>
      <c r="P1985" s="5">
        <f t="shared" si="151"/>
        <v>88.6875</v>
      </c>
      <c r="Q1985" t="s">
        <v>8335</v>
      </c>
      <c r="R1985" t="s">
        <v>8347</v>
      </c>
      <c r="S1985" s="12">
        <f t="shared" si="152"/>
        <v>42592.803449074076</v>
      </c>
      <c r="T1985" s="12">
        <f t="shared" si="153"/>
        <v>42615.083333333336</v>
      </c>
      <c r="U1985">
        <f t="shared" si="154"/>
        <v>2016</v>
      </c>
      <c r="V1985">
        <f t="shared" si="154"/>
        <v>2016</v>
      </c>
    </row>
    <row r="1986" spans="1:22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50"/>
        <v>21.146666666666665</v>
      </c>
      <c r="P1986" s="5">
        <f t="shared" si="151"/>
        <v>453.14285714285717</v>
      </c>
      <c r="Q1986" t="s">
        <v>8335</v>
      </c>
      <c r="R1986" t="s">
        <v>8347</v>
      </c>
      <c r="S1986" s="12">
        <f t="shared" si="152"/>
        <v>41913.581956018512</v>
      </c>
      <c r="T1986" s="12">
        <f t="shared" si="153"/>
        <v>41973.623622685183</v>
      </c>
      <c r="U1986">
        <f t="shared" si="154"/>
        <v>2014</v>
      </c>
      <c r="V1986">
        <f t="shared" si="154"/>
        <v>2014</v>
      </c>
    </row>
    <row r="1987" spans="1:22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55">(E1987/D1987)*100</f>
        <v>3.1875</v>
      </c>
      <c r="P1987" s="5">
        <f t="shared" ref="P1987:P2050" si="156">IF(E1987&gt;0, E1987/L1987, 0)</f>
        <v>12.75</v>
      </c>
      <c r="Q1987" t="s">
        <v>8335</v>
      </c>
      <c r="R1987" t="s">
        <v>8347</v>
      </c>
      <c r="S1987" s="12">
        <f t="shared" ref="S1987:S2050" si="157">(J1987/86400)+25569-(5/24)</f>
        <v>42555.490405092591</v>
      </c>
      <c r="T1987" s="12">
        <f t="shared" ref="T1987:T2050" si="158">(I1987/86400)+25569-5/24</f>
        <v>42584.749999999993</v>
      </c>
      <c r="U1987">
        <f t="shared" ref="U1987:V2050" si="159">YEAR(S1987)</f>
        <v>2016</v>
      </c>
      <c r="V1987">
        <f t="shared" si="159"/>
        <v>2016</v>
      </c>
    </row>
    <row r="1988" spans="1:22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55"/>
        <v>0.05</v>
      </c>
      <c r="P1988" s="5">
        <f t="shared" si="156"/>
        <v>1</v>
      </c>
      <c r="Q1988" t="s">
        <v>8335</v>
      </c>
      <c r="R1988" t="s">
        <v>8347</v>
      </c>
      <c r="S1988" s="12">
        <f t="shared" si="157"/>
        <v>42413.225497685184</v>
      </c>
      <c r="T1988" s="12">
        <f t="shared" si="158"/>
        <v>42443.183831018519</v>
      </c>
      <c r="U1988">
        <f t="shared" si="159"/>
        <v>2016</v>
      </c>
      <c r="V1988">
        <f t="shared" si="159"/>
        <v>2016</v>
      </c>
    </row>
    <row r="1989" spans="1:22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55"/>
        <v>42.472727272727276</v>
      </c>
      <c r="P1989" s="5">
        <f t="shared" si="156"/>
        <v>83.428571428571431</v>
      </c>
      <c r="Q1989" t="s">
        <v>8335</v>
      </c>
      <c r="R1989" t="s">
        <v>8347</v>
      </c>
      <c r="S1989" s="12">
        <f t="shared" si="157"/>
        <v>42034.431435185186</v>
      </c>
      <c r="T1989" s="12">
        <f t="shared" si="158"/>
        <v>42064.431435185186</v>
      </c>
      <c r="U1989">
        <f t="shared" si="159"/>
        <v>2015</v>
      </c>
      <c r="V1989">
        <f t="shared" si="159"/>
        <v>2015</v>
      </c>
    </row>
    <row r="1990" spans="1:22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55"/>
        <v>0.41666666666666669</v>
      </c>
      <c r="P1990" s="5">
        <f t="shared" si="156"/>
        <v>25</v>
      </c>
      <c r="Q1990" t="s">
        <v>8335</v>
      </c>
      <c r="R1990" t="s">
        <v>8347</v>
      </c>
      <c r="S1990" s="12">
        <f t="shared" si="157"/>
        <v>42206.554884259262</v>
      </c>
      <c r="T1990" s="12">
        <f t="shared" si="158"/>
        <v>42236.554884259262</v>
      </c>
      <c r="U1990">
        <f t="shared" si="159"/>
        <v>2015</v>
      </c>
      <c r="V1990">
        <f t="shared" si="159"/>
        <v>2015</v>
      </c>
    </row>
    <row r="1991" spans="1:22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55"/>
        <v>1</v>
      </c>
      <c r="P1991" s="5">
        <f t="shared" si="156"/>
        <v>50</v>
      </c>
      <c r="Q1991" t="s">
        <v>8335</v>
      </c>
      <c r="R1991" t="s">
        <v>8347</v>
      </c>
      <c r="S1991" s="12">
        <f t="shared" si="157"/>
        <v>42685.472314814811</v>
      </c>
      <c r="T1991" s="12">
        <f t="shared" si="158"/>
        <v>42715.472314814811</v>
      </c>
      <c r="U1991">
        <f t="shared" si="159"/>
        <v>2016</v>
      </c>
      <c r="V1991">
        <f t="shared" si="159"/>
        <v>2016</v>
      </c>
    </row>
    <row r="1992" spans="1:22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55"/>
        <v>16.966666666666665</v>
      </c>
      <c r="P1992" s="5">
        <f t="shared" si="156"/>
        <v>101.8</v>
      </c>
      <c r="Q1992" t="s">
        <v>8335</v>
      </c>
      <c r="R1992" t="s">
        <v>8347</v>
      </c>
      <c r="S1992" s="12">
        <f t="shared" si="157"/>
        <v>42397.987638888888</v>
      </c>
      <c r="T1992" s="12">
        <f t="shared" si="158"/>
        <v>42412.987638888888</v>
      </c>
      <c r="U1992">
        <f t="shared" si="159"/>
        <v>2016</v>
      </c>
      <c r="V1992">
        <f t="shared" si="159"/>
        <v>2016</v>
      </c>
    </row>
    <row r="1993" spans="1:22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55"/>
        <v>7.0000000000000009</v>
      </c>
      <c r="P1993" s="5">
        <f t="shared" si="156"/>
        <v>46.666666666666664</v>
      </c>
      <c r="Q1993" t="s">
        <v>8335</v>
      </c>
      <c r="R1993" t="s">
        <v>8347</v>
      </c>
      <c r="S1993" s="12">
        <f t="shared" si="157"/>
        <v>42167.685023148144</v>
      </c>
      <c r="T1993" s="12">
        <f t="shared" si="158"/>
        <v>42188.685023148144</v>
      </c>
      <c r="U1993">
        <f t="shared" si="159"/>
        <v>2015</v>
      </c>
      <c r="V1993">
        <f t="shared" si="159"/>
        <v>2015</v>
      </c>
    </row>
    <row r="1994" spans="1:22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55"/>
        <v>0.13333333333333333</v>
      </c>
      <c r="P1994" s="5">
        <f t="shared" si="156"/>
        <v>1</v>
      </c>
      <c r="Q1994" t="s">
        <v>8335</v>
      </c>
      <c r="R1994" t="s">
        <v>8347</v>
      </c>
      <c r="S1994" s="12">
        <f t="shared" si="157"/>
        <v>42022.935081018521</v>
      </c>
      <c r="T1994" s="12">
        <f t="shared" si="158"/>
        <v>42052.935081018521</v>
      </c>
      <c r="U1994">
        <f t="shared" si="159"/>
        <v>2015</v>
      </c>
      <c r="V1994">
        <f t="shared" si="159"/>
        <v>2015</v>
      </c>
    </row>
    <row r="1995" spans="1:22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55"/>
        <v>0</v>
      </c>
      <c r="P1995" s="5">
        <f t="shared" si="156"/>
        <v>0</v>
      </c>
      <c r="Q1995" t="s">
        <v>8335</v>
      </c>
      <c r="R1995" t="s">
        <v>8347</v>
      </c>
      <c r="S1995" s="12">
        <f t="shared" si="157"/>
        <v>42329.380057870367</v>
      </c>
      <c r="T1995" s="12">
        <f t="shared" si="158"/>
        <v>42359.380057870367</v>
      </c>
      <c r="U1995">
        <f t="shared" si="159"/>
        <v>2015</v>
      </c>
      <c r="V1995">
        <f t="shared" si="159"/>
        <v>2015</v>
      </c>
    </row>
    <row r="1996" spans="1:22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55"/>
        <v>0</v>
      </c>
      <c r="P1996" s="5">
        <f t="shared" si="156"/>
        <v>0</v>
      </c>
      <c r="Q1996" t="s">
        <v>8335</v>
      </c>
      <c r="R1996" t="s">
        <v>8347</v>
      </c>
      <c r="S1996" s="12">
        <f t="shared" si="157"/>
        <v>42650.797939814809</v>
      </c>
      <c r="T1996" s="12">
        <f t="shared" si="158"/>
        <v>42710.839606481481</v>
      </c>
      <c r="U1996">
        <f t="shared" si="159"/>
        <v>2016</v>
      </c>
      <c r="V1996">
        <f t="shared" si="159"/>
        <v>2016</v>
      </c>
    </row>
    <row r="1997" spans="1:22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55"/>
        <v>7.8</v>
      </c>
      <c r="P1997" s="5">
        <f t="shared" si="156"/>
        <v>26</v>
      </c>
      <c r="Q1997" t="s">
        <v>8335</v>
      </c>
      <c r="R1997" t="s">
        <v>8347</v>
      </c>
      <c r="S1997" s="12">
        <f t="shared" si="157"/>
        <v>42181.693703703706</v>
      </c>
      <c r="T1997" s="12">
        <f t="shared" si="158"/>
        <v>42201.693703703706</v>
      </c>
      <c r="U1997">
        <f t="shared" si="159"/>
        <v>2015</v>
      </c>
      <c r="V1997">
        <f t="shared" si="159"/>
        <v>2015</v>
      </c>
    </row>
    <row r="1998" spans="1:22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55"/>
        <v>0</v>
      </c>
      <c r="P1998" s="5">
        <f t="shared" si="156"/>
        <v>0</v>
      </c>
      <c r="Q1998" t="s">
        <v>8335</v>
      </c>
      <c r="R1998" t="s">
        <v>8347</v>
      </c>
      <c r="S1998" s="12">
        <f t="shared" si="157"/>
        <v>41800.611238425925</v>
      </c>
      <c r="T1998" s="12">
        <f t="shared" si="158"/>
        <v>41830.611238425925</v>
      </c>
      <c r="U1998">
        <f t="shared" si="159"/>
        <v>2014</v>
      </c>
      <c r="V1998">
        <f t="shared" si="159"/>
        <v>2014</v>
      </c>
    </row>
    <row r="1999" spans="1:22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55"/>
        <v>0</v>
      </c>
      <c r="P1999" s="5">
        <f t="shared" si="156"/>
        <v>0</v>
      </c>
      <c r="Q1999" t="s">
        <v>8335</v>
      </c>
      <c r="R1999" t="s">
        <v>8347</v>
      </c>
      <c r="S1999" s="12">
        <f t="shared" si="157"/>
        <v>41847.722361111111</v>
      </c>
      <c r="T1999" s="12">
        <f t="shared" si="158"/>
        <v>41877.722361111111</v>
      </c>
      <c r="U1999">
        <f t="shared" si="159"/>
        <v>2014</v>
      </c>
      <c r="V1999">
        <f t="shared" si="159"/>
        <v>2014</v>
      </c>
    </row>
    <row r="2000" spans="1:22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55"/>
        <v>26.200000000000003</v>
      </c>
      <c r="P2000" s="5">
        <f t="shared" si="156"/>
        <v>218.33333333333334</v>
      </c>
      <c r="Q2000" t="s">
        <v>8335</v>
      </c>
      <c r="R2000" t="s">
        <v>8347</v>
      </c>
      <c r="S2000" s="12">
        <f t="shared" si="157"/>
        <v>41806.910162037035</v>
      </c>
      <c r="T2000" s="12">
        <f t="shared" si="158"/>
        <v>41851.910162037035</v>
      </c>
      <c r="U2000">
        <f t="shared" si="159"/>
        <v>2014</v>
      </c>
      <c r="V2000">
        <f t="shared" si="159"/>
        <v>2014</v>
      </c>
    </row>
    <row r="2001" spans="1:22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55"/>
        <v>0.76129032258064511</v>
      </c>
      <c r="P2001" s="5">
        <f t="shared" si="156"/>
        <v>33.714285714285715</v>
      </c>
      <c r="Q2001" t="s">
        <v>8335</v>
      </c>
      <c r="R2001" t="s">
        <v>8347</v>
      </c>
      <c r="S2001" s="12">
        <f t="shared" si="157"/>
        <v>41926.274398148147</v>
      </c>
      <c r="T2001" s="12">
        <f t="shared" si="158"/>
        <v>41956.316064814811</v>
      </c>
      <c r="U2001">
        <f t="shared" si="159"/>
        <v>2014</v>
      </c>
      <c r="V2001">
        <f t="shared" si="159"/>
        <v>2014</v>
      </c>
    </row>
    <row r="2002" spans="1:22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55"/>
        <v>12.5</v>
      </c>
      <c r="P2002" s="5">
        <f t="shared" si="156"/>
        <v>25</v>
      </c>
      <c r="Q2002" t="s">
        <v>8335</v>
      </c>
      <c r="R2002" t="s">
        <v>8347</v>
      </c>
      <c r="S2002" s="12">
        <f t="shared" si="157"/>
        <v>42345.743206018517</v>
      </c>
      <c r="T2002" s="12">
        <f t="shared" si="158"/>
        <v>42375.743206018517</v>
      </c>
      <c r="U2002">
        <f t="shared" si="159"/>
        <v>2015</v>
      </c>
      <c r="V2002">
        <f t="shared" si="159"/>
        <v>2016</v>
      </c>
    </row>
    <row r="2003" spans="1:22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55"/>
        <v>382.12909090909091</v>
      </c>
      <c r="P2003" s="5">
        <f t="shared" si="156"/>
        <v>128.38790470372632</v>
      </c>
      <c r="Q2003" t="s">
        <v>8316</v>
      </c>
      <c r="R2003" t="s">
        <v>8346</v>
      </c>
      <c r="S2003" s="12">
        <f t="shared" si="157"/>
        <v>42136.001342592594</v>
      </c>
      <c r="T2003" s="12">
        <f t="shared" si="158"/>
        <v>42167.624999999993</v>
      </c>
      <c r="U2003">
        <f t="shared" si="159"/>
        <v>2015</v>
      </c>
      <c r="V2003">
        <f t="shared" si="159"/>
        <v>2015</v>
      </c>
    </row>
    <row r="2004" spans="1:22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55"/>
        <v>216.79422000000002</v>
      </c>
      <c r="P2004" s="5">
        <f t="shared" si="156"/>
        <v>78.834261818181815</v>
      </c>
      <c r="Q2004" t="s">
        <v>8316</v>
      </c>
      <c r="R2004" t="s">
        <v>8346</v>
      </c>
      <c r="S2004" s="12">
        <f t="shared" si="157"/>
        <v>42728.503969907404</v>
      </c>
      <c r="T2004" s="12">
        <f t="shared" si="158"/>
        <v>42758.503969907404</v>
      </c>
      <c r="U2004">
        <f t="shared" si="159"/>
        <v>2016</v>
      </c>
      <c r="V2004">
        <f t="shared" si="159"/>
        <v>2017</v>
      </c>
    </row>
    <row r="2005" spans="1:22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55"/>
        <v>312</v>
      </c>
      <c r="P2005" s="5">
        <f t="shared" si="156"/>
        <v>91.764705882352942</v>
      </c>
      <c r="Q2005" t="s">
        <v>8316</v>
      </c>
      <c r="R2005" t="s">
        <v>8346</v>
      </c>
      <c r="S2005" s="12">
        <f t="shared" si="157"/>
        <v>40346.917268518519</v>
      </c>
      <c r="T2005" s="12">
        <f t="shared" si="158"/>
        <v>40361.75</v>
      </c>
      <c r="U2005">
        <f t="shared" si="159"/>
        <v>2010</v>
      </c>
      <c r="V2005">
        <f t="shared" si="159"/>
        <v>2010</v>
      </c>
    </row>
    <row r="2006" spans="1:22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55"/>
        <v>234.42048</v>
      </c>
      <c r="P2006" s="5">
        <f t="shared" si="156"/>
        <v>331.10237288135596</v>
      </c>
      <c r="Q2006" t="s">
        <v>8316</v>
      </c>
      <c r="R2006" t="s">
        <v>8346</v>
      </c>
      <c r="S2006" s="12">
        <f t="shared" si="157"/>
        <v>41800.396562499998</v>
      </c>
      <c r="T2006" s="12">
        <f t="shared" si="158"/>
        <v>41830.396562499998</v>
      </c>
      <c r="U2006">
        <f t="shared" si="159"/>
        <v>2014</v>
      </c>
      <c r="V2006">
        <f t="shared" si="159"/>
        <v>2014</v>
      </c>
    </row>
    <row r="2007" spans="1:22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55"/>
        <v>123.68010000000001</v>
      </c>
      <c r="P2007" s="5">
        <f t="shared" si="156"/>
        <v>194.26193717277485</v>
      </c>
      <c r="Q2007" t="s">
        <v>8316</v>
      </c>
      <c r="R2007" t="s">
        <v>8346</v>
      </c>
      <c r="S2007" s="12">
        <f t="shared" si="157"/>
        <v>41535.604374999995</v>
      </c>
      <c r="T2007" s="12">
        <f t="shared" si="158"/>
        <v>41562.957638888889</v>
      </c>
      <c r="U2007">
        <f t="shared" si="159"/>
        <v>2013</v>
      </c>
      <c r="V2007">
        <f t="shared" si="159"/>
        <v>2013</v>
      </c>
    </row>
    <row r="2008" spans="1:22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55"/>
        <v>247.84</v>
      </c>
      <c r="P2008" s="5">
        <f t="shared" si="156"/>
        <v>408.97689768976898</v>
      </c>
      <c r="Q2008" t="s">
        <v>8316</v>
      </c>
      <c r="R2008" t="s">
        <v>8346</v>
      </c>
      <c r="S2008" s="12">
        <f t="shared" si="157"/>
        <v>41941.292187499996</v>
      </c>
      <c r="T2008" s="12">
        <f t="shared" si="158"/>
        <v>41976.333854166667</v>
      </c>
      <c r="U2008">
        <f t="shared" si="159"/>
        <v>2014</v>
      </c>
      <c r="V2008">
        <f t="shared" si="159"/>
        <v>2014</v>
      </c>
    </row>
    <row r="2009" spans="1:22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55"/>
        <v>115.7092</v>
      </c>
      <c r="P2009" s="5">
        <f t="shared" si="156"/>
        <v>84.459270072992695</v>
      </c>
      <c r="Q2009" t="s">
        <v>8316</v>
      </c>
      <c r="R2009" t="s">
        <v>8346</v>
      </c>
      <c r="S2009" s="12">
        <f t="shared" si="157"/>
        <v>40347.629467592589</v>
      </c>
      <c r="T2009" s="12">
        <f t="shared" si="158"/>
        <v>40413.958333333328</v>
      </c>
      <c r="U2009">
        <f t="shared" si="159"/>
        <v>2010</v>
      </c>
      <c r="V2009">
        <f t="shared" si="159"/>
        <v>2010</v>
      </c>
    </row>
    <row r="2010" spans="1:22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55"/>
        <v>117.07484768810599</v>
      </c>
      <c r="P2010" s="5">
        <f t="shared" si="156"/>
        <v>44.853658536585364</v>
      </c>
      <c r="Q2010" t="s">
        <v>8316</v>
      </c>
      <c r="R2010" t="s">
        <v>8346</v>
      </c>
      <c r="S2010" s="12">
        <f t="shared" si="157"/>
        <v>40761.396087962959</v>
      </c>
      <c r="T2010" s="12">
        <f t="shared" si="158"/>
        <v>40805.396087962959</v>
      </c>
      <c r="U2010">
        <f t="shared" si="159"/>
        <v>2011</v>
      </c>
      <c r="V2010">
        <f t="shared" si="159"/>
        <v>2011</v>
      </c>
    </row>
    <row r="2011" spans="1:22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55"/>
        <v>305.15800000000002</v>
      </c>
      <c r="P2011" s="5">
        <f t="shared" si="156"/>
        <v>383.3643216080402</v>
      </c>
      <c r="Q2011" t="s">
        <v>8316</v>
      </c>
      <c r="R2011" t="s">
        <v>8346</v>
      </c>
      <c r="S2011" s="12">
        <f t="shared" si="157"/>
        <v>42661.115081018514</v>
      </c>
      <c r="T2011" s="12">
        <f t="shared" si="158"/>
        <v>42697.156747685185</v>
      </c>
      <c r="U2011">
        <f t="shared" si="159"/>
        <v>2016</v>
      </c>
      <c r="V2011">
        <f t="shared" si="159"/>
        <v>2016</v>
      </c>
    </row>
    <row r="2012" spans="1:22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55"/>
        <v>320.05299999999994</v>
      </c>
      <c r="P2012" s="5">
        <f t="shared" si="156"/>
        <v>55.276856649395505</v>
      </c>
      <c r="Q2012" t="s">
        <v>8316</v>
      </c>
      <c r="R2012" t="s">
        <v>8346</v>
      </c>
      <c r="S2012" s="12">
        <f t="shared" si="157"/>
        <v>42570.788090277776</v>
      </c>
      <c r="T2012" s="12">
        <f t="shared" si="158"/>
        <v>42600.788090277776</v>
      </c>
      <c r="U2012">
        <f t="shared" si="159"/>
        <v>2016</v>
      </c>
      <c r="V2012">
        <f t="shared" si="159"/>
        <v>2016</v>
      </c>
    </row>
    <row r="2013" spans="1:22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55"/>
        <v>819.56399999999996</v>
      </c>
      <c r="P2013" s="5">
        <f t="shared" si="156"/>
        <v>422.02059732234807</v>
      </c>
      <c r="Q2013" t="s">
        <v>8316</v>
      </c>
      <c r="R2013" t="s">
        <v>8346</v>
      </c>
      <c r="S2013" s="12">
        <f t="shared" si="157"/>
        <v>42347.150150462963</v>
      </c>
      <c r="T2013" s="12">
        <f t="shared" si="158"/>
        <v>42380.749999999993</v>
      </c>
      <c r="U2013">
        <f t="shared" si="159"/>
        <v>2015</v>
      </c>
      <c r="V2013">
        <f t="shared" si="159"/>
        <v>2016</v>
      </c>
    </row>
    <row r="2014" spans="1:22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55"/>
        <v>234.90000000000003</v>
      </c>
      <c r="P2014" s="5">
        <f t="shared" si="156"/>
        <v>64.180327868852459</v>
      </c>
      <c r="Q2014" t="s">
        <v>8316</v>
      </c>
      <c r="R2014" t="s">
        <v>8346</v>
      </c>
      <c r="S2014" s="12">
        <f t="shared" si="157"/>
        <v>42010.613900462959</v>
      </c>
      <c r="T2014" s="12">
        <f t="shared" si="158"/>
        <v>42040.613900462959</v>
      </c>
      <c r="U2014">
        <f t="shared" si="159"/>
        <v>2015</v>
      </c>
      <c r="V2014">
        <f t="shared" si="159"/>
        <v>2015</v>
      </c>
    </row>
    <row r="2015" spans="1:22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55"/>
        <v>494.91374999999999</v>
      </c>
      <c r="P2015" s="5">
        <f t="shared" si="156"/>
        <v>173.57781674704077</v>
      </c>
      <c r="Q2015" t="s">
        <v>8316</v>
      </c>
      <c r="R2015" t="s">
        <v>8346</v>
      </c>
      <c r="S2015" s="12">
        <f t="shared" si="157"/>
        <v>42499.752476851849</v>
      </c>
      <c r="T2015" s="12">
        <f t="shared" si="158"/>
        <v>42559.752476851849</v>
      </c>
      <c r="U2015">
        <f t="shared" si="159"/>
        <v>2016</v>
      </c>
      <c r="V2015">
        <f t="shared" si="159"/>
        <v>2016</v>
      </c>
    </row>
    <row r="2016" spans="1:22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55"/>
        <v>7813.7822333333334</v>
      </c>
      <c r="P2016" s="5">
        <f t="shared" si="156"/>
        <v>88.601680840609291</v>
      </c>
      <c r="Q2016" t="s">
        <v>8316</v>
      </c>
      <c r="R2016" t="s">
        <v>8346</v>
      </c>
      <c r="S2016" s="12">
        <f t="shared" si="157"/>
        <v>41324.006238425922</v>
      </c>
      <c r="T2016" s="12">
        <f t="shared" si="158"/>
        <v>41357.964571759258</v>
      </c>
      <c r="U2016">
        <f t="shared" si="159"/>
        <v>2013</v>
      </c>
      <c r="V2016">
        <f t="shared" si="159"/>
        <v>2013</v>
      </c>
    </row>
    <row r="2017" spans="1:22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55"/>
        <v>113.00013888888888</v>
      </c>
      <c r="P2017" s="5">
        <f t="shared" si="156"/>
        <v>50.222283950617282</v>
      </c>
      <c r="Q2017" t="s">
        <v>8316</v>
      </c>
      <c r="R2017" t="s">
        <v>8346</v>
      </c>
      <c r="S2017" s="12">
        <f t="shared" si="157"/>
        <v>40765.668553240735</v>
      </c>
      <c r="T2017" s="12">
        <f t="shared" si="158"/>
        <v>40795.668553240735</v>
      </c>
      <c r="U2017">
        <f t="shared" si="159"/>
        <v>2011</v>
      </c>
      <c r="V2017">
        <f t="shared" si="159"/>
        <v>2011</v>
      </c>
    </row>
    <row r="2018" spans="1:22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55"/>
        <v>921.54219999999998</v>
      </c>
      <c r="P2018" s="5">
        <f t="shared" si="156"/>
        <v>192.38876826722338</v>
      </c>
      <c r="Q2018" t="s">
        <v>8316</v>
      </c>
      <c r="R2018" t="s">
        <v>8346</v>
      </c>
      <c r="S2018" s="12">
        <f t="shared" si="157"/>
        <v>41312.672442129631</v>
      </c>
      <c r="T2018" s="12">
        <f t="shared" si="158"/>
        <v>41342.672442129631</v>
      </c>
      <c r="U2018">
        <f t="shared" si="159"/>
        <v>2013</v>
      </c>
      <c r="V2018">
        <f t="shared" si="159"/>
        <v>2013</v>
      </c>
    </row>
    <row r="2019" spans="1:22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55"/>
        <v>125.10239999999999</v>
      </c>
      <c r="P2019" s="5">
        <f t="shared" si="156"/>
        <v>73.416901408450698</v>
      </c>
      <c r="Q2019" t="s">
        <v>8316</v>
      </c>
      <c r="R2019" t="s">
        <v>8346</v>
      </c>
      <c r="S2019" s="12">
        <f t="shared" si="157"/>
        <v>40960.849016203698</v>
      </c>
      <c r="T2019" s="12">
        <f t="shared" si="158"/>
        <v>40991.958333333328</v>
      </c>
      <c r="U2019">
        <f t="shared" si="159"/>
        <v>2012</v>
      </c>
      <c r="V2019">
        <f t="shared" si="159"/>
        <v>2012</v>
      </c>
    </row>
    <row r="2020" spans="1:22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55"/>
        <v>102.24343076923077</v>
      </c>
      <c r="P2020" s="5">
        <f t="shared" si="156"/>
        <v>147.68495555555555</v>
      </c>
      <c r="Q2020" t="s">
        <v>8316</v>
      </c>
      <c r="R2020" t="s">
        <v>8346</v>
      </c>
      <c r="S2020" s="12">
        <f t="shared" si="157"/>
        <v>42199.157511574071</v>
      </c>
      <c r="T2020" s="12">
        <f t="shared" si="158"/>
        <v>42229.157511574071</v>
      </c>
      <c r="U2020">
        <f t="shared" si="159"/>
        <v>2015</v>
      </c>
      <c r="V2020">
        <f t="shared" si="159"/>
        <v>2015</v>
      </c>
    </row>
    <row r="2021" spans="1:22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55"/>
        <v>484.90975000000003</v>
      </c>
      <c r="P2021" s="5">
        <f t="shared" si="156"/>
        <v>108.96848314606741</v>
      </c>
      <c r="Q2021" t="s">
        <v>8316</v>
      </c>
      <c r="R2021" t="s">
        <v>8346</v>
      </c>
      <c r="S2021" s="12">
        <f t="shared" si="157"/>
        <v>42605.500243055554</v>
      </c>
      <c r="T2021" s="12">
        <f t="shared" si="158"/>
        <v>42635.500243055554</v>
      </c>
      <c r="U2021">
        <f t="shared" si="159"/>
        <v>2016</v>
      </c>
      <c r="V2021">
        <f t="shared" si="159"/>
        <v>2016</v>
      </c>
    </row>
    <row r="2022" spans="1:22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55"/>
        <v>192.33333333333334</v>
      </c>
      <c r="P2022" s="5">
        <f t="shared" si="156"/>
        <v>23.647540983606557</v>
      </c>
      <c r="Q2022" t="s">
        <v>8316</v>
      </c>
      <c r="R2022" t="s">
        <v>8346</v>
      </c>
      <c r="S2022" s="12">
        <f t="shared" si="157"/>
        <v>41736.889166666668</v>
      </c>
      <c r="T2022" s="12">
        <f t="shared" si="158"/>
        <v>41773.75277777778</v>
      </c>
      <c r="U2022">
        <f t="shared" si="159"/>
        <v>2014</v>
      </c>
      <c r="V2022">
        <f t="shared" si="159"/>
        <v>2014</v>
      </c>
    </row>
    <row r="2023" spans="1:22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55"/>
        <v>281.10000000000002</v>
      </c>
      <c r="P2023" s="5">
        <f t="shared" si="156"/>
        <v>147.94736842105263</v>
      </c>
      <c r="Q2023" t="s">
        <v>8316</v>
      </c>
      <c r="R2023" t="s">
        <v>8346</v>
      </c>
      <c r="S2023" s="12">
        <f t="shared" si="157"/>
        <v>41860.862233796295</v>
      </c>
      <c r="T2023" s="12">
        <f t="shared" si="158"/>
        <v>41905.862233796295</v>
      </c>
      <c r="U2023">
        <f t="shared" si="159"/>
        <v>2014</v>
      </c>
      <c r="V2023">
        <f t="shared" si="159"/>
        <v>2014</v>
      </c>
    </row>
    <row r="2024" spans="1:22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55"/>
        <v>125.13700000000001</v>
      </c>
      <c r="P2024" s="5">
        <f t="shared" si="156"/>
        <v>385.03692307692307</v>
      </c>
      <c r="Q2024" t="s">
        <v>8316</v>
      </c>
      <c r="R2024" t="s">
        <v>8346</v>
      </c>
      <c r="S2024" s="12">
        <f t="shared" si="157"/>
        <v>42502.36078703704</v>
      </c>
      <c r="T2024" s="12">
        <f t="shared" si="158"/>
        <v>42532.36078703704</v>
      </c>
      <c r="U2024">
        <f t="shared" si="159"/>
        <v>2016</v>
      </c>
      <c r="V2024">
        <f t="shared" si="159"/>
        <v>2016</v>
      </c>
    </row>
    <row r="2025" spans="1:22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55"/>
        <v>161.459</v>
      </c>
      <c r="P2025" s="5">
        <f t="shared" si="156"/>
        <v>457.39093484419266</v>
      </c>
      <c r="Q2025" t="s">
        <v>8316</v>
      </c>
      <c r="R2025" t="s">
        <v>8346</v>
      </c>
      <c r="S2025" s="12">
        <f t="shared" si="157"/>
        <v>42136.212418981479</v>
      </c>
      <c r="T2025" s="12">
        <f t="shared" si="158"/>
        <v>42166.212418981479</v>
      </c>
      <c r="U2025">
        <f t="shared" si="159"/>
        <v>2015</v>
      </c>
      <c r="V2025">
        <f t="shared" si="159"/>
        <v>2015</v>
      </c>
    </row>
    <row r="2026" spans="1:22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55"/>
        <v>585.35</v>
      </c>
      <c r="P2026" s="5">
        <f t="shared" si="156"/>
        <v>222.99047619047619</v>
      </c>
      <c r="Q2026" t="s">
        <v>8316</v>
      </c>
      <c r="R2026" t="s">
        <v>8346</v>
      </c>
      <c r="S2026" s="12">
        <f t="shared" si="157"/>
        <v>41099.758611111109</v>
      </c>
      <c r="T2026" s="12">
        <f t="shared" si="158"/>
        <v>41133.916666666664</v>
      </c>
      <c r="U2026">
        <f t="shared" si="159"/>
        <v>2012</v>
      </c>
      <c r="V2026">
        <f t="shared" si="159"/>
        <v>2012</v>
      </c>
    </row>
    <row r="2027" spans="1:22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55"/>
        <v>201.14999999999998</v>
      </c>
      <c r="P2027" s="5">
        <f t="shared" si="156"/>
        <v>220.74074074074073</v>
      </c>
      <c r="Q2027" t="s">
        <v>8316</v>
      </c>
      <c r="R2027" t="s">
        <v>8346</v>
      </c>
      <c r="S2027" s="12">
        <f t="shared" si="157"/>
        <v>42135.976226851846</v>
      </c>
      <c r="T2027" s="12">
        <f t="shared" si="158"/>
        <v>42165.976226851846</v>
      </c>
      <c r="U2027">
        <f t="shared" si="159"/>
        <v>2015</v>
      </c>
      <c r="V2027">
        <f t="shared" si="159"/>
        <v>2015</v>
      </c>
    </row>
    <row r="2028" spans="1:22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55"/>
        <v>133.48307999999997</v>
      </c>
      <c r="P2028" s="5">
        <f t="shared" si="156"/>
        <v>73.503898678414089</v>
      </c>
      <c r="Q2028" t="s">
        <v>8316</v>
      </c>
      <c r="R2028" t="s">
        <v>8346</v>
      </c>
      <c r="S2028" s="12">
        <f t="shared" si="157"/>
        <v>41704.527604166666</v>
      </c>
      <c r="T2028" s="12">
        <f t="shared" si="158"/>
        <v>41749.957638888889</v>
      </c>
      <c r="U2028">
        <f t="shared" si="159"/>
        <v>2014</v>
      </c>
      <c r="V2028">
        <f t="shared" si="159"/>
        <v>2014</v>
      </c>
    </row>
    <row r="2029" spans="1:22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55"/>
        <v>120.24900000000001</v>
      </c>
      <c r="P2029" s="5">
        <f t="shared" si="156"/>
        <v>223.09647495361781</v>
      </c>
      <c r="Q2029" t="s">
        <v>8316</v>
      </c>
      <c r="R2029" t="s">
        <v>8346</v>
      </c>
      <c r="S2029" s="12">
        <f t="shared" si="157"/>
        <v>42048.605543981474</v>
      </c>
      <c r="T2029" s="12">
        <f t="shared" si="158"/>
        <v>42093.563877314817</v>
      </c>
      <c r="U2029">
        <f t="shared" si="159"/>
        <v>2015</v>
      </c>
      <c r="V2029">
        <f t="shared" si="159"/>
        <v>2015</v>
      </c>
    </row>
    <row r="2030" spans="1:22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55"/>
        <v>126.16666666666667</v>
      </c>
      <c r="P2030" s="5">
        <f t="shared" si="156"/>
        <v>47.911392405063289</v>
      </c>
      <c r="Q2030" t="s">
        <v>8316</v>
      </c>
      <c r="R2030" t="s">
        <v>8346</v>
      </c>
      <c r="S2030" s="12">
        <f t="shared" si="157"/>
        <v>40215.710717592592</v>
      </c>
      <c r="T2030" s="12">
        <f t="shared" si="158"/>
        <v>40252.704861111109</v>
      </c>
      <c r="U2030">
        <f t="shared" si="159"/>
        <v>2010</v>
      </c>
      <c r="V2030">
        <f t="shared" si="159"/>
        <v>2010</v>
      </c>
    </row>
    <row r="2031" spans="1:22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55"/>
        <v>361.2</v>
      </c>
      <c r="P2031" s="5">
        <f t="shared" si="156"/>
        <v>96.063829787234042</v>
      </c>
      <c r="Q2031" t="s">
        <v>8316</v>
      </c>
      <c r="R2031" t="s">
        <v>8346</v>
      </c>
      <c r="S2031" s="12">
        <f t="shared" si="157"/>
        <v>41847.813437500001</v>
      </c>
      <c r="T2031" s="12">
        <f t="shared" si="158"/>
        <v>41877.813437500001</v>
      </c>
      <c r="U2031">
        <f t="shared" si="159"/>
        <v>2014</v>
      </c>
      <c r="V2031">
        <f t="shared" si="159"/>
        <v>2014</v>
      </c>
    </row>
    <row r="2032" spans="1:22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55"/>
        <v>226.239013671875</v>
      </c>
      <c r="P2032" s="5">
        <f t="shared" si="156"/>
        <v>118.6144</v>
      </c>
      <c r="Q2032" t="s">
        <v>8316</v>
      </c>
      <c r="R2032" t="s">
        <v>8346</v>
      </c>
      <c r="S2032" s="12">
        <f t="shared" si="157"/>
        <v>41212.788148148145</v>
      </c>
      <c r="T2032" s="12">
        <f t="shared" si="158"/>
        <v>41242.788148148145</v>
      </c>
      <c r="U2032">
        <f t="shared" si="159"/>
        <v>2012</v>
      </c>
      <c r="V2032">
        <f t="shared" si="159"/>
        <v>2012</v>
      </c>
    </row>
    <row r="2033" spans="1:22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55"/>
        <v>120.35</v>
      </c>
      <c r="P2033" s="5">
        <f t="shared" si="156"/>
        <v>118.45472440944881</v>
      </c>
      <c r="Q2033" t="s">
        <v>8316</v>
      </c>
      <c r="R2033" t="s">
        <v>8346</v>
      </c>
      <c r="S2033" s="12">
        <f t="shared" si="157"/>
        <v>41975.120983796289</v>
      </c>
      <c r="T2033" s="12">
        <f t="shared" si="158"/>
        <v>42012.833333333336</v>
      </c>
      <c r="U2033">
        <f t="shared" si="159"/>
        <v>2014</v>
      </c>
      <c r="V2033">
        <f t="shared" si="159"/>
        <v>2015</v>
      </c>
    </row>
    <row r="2034" spans="1:22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55"/>
        <v>304.18799999999999</v>
      </c>
      <c r="P2034" s="5">
        <f t="shared" si="156"/>
        <v>143.21468926553672</v>
      </c>
      <c r="Q2034" t="s">
        <v>8316</v>
      </c>
      <c r="R2034" t="s">
        <v>8346</v>
      </c>
      <c r="S2034" s="12">
        <f t="shared" si="157"/>
        <v>42689.35733796296</v>
      </c>
      <c r="T2034" s="12">
        <f t="shared" si="158"/>
        <v>42718.999999999993</v>
      </c>
      <c r="U2034">
        <f t="shared" si="159"/>
        <v>2016</v>
      </c>
      <c r="V2034">
        <f t="shared" si="159"/>
        <v>2016</v>
      </c>
    </row>
    <row r="2035" spans="1:22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55"/>
        <v>178.67599999999999</v>
      </c>
      <c r="P2035" s="5">
        <f t="shared" si="156"/>
        <v>282.71518987341773</v>
      </c>
      <c r="Q2035" t="s">
        <v>8316</v>
      </c>
      <c r="R2035" t="s">
        <v>8346</v>
      </c>
      <c r="S2035" s="12">
        <f t="shared" si="157"/>
        <v>41724.874050925922</v>
      </c>
      <c r="T2035" s="12">
        <f t="shared" si="158"/>
        <v>41754.874050925922</v>
      </c>
      <c r="U2035">
        <f t="shared" si="159"/>
        <v>2014</v>
      </c>
      <c r="V2035">
        <f t="shared" si="159"/>
        <v>2014</v>
      </c>
    </row>
    <row r="2036" spans="1:22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55"/>
        <v>386.81998717948721</v>
      </c>
      <c r="P2036" s="5">
        <f t="shared" si="156"/>
        <v>593.93620078740162</v>
      </c>
      <c r="Q2036" t="s">
        <v>8316</v>
      </c>
      <c r="R2036" t="s">
        <v>8346</v>
      </c>
      <c r="S2036" s="12">
        <f t="shared" si="157"/>
        <v>42075.921678240738</v>
      </c>
      <c r="T2036" s="12">
        <f t="shared" si="158"/>
        <v>42131.081944444442</v>
      </c>
      <c r="U2036">
        <f t="shared" si="159"/>
        <v>2015</v>
      </c>
      <c r="V2036">
        <f t="shared" si="159"/>
        <v>2015</v>
      </c>
    </row>
    <row r="2037" spans="1:22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55"/>
        <v>211.03642500000004</v>
      </c>
      <c r="P2037" s="5">
        <f t="shared" si="156"/>
        <v>262.15704968944101</v>
      </c>
      <c r="Q2037" t="s">
        <v>8316</v>
      </c>
      <c r="R2037" t="s">
        <v>8346</v>
      </c>
      <c r="S2037" s="12">
        <f t="shared" si="157"/>
        <v>42311.41674768518</v>
      </c>
      <c r="T2037" s="12">
        <f t="shared" si="158"/>
        <v>42356.833333333336</v>
      </c>
      <c r="U2037">
        <f t="shared" si="159"/>
        <v>2015</v>
      </c>
      <c r="V2037">
        <f t="shared" si="159"/>
        <v>2015</v>
      </c>
    </row>
    <row r="2038" spans="1:22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55"/>
        <v>131.66833333333335</v>
      </c>
      <c r="P2038" s="5">
        <f t="shared" si="156"/>
        <v>46.580778301886795</v>
      </c>
      <c r="Q2038" t="s">
        <v>8316</v>
      </c>
      <c r="R2038" t="s">
        <v>8346</v>
      </c>
      <c r="S2038" s="12">
        <f t="shared" si="157"/>
        <v>41738.656469907401</v>
      </c>
      <c r="T2038" s="12">
        <f t="shared" si="158"/>
        <v>41768.656469907401</v>
      </c>
      <c r="U2038">
        <f t="shared" si="159"/>
        <v>2014</v>
      </c>
      <c r="V2038">
        <f t="shared" si="159"/>
        <v>2014</v>
      </c>
    </row>
    <row r="2039" spans="1:22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55"/>
        <v>300.47639999999996</v>
      </c>
      <c r="P2039" s="5">
        <f t="shared" si="156"/>
        <v>70.041118881118877</v>
      </c>
      <c r="Q2039" t="s">
        <v>8316</v>
      </c>
      <c r="R2039" t="s">
        <v>8346</v>
      </c>
      <c r="S2039" s="12">
        <f t="shared" si="157"/>
        <v>41578.001770833333</v>
      </c>
      <c r="T2039" s="12">
        <f t="shared" si="158"/>
        <v>41638.043437499997</v>
      </c>
      <c r="U2039">
        <f t="shared" si="159"/>
        <v>2013</v>
      </c>
      <c r="V2039">
        <f t="shared" si="159"/>
        <v>2013</v>
      </c>
    </row>
    <row r="2040" spans="1:22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55"/>
        <v>420.51249999999999</v>
      </c>
      <c r="P2040" s="5">
        <f t="shared" si="156"/>
        <v>164.90686274509804</v>
      </c>
      <c r="Q2040" t="s">
        <v>8316</v>
      </c>
      <c r="R2040" t="s">
        <v>8346</v>
      </c>
      <c r="S2040" s="12">
        <f t="shared" si="157"/>
        <v>41424.062743055554</v>
      </c>
      <c r="T2040" s="12">
        <f t="shared" si="158"/>
        <v>41456.541666666664</v>
      </c>
      <c r="U2040">
        <f t="shared" si="159"/>
        <v>2013</v>
      </c>
      <c r="V2040">
        <f t="shared" si="159"/>
        <v>2013</v>
      </c>
    </row>
    <row r="2041" spans="1:22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55"/>
        <v>136.21680000000001</v>
      </c>
      <c r="P2041" s="5">
        <f t="shared" si="156"/>
        <v>449.26385224274406</v>
      </c>
      <c r="Q2041" t="s">
        <v>8316</v>
      </c>
      <c r="R2041" t="s">
        <v>8346</v>
      </c>
      <c r="S2041" s="12">
        <f t="shared" si="157"/>
        <v>42675.23061342592</v>
      </c>
      <c r="T2041" s="12">
        <f t="shared" si="158"/>
        <v>42704.999305555553</v>
      </c>
      <c r="U2041">
        <f t="shared" si="159"/>
        <v>2016</v>
      </c>
      <c r="V2041">
        <f t="shared" si="159"/>
        <v>2016</v>
      </c>
    </row>
    <row r="2042" spans="1:22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55"/>
        <v>248.17133333333334</v>
      </c>
      <c r="P2042" s="5">
        <f t="shared" si="156"/>
        <v>27.472841328413285</v>
      </c>
      <c r="Q2042" t="s">
        <v>8316</v>
      </c>
      <c r="R2042" t="s">
        <v>8346</v>
      </c>
      <c r="S2042" s="12">
        <f t="shared" si="157"/>
        <v>41578.718784722216</v>
      </c>
      <c r="T2042" s="12">
        <f t="shared" si="158"/>
        <v>41593.760451388887</v>
      </c>
      <c r="U2042">
        <f t="shared" si="159"/>
        <v>2013</v>
      </c>
      <c r="V2042">
        <f t="shared" si="159"/>
        <v>2013</v>
      </c>
    </row>
    <row r="2043" spans="1:22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55"/>
        <v>181.86315789473684</v>
      </c>
      <c r="P2043" s="5">
        <f t="shared" si="156"/>
        <v>143.97499999999999</v>
      </c>
      <c r="Q2043" t="s">
        <v>8316</v>
      </c>
      <c r="R2043" t="s">
        <v>8346</v>
      </c>
      <c r="S2043" s="12">
        <f t="shared" si="157"/>
        <v>42654.317442129628</v>
      </c>
      <c r="T2043" s="12">
        <f t="shared" si="158"/>
        <v>42684.359108796292</v>
      </c>
      <c r="U2043">
        <f t="shared" si="159"/>
        <v>2016</v>
      </c>
      <c r="V2043">
        <f t="shared" si="159"/>
        <v>2016</v>
      </c>
    </row>
    <row r="2044" spans="1:22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55"/>
        <v>123.53</v>
      </c>
      <c r="P2044" s="5">
        <f t="shared" si="156"/>
        <v>88.23571428571428</v>
      </c>
      <c r="Q2044" t="s">
        <v>8316</v>
      </c>
      <c r="R2044" t="s">
        <v>8346</v>
      </c>
      <c r="S2044" s="12">
        <f t="shared" si="157"/>
        <v>42331.499699074069</v>
      </c>
      <c r="T2044" s="12">
        <f t="shared" si="158"/>
        <v>42391.499699074069</v>
      </c>
      <c r="U2044">
        <f t="shared" si="159"/>
        <v>2015</v>
      </c>
      <c r="V2044">
        <f t="shared" si="159"/>
        <v>2016</v>
      </c>
    </row>
    <row r="2045" spans="1:22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55"/>
        <v>506.20938628158842</v>
      </c>
      <c r="P2045" s="5">
        <f t="shared" si="156"/>
        <v>36.326424870466319</v>
      </c>
      <c r="Q2045" t="s">
        <v>8316</v>
      </c>
      <c r="R2045" t="s">
        <v>8346</v>
      </c>
      <c r="S2045" s="12">
        <f t="shared" si="157"/>
        <v>42660.968483796292</v>
      </c>
      <c r="T2045" s="12">
        <f t="shared" si="158"/>
        <v>42714.999305555553</v>
      </c>
      <c r="U2045">
        <f t="shared" si="159"/>
        <v>2016</v>
      </c>
      <c r="V2045">
        <f t="shared" si="159"/>
        <v>2016</v>
      </c>
    </row>
    <row r="2046" spans="1:22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55"/>
        <v>108.21333333333334</v>
      </c>
      <c r="P2046" s="5">
        <f t="shared" si="156"/>
        <v>90.177777777777777</v>
      </c>
      <c r="Q2046" t="s">
        <v>8316</v>
      </c>
      <c r="R2046" t="s">
        <v>8346</v>
      </c>
      <c r="S2046" s="12">
        <f t="shared" si="157"/>
        <v>42138.475856481477</v>
      </c>
      <c r="T2046" s="12">
        <f t="shared" si="158"/>
        <v>42168.475856481477</v>
      </c>
      <c r="U2046">
        <f t="shared" si="159"/>
        <v>2015</v>
      </c>
      <c r="V2046">
        <f t="shared" si="159"/>
        <v>2015</v>
      </c>
    </row>
    <row r="2047" spans="1:22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55"/>
        <v>819.18387755102037</v>
      </c>
      <c r="P2047" s="5">
        <f t="shared" si="156"/>
        <v>152.62361216730039</v>
      </c>
      <c r="Q2047" t="s">
        <v>8316</v>
      </c>
      <c r="R2047" t="s">
        <v>8346</v>
      </c>
      <c r="S2047" s="12">
        <f t="shared" si="157"/>
        <v>41068.880173611113</v>
      </c>
      <c r="T2047" s="12">
        <f t="shared" si="158"/>
        <v>41098.880173611113</v>
      </c>
      <c r="U2047">
        <f t="shared" si="159"/>
        <v>2012</v>
      </c>
      <c r="V2047">
        <f t="shared" si="159"/>
        <v>2012</v>
      </c>
    </row>
    <row r="2048" spans="1:22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55"/>
        <v>121.10000000000001</v>
      </c>
      <c r="P2048" s="5">
        <f t="shared" si="156"/>
        <v>55.806451612903224</v>
      </c>
      <c r="Q2048" t="s">
        <v>8316</v>
      </c>
      <c r="R2048" t="s">
        <v>8346</v>
      </c>
      <c r="S2048" s="12">
        <f t="shared" si="157"/>
        <v>41386.963472222218</v>
      </c>
      <c r="T2048" s="12">
        <f t="shared" si="158"/>
        <v>41416.963472222218</v>
      </c>
      <c r="U2048">
        <f t="shared" si="159"/>
        <v>2013</v>
      </c>
      <c r="V2048">
        <f t="shared" si="159"/>
        <v>2013</v>
      </c>
    </row>
    <row r="2049" spans="1:22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55"/>
        <v>102.99897959183673</v>
      </c>
      <c r="P2049" s="5">
        <f t="shared" si="156"/>
        <v>227.85327313769753</v>
      </c>
      <c r="Q2049" t="s">
        <v>8316</v>
      </c>
      <c r="R2049" t="s">
        <v>8346</v>
      </c>
      <c r="S2049" s="12">
        <f t="shared" si="157"/>
        <v>42081.695254629631</v>
      </c>
      <c r="T2049" s="12">
        <f t="shared" si="158"/>
        <v>42110.791666666664</v>
      </c>
      <c r="U2049">
        <f t="shared" si="159"/>
        <v>2015</v>
      </c>
      <c r="V2049">
        <f t="shared" si="159"/>
        <v>2015</v>
      </c>
    </row>
    <row r="2050" spans="1:22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55"/>
        <v>148.33229411764705</v>
      </c>
      <c r="P2050" s="5">
        <f t="shared" si="156"/>
        <v>91.82989803350327</v>
      </c>
      <c r="Q2050" t="s">
        <v>8316</v>
      </c>
      <c r="R2050" t="s">
        <v>8346</v>
      </c>
      <c r="S2050" s="12">
        <f t="shared" si="157"/>
        <v>41387.443182870367</v>
      </c>
      <c r="T2050" s="12">
        <f t="shared" si="158"/>
        <v>41417.443182870367</v>
      </c>
      <c r="U2050">
        <f t="shared" si="159"/>
        <v>2013</v>
      </c>
      <c r="V2050">
        <f t="shared" si="159"/>
        <v>2013</v>
      </c>
    </row>
    <row r="2051" spans="1:22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60">(E2051/D2051)*100</f>
        <v>120.19070000000001</v>
      </c>
      <c r="P2051" s="5">
        <f t="shared" ref="P2051:P2114" si="161">IF(E2051&gt;0, E2051/L2051, 0)</f>
        <v>80.991037735849048</v>
      </c>
      <c r="Q2051" t="s">
        <v>8316</v>
      </c>
      <c r="R2051" t="s">
        <v>8346</v>
      </c>
      <c r="S2051" s="12">
        <f t="shared" ref="S2051:S2114" si="162">(J2051/86400)+25569-(5/24)</f>
        <v>41575.319016203699</v>
      </c>
      <c r="T2051" s="12">
        <f t="shared" ref="T2051:T2114" si="163">(I2051/86400)+25569-5/24</f>
        <v>41610.749305555553</v>
      </c>
      <c r="U2051">
        <f t="shared" ref="U2051:V2114" si="164">YEAR(S2051)</f>
        <v>2013</v>
      </c>
      <c r="V2051">
        <f t="shared" si="164"/>
        <v>2013</v>
      </c>
    </row>
    <row r="2052" spans="1:22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60"/>
        <v>473.27000000000004</v>
      </c>
      <c r="P2052" s="5">
        <f t="shared" si="161"/>
        <v>278.39411764705881</v>
      </c>
      <c r="Q2052" t="s">
        <v>8316</v>
      </c>
      <c r="R2052" t="s">
        <v>8346</v>
      </c>
      <c r="S2052" s="12">
        <f t="shared" si="162"/>
        <v>42114.863171296289</v>
      </c>
      <c r="T2052" s="12">
        <f t="shared" si="163"/>
        <v>42154.863171296289</v>
      </c>
      <c r="U2052">
        <f t="shared" si="164"/>
        <v>2015</v>
      </c>
      <c r="V2052">
        <f t="shared" si="164"/>
        <v>2015</v>
      </c>
    </row>
    <row r="2053" spans="1:22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60"/>
        <v>130.36250000000001</v>
      </c>
      <c r="P2053" s="5">
        <f t="shared" si="161"/>
        <v>43.095041322314053</v>
      </c>
      <c r="Q2053" t="s">
        <v>8316</v>
      </c>
      <c r="R2053" t="s">
        <v>8346</v>
      </c>
      <c r="S2053" s="12">
        <f t="shared" si="162"/>
        <v>41603.814085648148</v>
      </c>
      <c r="T2053" s="12">
        <f t="shared" si="163"/>
        <v>41633.814085648148</v>
      </c>
      <c r="U2053">
        <f t="shared" si="164"/>
        <v>2013</v>
      </c>
      <c r="V2053">
        <f t="shared" si="164"/>
        <v>2013</v>
      </c>
    </row>
    <row r="2054" spans="1:22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60"/>
        <v>353.048</v>
      </c>
      <c r="P2054" s="5">
        <f t="shared" si="161"/>
        <v>326.29205175600737</v>
      </c>
      <c r="Q2054" t="s">
        <v>8316</v>
      </c>
      <c r="R2054" t="s">
        <v>8346</v>
      </c>
      <c r="S2054" s="12">
        <f t="shared" si="162"/>
        <v>42374.875613425924</v>
      </c>
      <c r="T2054" s="12">
        <f t="shared" si="163"/>
        <v>42419.875613425924</v>
      </c>
      <c r="U2054">
        <f t="shared" si="164"/>
        <v>2016</v>
      </c>
      <c r="V2054">
        <f t="shared" si="164"/>
        <v>2016</v>
      </c>
    </row>
    <row r="2055" spans="1:22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60"/>
        <v>101.02</v>
      </c>
      <c r="P2055" s="5">
        <f t="shared" si="161"/>
        <v>41.743801652892564</v>
      </c>
      <c r="Q2055" t="s">
        <v>8316</v>
      </c>
      <c r="R2055" t="s">
        <v>8346</v>
      </c>
      <c r="S2055" s="12">
        <f t="shared" si="162"/>
        <v>42303.409155092588</v>
      </c>
      <c r="T2055" s="12">
        <f t="shared" si="163"/>
        <v>42333.450821759259</v>
      </c>
      <c r="U2055">
        <f t="shared" si="164"/>
        <v>2015</v>
      </c>
      <c r="V2055">
        <f t="shared" si="164"/>
        <v>2015</v>
      </c>
    </row>
    <row r="2056" spans="1:22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60"/>
        <v>113.59142857142857</v>
      </c>
      <c r="P2056" s="5">
        <f t="shared" si="161"/>
        <v>64.020933977455712</v>
      </c>
      <c r="Q2056" t="s">
        <v>8316</v>
      </c>
      <c r="R2056" t="s">
        <v>8346</v>
      </c>
      <c r="S2056" s="12">
        <f t="shared" si="162"/>
        <v>41731.312615740739</v>
      </c>
      <c r="T2056" s="12">
        <f t="shared" si="163"/>
        <v>41761.312615740739</v>
      </c>
      <c r="U2056">
        <f t="shared" si="164"/>
        <v>2014</v>
      </c>
      <c r="V2056">
        <f t="shared" si="164"/>
        <v>2014</v>
      </c>
    </row>
    <row r="2057" spans="1:22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60"/>
        <v>167.41666666666666</v>
      </c>
      <c r="P2057" s="5">
        <f t="shared" si="161"/>
        <v>99.455445544554451</v>
      </c>
      <c r="Q2057" t="s">
        <v>8316</v>
      </c>
      <c r="R2057" t="s">
        <v>8346</v>
      </c>
      <c r="S2057" s="12">
        <f t="shared" si="162"/>
        <v>41946.465775462959</v>
      </c>
      <c r="T2057" s="12">
        <f t="shared" si="163"/>
        <v>41975.958333333336</v>
      </c>
      <c r="U2057">
        <f t="shared" si="164"/>
        <v>2014</v>
      </c>
      <c r="V2057">
        <f t="shared" si="164"/>
        <v>2014</v>
      </c>
    </row>
    <row r="2058" spans="1:22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60"/>
        <v>153.452</v>
      </c>
      <c r="P2058" s="5">
        <f t="shared" si="161"/>
        <v>138.49458483754512</v>
      </c>
      <c r="Q2058" t="s">
        <v>8316</v>
      </c>
      <c r="R2058" t="s">
        <v>8346</v>
      </c>
      <c r="S2058" s="12">
        <f t="shared" si="162"/>
        <v>41351.552569444444</v>
      </c>
      <c r="T2058" s="12">
        <f t="shared" si="163"/>
        <v>41381.552569444444</v>
      </c>
      <c r="U2058">
        <f t="shared" si="164"/>
        <v>2013</v>
      </c>
      <c r="V2058">
        <f t="shared" si="164"/>
        <v>2013</v>
      </c>
    </row>
    <row r="2059" spans="1:22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60"/>
        <v>202.23220000000001</v>
      </c>
      <c r="P2059" s="5">
        <f t="shared" si="161"/>
        <v>45.547792792792798</v>
      </c>
      <c r="Q2059" t="s">
        <v>8316</v>
      </c>
      <c r="R2059" t="s">
        <v>8346</v>
      </c>
      <c r="S2059" s="12">
        <f t="shared" si="162"/>
        <v>42396.286249999997</v>
      </c>
      <c r="T2059" s="12">
        <f t="shared" si="163"/>
        <v>42426.286249999997</v>
      </c>
      <c r="U2059">
        <f t="shared" si="164"/>
        <v>2016</v>
      </c>
      <c r="V2059">
        <f t="shared" si="164"/>
        <v>2016</v>
      </c>
    </row>
    <row r="2060" spans="1:22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60"/>
        <v>168.28125</v>
      </c>
      <c r="P2060" s="5">
        <f t="shared" si="161"/>
        <v>10.507317073170732</v>
      </c>
      <c r="Q2060" t="s">
        <v>8316</v>
      </c>
      <c r="R2060" t="s">
        <v>8346</v>
      </c>
      <c r="S2060" s="12">
        <f t="shared" si="162"/>
        <v>42026.16238425926</v>
      </c>
      <c r="T2060" s="12">
        <f t="shared" si="163"/>
        <v>42065.624999999993</v>
      </c>
      <c r="U2060">
        <f t="shared" si="164"/>
        <v>2015</v>
      </c>
      <c r="V2060">
        <f t="shared" si="164"/>
        <v>2015</v>
      </c>
    </row>
    <row r="2061" spans="1:22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60"/>
        <v>143.45666666666668</v>
      </c>
      <c r="P2061" s="5">
        <f t="shared" si="161"/>
        <v>114.76533333333333</v>
      </c>
      <c r="Q2061" t="s">
        <v>8316</v>
      </c>
      <c r="R2061" t="s">
        <v>8346</v>
      </c>
      <c r="S2061" s="12">
        <f t="shared" si="162"/>
        <v>42361.394143518519</v>
      </c>
      <c r="T2061" s="12">
        <f t="shared" si="163"/>
        <v>42400.707638888889</v>
      </c>
      <c r="U2061">
        <f t="shared" si="164"/>
        <v>2015</v>
      </c>
      <c r="V2061">
        <f t="shared" si="164"/>
        <v>2016</v>
      </c>
    </row>
    <row r="2062" spans="1:22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60"/>
        <v>196.4</v>
      </c>
      <c r="P2062" s="5">
        <f t="shared" si="161"/>
        <v>35.997067448680355</v>
      </c>
      <c r="Q2062" t="s">
        <v>8316</v>
      </c>
      <c r="R2062" t="s">
        <v>8346</v>
      </c>
      <c r="S2062" s="12">
        <f t="shared" si="162"/>
        <v>41783.434606481482</v>
      </c>
      <c r="T2062" s="12">
        <f t="shared" si="163"/>
        <v>41843.434606481482</v>
      </c>
      <c r="U2062">
        <f t="shared" si="164"/>
        <v>2014</v>
      </c>
      <c r="V2062">
        <f t="shared" si="164"/>
        <v>2014</v>
      </c>
    </row>
    <row r="2063" spans="1:22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60"/>
        <v>107.91999999999999</v>
      </c>
      <c r="P2063" s="5">
        <f t="shared" si="161"/>
        <v>154.17142857142858</v>
      </c>
      <c r="Q2063" t="s">
        <v>8316</v>
      </c>
      <c r="R2063" t="s">
        <v>8346</v>
      </c>
      <c r="S2063" s="12">
        <f t="shared" si="162"/>
        <v>42705.556180555555</v>
      </c>
      <c r="T2063" s="12">
        <f t="shared" si="163"/>
        <v>42735.556180555555</v>
      </c>
      <c r="U2063">
        <f t="shared" si="164"/>
        <v>2016</v>
      </c>
      <c r="V2063">
        <f t="shared" si="164"/>
        <v>2016</v>
      </c>
    </row>
    <row r="2064" spans="1:22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60"/>
        <v>114.97699999999999</v>
      </c>
      <c r="P2064" s="5">
        <f t="shared" si="161"/>
        <v>566.38916256157631</v>
      </c>
      <c r="Q2064" t="s">
        <v>8316</v>
      </c>
      <c r="R2064" t="s">
        <v>8346</v>
      </c>
      <c r="S2064" s="12">
        <f t="shared" si="162"/>
        <v>42423.174745370365</v>
      </c>
      <c r="T2064" s="12">
        <f t="shared" si="163"/>
        <v>42453.1330787037</v>
      </c>
      <c r="U2064">
        <f t="shared" si="164"/>
        <v>2016</v>
      </c>
      <c r="V2064">
        <f t="shared" si="164"/>
        <v>2016</v>
      </c>
    </row>
    <row r="2065" spans="1:22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60"/>
        <v>148.04999999999998</v>
      </c>
      <c r="P2065" s="5">
        <f t="shared" si="161"/>
        <v>120.85714285714286</v>
      </c>
      <c r="Q2065" t="s">
        <v>8316</v>
      </c>
      <c r="R2065" t="s">
        <v>8346</v>
      </c>
      <c r="S2065" s="12">
        <f t="shared" si="162"/>
        <v>42472.524317129624</v>
      </c>
      <c r="T2065" s="12">
        <f t="shared" si="163"/>
        <v>42505.524317129624</v>
      </c>
      <c r="U2065">
        <f t="shared" si="164"/>
        <v>2016</v>
      </c>
      <c r="V2065">
        <f t="shared" si="164"/>
        <v>2016</v>
      </c>
    </row>
    <row r="2066" spans="1:22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60"/>
        <v>191.16676082790633</v>
      </c>
      <c r="P2066" s="5">
        <f t="shared" si="161"/>
        <v>86.163845492085343</v>
      </c>
      <c r="Q2066" t="s">
        <v>8316</v>
      </c>
      <c r="R2066" t="s">
        <v>8346</v>
      </c>
      <c r="S2066" s="12">
        <f t="shared" si="162"/>
        <v>41389.1565162037</v>
      </c>
      <c r="T2066" s="12">
        <f t="shared" si="163"/>
        <v>41425.291666666664</v>
      </c>
      <c r="U2066">
        <f t="shared" si="164"/>
        <v>2013</v>
      </c>
      <c r="V2066">
        <f t="shared" si="164"/>
        <v>2013</v>
      </c>
    </row>
    <row r="2067" spans="1:22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60"/>
        <v>199.215125</v>
      </c>
      <c r="P2067" s="5">
        <f t="shared" si="161"/>
        <v>51.212114395886893</v>
      </c>
      <c r="Q2067" t="s">
        <v>8316</v>
      </c>
      <c r="R2067" t="s">
        <v>8346</v>
      </c>
      <c r="S2067" s="12">
        <f t="shared" si="162"/>
        <v>41603.125335648147</v>
      </c>
      <c r="T2067" s="12">
        <f t="shared" si="163"/>
        <v>41633.125335648147</v>
      </c>
      <c r="U2067">
        <f t="shared" si="164"/>
        <v>2013</v>
      </c>
      <c r="V2067">
        <f t="shared" si="164"/>
        <v>2013</v>
      </c>
    </row>
    <row r="2068" spans="1:22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60"/>
        <v>218.6</v>
      </c>
      <c r="P2068" s="5">
        <f t="shared" si="161"/>
        <v>67.261538461538464</v>
      </c>
      <c r="Q2068" t="s">
        <v>8316</v>
      </c>
      <c r="R2068" t="s">
        <v>8346</v>
      </c>
      <c r="S2068" s="12">
        <f t="shared" si="162"/>
        <v>41844.563460648147</v>
      </c>
      <c r="T2068" s="12">
        <f t="shared" si="163"/>
        <v>41874.563460648147</v>
      </c>
      <c r="U2068">
        <f t="shared" si="164"/>
        <v>2014</v>
      </c>
      <c r="V2068">
        <f t="shared" si="164"/>
        <v>2014</v>
      </c>
    </row>
    <row r="2069" spans="1:22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60"/>
        <v>126.86868686868686</v>
      </c>
      <c r="P2069" s="5">
        <f t="shared" si="161"/>
        <v>62.8</v>
      </c>
      <c r="Q2069" t="s">
        <v>8316</v>
      </c>
      <c r="R2069" t="s">
        <v>8346</v>
      </c>
      <c r="S2069" s="12">
        <f t="shared" si="162"/>
        <v>42115.645555555551</v>
      </c>
      <c r="T2069" s="12">
        <f t="shared" si="163"/>
        <v>42148.645555555551</v>
      </c>
      <c r="U2069">
        <f t="shared" si="164"/>
        <v>2015</v>
      </c>
      <c r="V2069">
        <f t="shared" si="164"/>
        <v>2015</v>
      </c>
    </row>
    <row r="2070" spans="1:22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60"/>
        <v>105.22388000000001</v>
      </c>
      <c r="P2070" s="5">
        <f t="shared" si="161"/>
        <v>346.13118421052633</v>
      </c>
      <c r="Q2070" t="s">
        <v>8316</v>
      </c>
      <c r="R2070" t="s">
        <v>8346</v>
      </c>
      <c r="S2070" s="12">
        <f t="shared" si="162"/>
        <v>42633.633275462962</v>
      </c>
      <c r="T2070" s="12">
        <f t="shared" si="163"/>
        <v>42663.633275462962</v>
      </c>
      <c r="U2070">
        <f t="shared" si="164"/>
        <v>2016</v>
      </c>
      <c r="V2070">
        <f t="shared" si="164"/>
        <v>2016</v>
      </c>
    </row>
    <row r="2071" spans="1:22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60"/>
        <v>128.40666000000002</v>
      </c>
      <c r="P2071" s="5">
        <f t="shared" si="161"/>
        <v>244.11912547528519</v>
      </c>
      <c r="Q2071" t="s">
        <v>8316</v>
      </c>
      <c r="R2071" t="s">
        <v>8346</v>
      </c>
      <c r="S2071" s="12">
        <f t="shared" si="162"/>
        <v>42340.763784722221</v>
      </c>
      <c r="T2071" s="12">
        <f t="shared" si="163"/>
        <v>42371.763784722221</v>
      </c>
      <c r="U2071">
        <f t="shared" si="164"/>
        <v>2015</v>
      </c>
      <c r="V2071">
        <f t="shared" si="164"/>
        <v>2016</v>
      </c>
    </row>
    <row r="2072" spans="1:22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60"/>
        <v>317.3272</v>
      </c>
      <c r="P2072" s="5">
        <f t="shared" si="161"/>
        <v>259.25424836601309</v>
      </c>
      <c r="Q2072" t="s">
        <v>8316</v>
      </c>
      <c r="R2072" t="s">
        <v>8346</v>
      </c>
      <c r="S2072" s="12">
        <f t="shared" si="162"/>
        <v>42519.448182870365</v>
      </c>
      <c r="T2072" s="12">
        <f t="shared" si="163"/>
        <v>42549.448182870365</v>
      </c>
      <c r="U2072">
        <f t="shared" si="164"/>
        <v>2016</v>
      </c>
      <c r="V2072">
        <f t="shared" si="164"/>
        <v>2016</v>
      </c>
    </row>
    <row r="2073" spans="1:22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60"/>
        <v>280.73</v>
      </c>
      <c r="P2073" s="5">
        <f t="shared" si="161"/>
        <v>201.96402877697841</v>
      </c>
      <c r="Q2073" t="s">
        <v>8316</v>
      </c>
      <c r="R2073" t="s">
        <v>8346</v>
      </c>
      <c r="S2073" s="12">
        <f t="shared" si="162"/>
        <v>42600.070416666662</v>
      </c>
      <c r="T2073" s="12">
        <f t="shared" si="163"/>
        <v>42645.070416666662</v>
      </c>
      <c r="U2073">
        <f t="shared" si="164"/>
        <v>2016</v>
      </c>
      <c r="V2073">
        <f t="shared" si="164"/>
        <v>2016</v>
      </c>
    </row>
    <row r="2074" spans="1:22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60"/>
        <v>110.73146853146854</v>
      </c>
      <c r="P2074" s="5">
        <f t="shared" si="161"/>
        <v>226.20857142857142</v>
      </c>
      <c r="Q2074" t="s">
        <v>8316</v>
      </c>
      <c r="R2074" t="s">
        <v>8346</v>
      </c>
      <c r="S2074" s="12">
        <f t="shared" si="162"/>
        <v>42467.373055555552</v>
      </c>
      <c r="T2074" s="12">
        <f t="shared" si="163"/>
        <v>42497.373055555552</v>
      </c>
      <c r="U2074">
        <f t="shared" si="164"/>
        <v>2016</v>
      </c>
      <c r="V2074">
        <f t="shared" si="164"/>
        <v>2016</v>
      </c>
    </row>
    <row r="2075" spans="1:22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60"/>
        <v>152.60429999999999</v>
      </c>
      <c r="P2075" s="5">
        <f t="shared" si="161"/>
        <v>324.69</v>
      </c>
      <c r="Q2075" t="s">
        <v>8316</v>
      </c>
      <c r="R2075" t="s">
        <v>8346</v>
      </c>
      <c r="S2075" s="12">
        <f t="shared" si="162"/>
        <v>42087.459699074076</v>
      </c>
      <c r="T2075" s="12">
        <f t="shared" si="163"/>
        <v>42132.459699074076</v>
      </c>
      <c r="U2075">
        <f t="shared" si="164"/>
        <v>2015</v>
      </c>
      <c r="V2075">
        <f t="shared" si="164"/>
        <v>2015</v>
      </c>
    </row>
    <row r="2076" spans="1:22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60"/>
        <v>102.49999999999999</v>
      </c>
      <c r="P2076" s="5">
        <f t="shared" si="161"/>
        <v>205</v>
      </c>
      <c r="Q2076" t="s">
        <v>8316</v>
      </c>
      <c r="R2076" t="s">
        <v>8346</v>
      </c>
      <c r="S2076" s="12">
        <f t="shared" si="162"/>
        <v>42466.617847222216</v>
      </c>
      <c r="T2076" s="12">
        <f t="shared" si="163"/>
        <v>42496.617847222216</v>
      </c>
      <c r="U2076">
        <f t="shared" si="164"/>
        <v>2016</v>
      </c>
      <c r="V2076">
        <f t="shared" si="164"/>
        <v>2016</v>
      </c>
    </row>
    <row r="2077" spans="1:22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60"/>
        <v>1678.3738373837384</v>
      </c>
      <c r="P2077" s="5">
        <f t="shared" si="161"/>
        <v>20.465926829268295</v>
      </c>
      <c r="Q2077" t="s">
        <v>8316</v>
      </c>
      <c r="R2077" t="s">
        <v>8346</v>
      </c>
      <c r="S2077" s="12">
        <f t="shared" si="162"/>
        <v>41450.473240740735</v>
      </c>
      <c r="T2077" s="12">
        <f t="shared" si="163"/>
        <v>41480.473240740735</v>
      </c>
      <c r="U2077">
        <f t="shared" si="164"/>
        <v>2013</v>
      </c>
      <c r="V2077">
        <f t="shared" si="164"/>
        <v>2013</v>
      </c>
    </row>
    <row r="2078" spans="1:22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60"/>
        <v>543.349156424581</v>
      </c>
      <c r="P2078" s="5">
        <f t="shared" si="161"/>
        <v>116.35303146309367</v>
      </c>
      <c r="Q2078" t="s">
        <v>8316</v>
      </c>
      <c r="R2078" t="s">
        <v>8346</v>
      </c>
      <c r="S2078" s="12">
        <f t="shared" si="162"/>
        <v>41803.672326388885</v>
      </c>
      <c r="T2078" s="12">
        <f t="shared" si="163"/>
        <v>41843.672326388885</v>
      </c>
      <c r="U2078">
        <f t="shared" si="164"/>
        <v>2014</v>
      </c>
      <c r="V2078">
        <f t="shared" si="164"/>
        <v>2014</v>
      </c>
    </row>
    <row r="2079" spans="1:22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60"/>
        <v>115.50800000000001</v>
      </c>
      <c r="P2079" s="5">
        <f t="shared" si="161"/>
        <v>307.20212765957444</v>
      </c>
      <c r="Q2079" t="s">
        <v>8316</v>
      </c>
      <c r="R2079" t="s">
        <v>8346</v>
      </c>
      <c r="S2079" s="12">
        <f t="shared" si="162"/>
        <v>42102.83421296296</v>
      </c>
      <c r="T2079" s="12">
        <f t="shared" si="163"/>
        <v>42160.666666666664</v>
      </c>
      <c r="U2079">
        <f t="shared" si="164"/>
        <v>2015</v>
      </c>
      <c r="V2079">
        <f t="shared" si="164"/>
        <v>2015</v>
      </c>
    </row>
    <row r="2080" spans="1:22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60"/>
        <v>131.20499999999998</v>
      </c>
      <c r="P2080" s="5">
        <f t="shared" si="161"/>
        <v>546.6875</v>
      </c>
      <c r="Q2080" t="s">
        <v>8316</v>
      </c>
      <c r="R2080" t="s">
        <v>8346</v>
      </c>
      <c r="S2080" s="12">
        <f t="shared" si="162"/>
        <v>42692.563159722216</v>
      </c>
      <c r="T2080" s="12">
        <f t="shared" si="163"/>
        <v>42722.563159722216</v>
      </c>
      <c r="U2080">
        <f t="shared" si="164"/>
        <v>2016</v>
      </c>
      <c r="V2080">
        <f t="shared" si="164"/>
        <v>2016</v>
      </c>
    </row>
    <row r="2081" spans="1:22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60"/>
        <v>288.17</v>
      </c>
      <c r="P2081" s="5">
        <f t="shared" si="161"/>
        <v>47.474464579901152</v>
      </c>
      <c r="Q2081" t="s">
        <v>8316</v>
      </c>
      <c r="R2081" t="s">
        <v>8346</v>
      </c>
      <c r="S2081" s="12">
        <f t="shared" si="162"/>
        <v>42150.502233796295</v>
      </c>
      <c r="T2081" s="12">
        <f t="shared" si="163"/>
        <v>42180.583333333336</v>
      </c>
      <c r="U2081">
        <f t="shared" si="164"/>
        <v>2015</v>
      </c>
      <c r="V2081">
        <f t="shared" si="164"/>
        <v>2015</v>
      </c>
    </row>
    <row r="2082" spans="1:22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60"/>
        <v>507.8</v>
      </c>
      <c r="P2082" s="5">
        <f t="shared" si="161"/>
        <v>101.56</v>
      </c>
      <c r="Q2082" t="s">
        <v>8316</v>
      </c>
      <c r="R2082" t="s">
        <v>8346</v>
      </c>
      <c r="S2082" s="12">
        <f t="shared" si="162"/>
        <v>42289.748842592591</v>
      </c>
      <c r="T2082" s="12">
        <f t="shared" si="163"/>
        <v>42319.790509259255</v>
      </c>
      <c r="U2082">
        <f t="shared" si="164"/>
        <v>2015</v>
      </c>
      <c r="V2082">
        <f t="shared" si="164"/>
        <v>2015</v>
      </c>
    </row>
    <row r="2083" spans="1:22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60"/>
        <v>114.57142857142857</v>
      </c>
      <c r="P2083" s="5">
        <f t="shared" si="161"/>
        <v>72.909090909090907</v>
      </c>
      <c r="Q2083" t="s">
        <v>8322</v>
      </c>
      <c r="R2083" t="s">
        <v>8326</v>
      </c>
      <c r="S2083" s="12">
        <f t="shared" si="162"/>
        <v>41003.948553240734</v>
      </c>
      <c r="T2083" s="12">
        <f t="shared" si="163"/>
        <v>41044.999305555553</v>
      </c>
      <c r="U2083">
        <f t="shared" si="164"/>
        <v>2012</v>
      </c>
      <c r="V2083">
        <f t="shared" si="164"/>
        <v>2012</v>
      </c>
    </row>
    <row r="2084" spans="1:22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60"/>
        <v>110.73333333333333</v>
      </c>
      <c r="P2084" s="5">
        <f t="shared" si="161"/>
        <v>43.710526315789473</v>
      </c>
      <c r="Q2084" t="s">
        <v>8322</v>
      </c>
      <c r="R2084" t="s">
        <v>8326</v>
      </c>
      <c r="S2084" s="12">
        <f t="shared" si="162"/>
        <v>40810.911990740737</v>
      </c>
      <c r="T2084" s="12">
        <f t="shared" si="163"/>
        <v>40870.953657407408</v>
      </c>
      <c r="U2084">
        <f t="shared" si="164"/>
        <v>2011</v>
      </c>
      <c r="V2084">
        <f t="shared" si="164"/>
        <v>2011</v>
      </c>
    </row>
    <row r="2085" spans="1:22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60"/>
        <v>113.33333333333333</v>
      </c>
      <c r="P2085" s="5">
        <f t="shared" si="161"/>
        <v>34</v>
      </c>
      <c r="Q2085" t="s">
        <v>8322</v>
      </c>
      <c r="R2085" t="s">
        <v>8326</v>
      </c>
      <c r="S2085" s="12">
        <f t="shared" si="162"/>
        <v>41034.513831018514</v>
      </c>
      <c r="T2085" s="12">
        <f t="shared" si="163"/>
        <v>41064.513831018514</v>
      </c>
      <c r="U2085">
        <f t="shared" si="164"/>
        <v>2012</v>
      </c>
      <c r="V2085">
        <f t="shared" si="164"/>
        <v>2012</v>
      </c>
    </row>
    <row r="2086" spans="1:22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60"/>
        <v>108.33333333333333</v>
      </c>
      <c r="P2086" s="5">
        <f t="shared" si="161"/>
        <v>70.652173913043484</v>
      </c>
      <c r="Q2086" t="s">
        <v>8322</v>
      </c>
      <c r="R2086" t="s">
        <v>8326</v>
      </c>
      <c r="S2086" s="12">
        <f t="shared" si="162"/>
        <v>41731.624791666662</v>
      </c>
      <c r="T2086" s="12">
        <f t="shared" si="163"/>
        <v>41763.082638888889</v>
      </c>
      <c r="U2086">
        <f t="shared" si="164"/>
        <v>2014</v>
      </c>
      <c r="V2086">
        <f t="shared" si="164"/>
        <v>2014</v>
      </c>
    </row>
    <row r="2087" spans="1:22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60"/>
        <v>123.53333333333335</v>
      </c>
      <c r="P2087" s="5">
        <f t="shared" si="161"/>
        <v>89.301204819277103</v>
      </c>
      <c r="Q2087" t="s">
        <v>8322</v>
      </c>
      <c r="R2087" t="s">
        <v>8326</v>
      </c>
      <c r="S2087" s="12">
        <f t="shared" si="162"/>
        <v>41075.627164351848</v>
      </c>
      <c r="T2087" s="12">
        <f t="shared" si="163"/>
        <v>41105.627164351848</v>
      </c>
      <c r="U2087">
        <f t="shared" si="164"/>
        <v>2012</v>
      </c>
      <c r="V2087">
        <f t="shared" si="164"/>
        <v>2012</v>
      </c>
    </row>
    <row r="2088" spans="1:22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60"/>
        <v>100.69999999999999</v>
      </c>
      <c r="P2088" s="5">
        <f t="shared" si="161"/>
        <v>115.08571428571429</v>
      </c>
      <c r="Q2088" t="s">
        <v>8322</v>
      </c>
      <c r="R2088" t="s">
        <v>8326</v>
      </c>
      <c r="S2088" s="12">
        <f t="shared" si="162"/>
        <v>40860.462175925924</v>
      </c>
      <c r="T2088" s="12">
        <f t="shared" si="163"/>
        <v>40890.999305555553</v>
      </c>
      <c r="U2088">
        <f t="shared" si="164"/>
        <v>2011</v>
      </c>
      <c r="V2088">
        <f t="shared" si="164"/>
        <v>2011</v>
      </c>
    </row>
    <row r="2089" spans="1:22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60"/>
        <v>103.53333333333335</v>
      </c>
      <c r="P2089" s="5">
        <f t="shared" si="161"/>
        <v>62.12</v>
      </c>
      <c r="Q2089" t="s">
        <v>8322</v>
      </c>
      <c r="R2089" t="s">
        <v>8326</v>
      </c>
      <c r="S2089" s="12">
        <f t="shared" si="162"/>
        <v>40763.996041666665</v>
      </c>
      <c r="T2089" s="12">
        <f t="shared" si="163"/>
        <v>40793.996041666665</v>
      </c>
      <c r="U2089">
        <f t="shared" si="164"/>
        <v>2011</v>
      </c>
      <c r="V2089">
        <f t="shared" si="164"/>
        <v>2011</v>
      </c>
    </row>
    <row r="2090" spans="1:22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60"/>
        <v>115.51066666666668</v>
      </c>
      <c r="P2090" s="5">
        <f t="shared" si="161"/>
        <v>46.204266666666669</v>
      </c>
      <c r="Q2090" t="s">
        <v>8322</v>
      </c>
      <c r="R2090" t="s">
        <v>8326</v>
      </c>
      <c r="S2090" s="12">
        <f t="shared" si="162"/>
        <v>40395.506388888891</v>
      </c>
      <c r="T2090" s="12">
        <f t="shared" si="163"/>
        <v>40431.957638888889</v>
      </c>
      <c r="U2090">
        <f t="shared" si="164"/>
        <v>2010</v>
      </c>
      <c r="V2090">
        <f t="shared" si="164"/>
        <v>2010</v>
      </c>
    </row>
    <row r="2091" spans="1:22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60"/>
        <v>120.4004</v>
      </c>
      <c r="P2091" s="5">
        <f t="shared" si="161"/>
        <v>48.54854838709678</v>
      </c>
      <c r="Q2091" t="s">
        <v>8322</v>
      </c>
      <c r="R2091" t="s">
        <v>8326</v>
      </c>
      <c r="S2091" s="12">
        <f t="shared" si="162"/>
        <v>41452.867986111109</v>
      </c>
      <c r="T2091" s="12">
        <f t="shared" si="163"/>
        <v>41487.867986111109</v>
      </c>
      <c r="U2091">
        <f t="shared" si="164"/>
        <v>2013</v>
      </c>
      <c r="V2091">
        <f t="shared" si="164"/>
        <v>2013</v>
      </c>
    </row>
    <row r="2092" spans="1:22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60"/>
        <v>115.040375</v>
      </c>
      <c r="P2092" s="5">
        <f t="shared" si="161"/>
        <v>57.520187499999999</v>
      </c>
      <c r="Q2092" t="s">
        <v>8322</v>
      </c>
      <c r="R2092" t="s">
        <v>8326</v>
      </c>
      <c r="S2092" s="12">
        <f t="shared" si="162"/>
        <v>41299.173090277771</v>
      </c>
      <c r="T2092" s="12">
        <f t="shared" si="163"/>
        <v>41329.173090277771</v>
      </c>
      <c r="U2092">
        <f t="shared" si="164"/>
        <v>2013</v>
      </c>
      <c r="V2092">
        <f t="shared" si="164"/>
        <v>2013</v>
      </c>
    </row>
    <row r="2093" spans="1:22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60"/>
        <v>120.46777777777777</v>
      </c>
      <c r="P2093" s="5">
        <f t="shared" si="161"/>
        <v>88.147154471544724</v>
      </c>
      <c r="Q2093" t="s">
        <v>8322</v>
      </c>
      <c r="R2093" t="s">
        <v>8326</v>
      </c>
      <c r="S2093" s="12">
        <f t="shared" si="162"/>
        <v>40555.114328703705</v>
      </c>
      <c r="T2093" s="12">
        <f t="shared" si="163"/>
        <v>40603.625</v>
      </c>
      <c r="U2093">
        <f t="shared" si="164"/>
        <v>2011</v>
      </c>
      <c r="V2093">
        <f t="shared" si="164"/>
        <v>2011</v>
      </c>
    </row>
    <row r="2094" spans="1:22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60"/>
        <v>101.28333333333333</v>
      </c>
      <c r="P2094" s="5">
        <f t="shared" si="161"/>
        <v>110.49090909090908</v>
      </c>
      <c r="Q2094" t="s">
        <v>8322</v>
      </c>
      <c r="R2094" t="s">
        <v>8326</v>
      </c>
      <c r="S2094" s="12">
        <f t="shared" si="162"/>
        <v>40763.499212962961</v>
      </c>
      <c r="T2094" s="12">
        <f t="shared" si="163"/>
        <v>40823.499212962961</v>
      </c>
      <c r="U2094">
        <f t="shared" si="164"/>
        <v>2011</v>
      </c>
      <c r="V2094">
        <f t="shared" si="164"/>
        <v>2011</v>
      </c>
    </row>
    <row r="2095" spans="1:22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60"/>
        <v>102.46666666666667</v>
      </c>
      <c r="P2095" s="5">
        <f t="shared" si="161"/>
        <v>66.826086956521735</v>
      </c>
      <c r="Q2095" t="s">
        <v>8322</v>
      </c>
      <c r="R2095" t="s">
        <v>8326</v>
      </c>
      <c r="S2095" s="12">
        <f t="shared" si="162"/>
        <v>41205.646203703705</v>
      </c>
      <c r="T2095" s="12">
        <f t="shared" si="163"/>
        <v>41265.68787037037</v>
      </c>
      <c r="U2095">
        <f t="shared" si="164"/>
        <v>2012</v>
      </c>
      <c r="V2095">
        <f t="shared" si="164"/>
        <v>2012</v>
      </c>
    </row>
    <row r="2096" spans="1:22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60"/>
        <v>120.54285714285714</v>
      </c>
      <c r="P2096" s="5">
        <f t="shared" si="161"/>
        <v>58.597222222222221</v>
      </c>
      <c r="Q2096" t="s">
        <v>8322</v>
      </c>
      <c r="R2096" t="s">
        <v>8326</v>
      </c>
      <c r="S2096" s="12">
        <f t="shared" si="162"/>
        <v>40938.811689814815</v>
      </c>
      <c r="T2096" s="12">
        <f t="shared" si="163"/>
        <v>40972.916666666664</v>
      </c>
      <c r="U2096">
        <f t="shared" si="164"/>
        <v>2012</v>
      </c>
      <c r="V2096">
        <f t="shared" si="164"/>
        <v>2012</v>
      </c>
    </row>
    <row r="2097" spans="1:22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60"/>
        <v>100</v>
      </c>
      <c r="P2097" s="5">
        <f t="shared" si="161"/>
        <v>113.63636363636364</v>
      </c>
      <c r="Q2097" t="s">
        <v>8322</v>
      </c>
      <c r="R2097" t="s">
        <v>8326</v>
      </c>
      <c r="S2097" s="12">
        <f t="shared" si="162"/>
        <v>40758.525150462963</v>
      </c>
      <c r="T2097" s="12">
        <f t="shared" si="163"/>
        <v>40818.525150462963</v>
      </c>
      <c r="U2097">
        <f t="shared" si="164"/>
        <v>2011</v>
      </c>
      <c r="V2097">
        <f t="shared" si="164"/>
        <v>2011</v>
      </c>
    </row>
    <row r="2098" spans="1:22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60"/>
        <v>101.66666666666666</v>
      </c>
      <c r="P2098" s="5">
        <f t="shared" si="161"/>
        <v>43.571428571428569</v>
      </c>
      <c r="Q2098" t="s">
        <v>8322</v>
      </c>
      <c r="R2098" t="s">
        <v>8326</v>
      </c>
      <c r="S2098" s="12">
        <f t="shared" si="162"/>
        <v>41192.550173611111</v>
      </c>
      <c r="T2098" s="12">
        <f t="shared" si="163"/>
        <v>41207.957638888889</v>
      </c>
      <c r="U2098">
        <f t="shared" si="164"/>
        <v>2012</v>
      </c>
      <c r="V2098">
        <f t="shared" si="164"/>
        <v>2012</v>
      </c>
    </row>
    <row r="2099" spans="1:22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60"/>
        <v>100</v>
      </c>
      <c r="P2099" s="5">
        <f t="shared" si="161"/>
        <v>78.94736842105263</v>
      </c>
      <c r="Q2099" t="s">
        <v>8322</v>
      </c>
      <c r="R2099" t="s">
        <v>8326</v>
      </c>
      <c r="S2099" s="12">
        <f t="shared" si="162"/>
        <v>40818.376562500001</v>
      </c>
      <c r="T2099" s="12">
        <f t="shared" si="163"/>
        <v>40878.418229166666</v>
      </c>
      <c r="U2099">
        <f t="shared" si="164"/>
        <v>2011</v>
      </c>
      <c r="V2099">
        <f t="shared" si="164"/>
        <v>2011</v>
      </c>
    </row>
    <row r="2100" spans="1:22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60"/>
        <v>100.33333333333334</v>
      </c>
      <c r="P2100" s="5">
        <f t="shared" si="161"/>
        <v>188.125</v>
      </c>
      <c r="Q2100" t="s">
        <v>8322</v>
      </c>
      <c r="R2100" t="s">
        <v>8326</v>
      </c>
      <c r="S2100" s="12">
        <f t="shared" si="162"/>
        <v>40945.905497685184</v>
      </c>
      <c r="T2100" s="12">
        <f t="shared" si="163"/>
        <v>40975.905497685184</v>
      </c>
      <c r="U2100">
        <f t="shared" si="164"/>
        <v>2012</v>
      </c>
      <c r="V2100">
        <f t="shared" si="164"/>
        <v>2012</v>
      </c>
    </row>
    <row r="2101" spans="1:22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60"/>
        <v>132.36666666666667</v>
      </c>
      <c r="P2101" s="5">
        <f t="shared" si="161"/>
        <v>63.031746031746032</v>
      </c>
      <c r="Q2101" t="s">
        <v>8322</v>
      </c>
      <c r="R2101" t="s">
        <v>8326</v>
      </c>
      <c r="S2101" s="12">
        <f t="shared" si="162"/>
        <v>42173.53800925926</v>
      </c>
      <c r="T2101" s="12">
        <f t="shared" si="163"/>
        <v>42186.944444444445</v>
      </c>
      <c r="U2101">
        <f t="shared" si="164"/>
        <v>2015</v>
      </c>
      <c r="V2101">
        <f t="shared" si="164"/>
        <v>2015</v>
      </c>
    </row>
    <row r="2102" spans="1:22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60"/>
        <v>136.66666666666666</v>
      </c>
      <c r="P2102" s="5">
        <f t="shared" si="161"/>
        <v>30.37037037037037</v>
      </c>
      <c r="Q2102" t="s">
        <v>8322</v>
      </c>
      <c r="R2102" t="s">
        <v>8326</v>
      </c>
      <c r="S2102" s="12">
        <f t="shared" si="162"/>
        <v>41074.62663194444</v>
      </c>
      <c r="T2102" s="12">
        <f t="shared" si="163"/>
        <v>41089.957638888889</v>
      </c>
      <c r="U2102">
        <f t="shared" si="164"/>
        <v>2012</v>
      </c>
      <c r="V2102">
        <f t="shared" si="164"/>
        <v>2012</v>
      </c>
    </row>
    <row r="2103" spans="1:22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60"/>
        <v>113.25</v>
      </c>
      <c r="P2103" s="5">
        <f t="shared" si="161"/>
        <v>51.477272727272727</v>
      </c>
      <c r="Q2103" t="s">
        <v>8322</v>
      </c>
      <c r="R2103" t="s">
        <v>8326</v>
      </c>
      <c r="S2103" s="12">
        <f t="shared" si="162"/>
        <v>40891.941134259258</v>
      </c>
      <c r="T2103" s="12">
        <f t="shared" si="163"/>
        <v>40951.941134259258</v>
      </c>
      <c r="U2103">
        <f t="shared" si="164"/>
        <v>2011</v>
      </c>
      <c r="V2103">
        <f t="shared" si="164"/>
        <v>2012</v>
      </c>
    </row>
    <row r="2104" spans="1:22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60"/>
        <v>136</v>
      </c>
      <c r="P2104" s="5">
        <f t="shared" si="161"/>
        <v>35.789473684210527</v>
      </c>
      <c r="Q2104" t="s">
        <v>8322</v>
      </c>
      <c r="R2104" t="s">
        <v>8326</v>
      </c>
      <c r="S2104" s="12">
        <f t="shared" si="162"/>
        <v>40638.660277777773</v>
      </c>
      <c r="T2104" s="12">
        <f t="shared" si="163"/>
        <v>40668.660277777773</v>
      </c>
      <c r="U2104">
        <f t="shared" si="164"/>
        <v>2011</v>
      </c>
      <c r="V2104">
        <f t="shared" si="164"/>
        <v>2011</v>
      </c>
    </row>
    <row r="2105" spans="1:22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60"/>
        <v>146.12318374694613</v>
      </c>
      <c r="P2105" s="5">
        <f t="shared" si="161"/>
        <v>98.817391304347822</v>
      </c>
      <c r="Q2105" t="s">
        <v>8322</v>
      </c>
      <c r="R2105" t="s">
        <v>8326</v>
      </c>
      <c r="S2105" s="12">
        <f t="shared" si="162"/>
        <v>41192.546608796292</v>
      </c>
      <c r="T2105" s="12">
        <f t="shared" si="163"/>
        <v>41222.588275462964</v>
      </c>
      <c r="U2105">
        <f t="shared" si="164"/>
        <v>2012</v>
      </c>
      <c r="V2105">
        <f t="shared" si="164"/>
        <v>2012</v>
      </c>
    </row>
    <row r="2106" spans="1:22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60"/>
        <v>129.5</v>
      </c>
      <c r="P2106" s="5">
        <f t="shared" si="161"/>
        <v>28</v>
      </c>
      <c r="Q2106" t="s">
        <v>8322</v>
      </c>
      <c r="R2106" t="s">
        <v>8326</v>
      </c>
      <c r="S2106" s="12">
        <f t="shared" si="162"/>
        <v>41393.86613425926</v>
      </c>
      <c r="T2106" s="12">
        <f t="shared" si="163"/>
        <v>41424.791666666664</v>
      </c>
      <c r="U2106">
        <f t="shared" si="164"/>
        <v>2013</v>
      </c>
      <c r="V2106">
        <f t="shared" si="164"/>
        <v>2013</v>
      </c>
    </row>
    <row r="2107" spans="1:22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60"/>
        <v>254</v>
      </c>
      <c r="P2107" s="5">
        <f t="shared" si="161"/>
        <v>51.313131313131315</v>
      </c>
      <c r="Q2107" t="s">
        <v>8322</v>
      </c>
      <c r="R2107" t="s">
        <v>8326</v>
      </c>
      <c r="S2107" s="12">
        <f t="shared" si="162"/>
        <v>41951.580474537033</v>
      </c>
      <c r="T2107" s="12">
        <f t="shared" si="163"/>
        <v>41963.958333333336</v>
      </c>
      <c r="U2107">
        <f t="shared" si="164"/>
        <v>2014</v>
      </c>
      <c r="V2107">
        <f t="shared" si="164"/>
        <v>2014</v>
      </c>
    </row>
    <row r="2108" spans="1:22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60"/>
        <v>107.04545454545456</v>
      </c>
      <c r="P2108" s="5">
        <f t="shared" si="161"/>
        <v>53.522727272727273</v>
      </c>
      <c r="Q2108" t="s">
        <v>8322</v>
      </c>
      <c r="R2108" t="s">
        <v>8326</v>
      </c>
      <c r="S2108" s="12">
        <f t="shared" si="162"/>
        <v>41270.006643518514</v>
      </c>
      <c r="T2108" s="12">
        <f t="shared" si="163"/>
        <v>41300.006643518514</v>
      </c>
      <c r="U2108">
        <f t="shared" si="164"/>
        <v>2012</v>
      </c>
      <c r="V2108">
        <f t="shared" si="164"/>
        <v>2013</v>
      </c>
    </row>
    <row r="2109" spans="1:22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60"/>
        <v>107.73299999999999</v>
      </c>
      <c r="P2109" s="5">
        <f t="shared" si="161"/>
        <v>37.149310344827583</v>
      </c>
      <c r="Q2109" t="s">
        <v>8322</v>
      </c>
      <c r="R2109" t="s">
        <v>8326</v>
      </c>
      <c r="S2109" s="12">
        <f t="shared" si="162"/>
        <v>41934.502233796295</v>
      </c>
      <c r="T2109" s="12">
        <f t="shared" si="163"/>
        <v>41955.543900462959</v>
      </c>
      <c r="U2109">
        <f t="shared" si="164"/>
        <v>2014</v>
      </c>
      <c r="V2109">
        <f t="shared" si="164"/>
        <v>2014</v>
      </c>
    </row>
    <row r="2110" spans="1:22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60"/>
        <v>107.31250000000001</v>
      </c>
      <c r="P2110" s="5">
        <f t="shared" si="161"/>
        <v>89.895287958115176</v>
      </c>
      <c r="Q2110" t="s">
        <v>8322</v>
      </c>
      <c r="R2110" t="s">
        <v>8326</v>
      </c>
      <c r="S2110" s="12">
        <f t="shared" si="162"/>
        <v>41134.967361111107</v>
      </c>
      <c r="T2110" s="12">
        <f t="shared" si="163"/>
        <v>41161.954861111109</v>
      </c>
      <c r="U2110">
        <f t="shared" si="164"/>
        <v>2012</v>
      </c>
      <c r="V2110">
        <f t="shared" si="164"/>
        <v>2012</v>
      </c>
    </row>
    <row r="2111" spans="1:22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60"/>
        <v>106.52500000000001</v>
      </c>
      <c r="P2111" s="5">
        <f t="shared" si="161"/>
        <v>106.52500000000001</v>
      </c>
      <c r="Q2111" t="s">
        <v>8322</v>
      </c>
      <c r="R2111" t="s">
        <v>8326</v>
      </c>
      <c r="S2111" s="12">
        <f t="shared" si="162"/>
        <v>42160.500196759262</v>
      </c>
      <c r="T2111" s="12">
        <f t="shared" si="163"/>
        <v>42190.500196759262</v>
      </c>
      <c r="U2111">
        <f t="shared" si="164"/>
        <v>2015</v>
      </c>
      <c r="V2111">
        <f t="shared" si="164"/>
        <v>2015</v>
      </c>
    </row>
    <row r="2112" spans="1:22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60"/>
        <v>100.35000000000001</v>
      </c>
      <c r="P2112" s="5">
        <f t="shared" si="161"/>
        <v>52.815789473684212</v>
      </c>
      <c r="Q2112" t="s">
        <v>8322</v>
      </c>
      <c r="R2112" t="s">
        <v>8326</v>
      </c>
      <c r="S2112" s="12">
        <f t="shared" si="162"/>
        <v>41759.462604166663</v>
      </c>
      <c r="T2112" s="12">
        <f t="shared" si="163"/>
        <v>41786.999305555553</v>
      </c>
      <c r="U2112">
        <f t="shared" si="164"/>
        <v>2014</v>
      </c>
      <c r="V2112">
        <f t="shared" si="164"/>
        <v>2014</v>
      </c>
    </row>
    <row r="2113" spans="1:22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60"/>
        <v>106.5</v>
      </c>
      <c r="P2113" s="5">
        <f t="shared" si="161"/>
        <v>54.615384615384613</v>
      </c>
      <c r="Q2113" t="s">
        <v>8322</v>
      </c>
      <c r="R2113" t="s">
        <v>8326</v>
      </c>
      <c r="S2113" s="12">
        <f t="shared" si="162"/>
        <v>40702.988715277774</v>
      </c>
      <c r="T2113" s="12">
        <f t="shared" si="163"/>
        <v>40769.833333333328</v>
      </c>
      <c r="U2113">
        <f t="shared" si="164"/>
        <v>2011</v>
      </c>
      <c r="V2113">
        <f t="shared" si="164"/>
        <v>2011</v>
      </c>
    </row>
    <row r="2114" spans="1:22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60"/>
        <v>100</v>
      </c>
      <c r="P2114" s="5">
        <f t="shared" si="161"/>
        <v>27.272727272727273</v>
      </c>
      <c r="Q2114" t="s">
        <v>8322</v>
      </c>
      <c r="R2114" t="s">
        <v>8326</v>
      </c>
      <c r="S2114" s="12">
        <f t="shared" si="162"/>
        <v>41365.719826388886</v>
      </c>
      <c r="T2114" s="12">
        <f t="shared" si="163"/>
        <v>41379.719826388886</v>
      </c>
      <c r="U2114">
        <f t="shared" si="164"/>
        <v>2013</v>
      </c>
      <c r="V2114">
        <f t="shared" si="164"/>
        <v>2013</v>
      </c>
    </row>
    <row r="2115" spans="1:22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65">(E2115/D2115)*100</f>
        <v>104.85714285714285</v>
      </c>
      <c r="P2115" s="5">
        <f t="shared" ref="P2115:P2178" si="166">IF(E2115&gt;0, E2115/L2115, 0)</f>
        <v>68.598130841121488</v>
      </c>
      <c r="Q2115" t="s">
        <v>8322</v>
      </c>
      <c r="R2115" t="s">
        <v>8326</v>
      </c>
      <c r="S2115" s="12">
        <f t="shared" ref="S2115:S2178" si="167">(J2115/86400)+25569-(5/24)</f>
        <v>41870.657129629624</v>
      </c>
      <c r="T2115" s="12">
        <f t="shared" ref="T2115:T2178" si="168">(I2115/86400)+25569-5/24</f>
        <v>41905.657129629624</v>
      </c>
      <c r="U2115">
        <f t="shared" ref="U2115:V2178" si="169">YEAR(S2115)</f>
        <v>2014</v>
      </c>
      <c r="V2115">
        <f t="shared" si="169"/>
        <v>2014</v>
      </c>
    </row>
    <row r="2116" spans="1:22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65"/>
        <v>104.69999999999999</v>
      </c>
      <c r="P2116" s="5">
        <f t="shared" si="166"/>
        <v>35.612244897959187</v>
      </c>
      <c r="Q2116" t="s">
        <v>8322</v>
      </c>
      <c r="R2116" t="s">
        <v>8326</v>
      </c>
      <c r="S2116" s="12">
        <f t="shared" si="167"/>
        <v>40458.607291666667</v>
      </c>
      <c r="T2116" s="12">
        <f t="shared" si="168"/>
        <v>40520.999305555553</v>
      </c>
      <c r="U2116">
        <f t="shared" si="169"/>
        <v>2010</v>
      </c>
      <c r="V2116">
        <f t="shared" si="169"/>
        <v>2010</v>
      </c>
    </row>
    <row r="2117" spans="1:22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65"/>
        <v>225.66666666666669</v>
      </c>
      <c r="P2117" s="5">
        <f t="shared" si="166"/>
        <v>94.027777777777771</v>
      </c>
      <c r="Q2117" t="s">
        <v>8322</v>
      </c>
      <c r="R2117" t="s">
        <v>8326</v>
      </c>
      <c r="S2117" s="12">
        <f t="shared" si="167"/>
        <v>40563.872696759259</v>
      </c>
      <c r="T2117" s="12">
        <f t="shared" si="168"/>
        <v>40593.872696759259</v>
      </c>
      <c r="U2117">
        <f t="shared" si="169"/>
        <v>2011</v>
      </c>
      <c r="V2117">
        <f t="shared" si="169"/>
        <v>2011</v>
      </c>
    </row>
    <row r="2118" spans="1:22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65"/>
        <v>100.90416666666667</v>
      </c>
      <c r="P2118" s="5">
        <f t="shared" si="166"/>
        <v>526.45652173913038</v>
      </c>
      <c r="Q2118" t="s">
        <v>8322</v>
      </c>
      <c r="R2118" t="s">
        <v>8326</v>
      </c>
      <c r="S2118" s="12">
        <f t="shared" si="167"/>
        <v>41136.569479166668</v>
      </c>
      <c r="T2118" s="12">
        <f t="shared" si="168"/>
        <v>41184.569479166668</v>
      </c>
      <c r="U2118">
        <f t="shared" si="169"/>
        <v>2012</v>
      </c>
      <c r="V2118">
        <f t="shared" si="169"/>
        <v>2012</v>
      </c>
    </row>
    <row r="2119" spans="1:22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65"/>
        <v>147.75</v>
      </c>
      <c r="P2119" s="5">
        <f t="shared" si="166"/>
        <v>50.657142857142858</v>
      </c>
      <c r="Q2119" t="s">
        <v>8322</v>
      </c>
      <c r="R2119" t="s">
        <v>8326</v>
      </c>
      <c r="S2119" s="12">
        <f t="shared" si="167"/>
        <v>42289.851261574069</v>
      </c>
      <c r="T2119" s="12">
        <f t="shared" si="168"/>
        <v>42303.999305555553</v>
      </c>
      <c r="U2119">
        <f t="shared" si="169"/>
        <v>2015</v>
      </c>
      <c r="V2119">
        <f t="shared" si="169"/>
        <v>2015</v>
      </c>
    </row>
    <row r="2120" spans="1:22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65"/>
        <v>134.61099999999999</v>
      </c>
      <c r="P2120" s="5">
        <f t="shared" si="166"/>
        <v>79.182941176470578</v>
      </c>
      <c r="Q2120" t="s">
        <v>8322</v>
      </c>
      <c r="R2120" t="s">
        <v>8326</v>
      </c>
      <c r="S2120" s="12">
        <f t="shared" si="167"/>
        <v>40718.631203703699</v>
      </c>
      <c r="T2120" s="12">
        <f t="shared" si="168"/>
        <v>40748.631203703699</v>
      </c>
      <c r="U2120">
        <f t="shared" si="169"/>
        <v>2011</v>
      </c>
      <c r="V2120">
        <f t="shared" si="169"/>
        <v>2011</v>
      </c>
    </row>
    <row r="2121" spans="1:22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65"/>
        <v>100.75</v>
      </c>
      <c r="P2121" s="5">
        <f t="shared" si="166"/>
        <v>91.590909090909093</v>
      </c>
      <c r="Q2121" t="s">
        <v>8322</v>
      </c>
      <c r="R2121" t="s">
        <v>8326</v>
      </c>
      <c r="S2121" s="12">
        <f t="shared" si="167"/>
        <v>41106.921817129631</v>
      </c>
      <c r="T2121" s="12">
        <f t="shared" si="168"/>
        <v>41136.921817129631</v>
      </c>
      <c r="U2121">
        <f t="shared" si="169"/>
        <v>2012</v>
      </c>
      <c r="V2121">
        <f t="shared" si="169"/>
        <v>2012</v>
      </c>
    </row>
    <row r="2122" spans="1:22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65"/>
        <v>100.880375</v>
      </c>
      <c r="P2122" s="5">
        <f t="shared" si="166"/>
        <v>116.96275362318841</v>
      </c>
      <c r="Q2122" t="s">
        <v>8322</v>
      </c>
      <c r="R2122" t="s">
        <v>8326</v>
      </c>
      <c r="S2122" s="12">
        <f t="shared" si="167"/>
        <v>41591.756203703699</v>
      </c>
      <c r="T2122" s="12">
        <f t="shared" si="168"/>
        <v>41640.756203703699</v>
      </c>
      <c r="U2122">
        <f t="shared" si="169"/>
        <v>2013</v>
      </c>
      <c r="V2122">
        <f t="shared" si="169"/>
        <v>2014</v>
      </c>
    </row>
    <row r="2123" spans="1:22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65"/>
        <v>0.56800000000000006</v>
      </c>
      <c r="P2123" s="5">
        <f t="shared" si="166"/>
        <v>28.4</v>
      </c>
      <c r="Q2123" t="s">
        <v>8330</v>
      </c>
      <c r="R2123" t="s">
        <v>8331</v>
      </c>
      <c r="S2123" s="12">
        <f t="shared" si="167"/>
        <v>42716.534120370365</v>
      </c>
      <c r="T2123" s="12">
        <f t="shared" si="168"/>
        <v>42746.534120370365</v>
      </c>
      <c r="U2123">
        <f t="shared" si="169"/>
        <v>2016</v>
      </c>
      <c r="V2123">
        <f t="shared" si="169"/>
        <v>2017</v>
      </c>
    </row>
    <row r="2124" spans="1:22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65"/>
        <v>0.38750000000000001</v>
      </c>
      <c r="P2124" s="5">
        <f t="shared" si="166"/>
        <v>103.33333333333333</v>
      </c>
      <c r="Q2124" t="s">
        <v>8330</v>
      </c>
      <c r="R2124" t="s">
        <v>8331</v>
      </c>
      <c r="S2124" s="12">
        <f t="shared" si="167"/>
        <v>42712.092233796291</v>
      </c>
      <c r="T2124" s="12">
        <f t="shared" si="168"/>
        <v>42742.092233796291</v>
      </c>
      <c r="U2124">
        <f t="shared" si="169"/>
        <v>2016</v>
      </c>
      <c r="V2124">
        <f t="shared" si="169"/>
        <v>2017</v>
      </c>
    </row>
    <row r="2125" spans="1:22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65"/>
        <v>10</v>
      </c>
      <c r="P2125" s="5">
        <f t="shared" si="166"/>
        <v>10</v>
      </c>
      <c r="Q2125" t="s">
        <v>8330</v>
      </c>
      <c r="R2125" t="s">
        <v>8331</v>
      </c>
      <c r="S2125" s="12">
        <f t="shared" si="167"/>
        <v>40198.216516203705</v>
      </c>
      <c r="T2125" s="12">
        <f t="shared" si="168"/>
        <v>40252.082638888889</v>
      </c>
      <c r="U2125">
        <f t="shared" si="169"/>
        <v>2010</v>
      </c>
      <c r="V2125">
        <f t="shared" si="169"/>
        <v>2010</v>
      </c>
    </row>
    <row r="2126" spans="1:22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65"/>
        <v>10.454545454545453</v>
      </c>
      <c r="P2126" s="5">
        <f t="shared" si="166"/>
        <v>23</v>
      </c>
      <c r="Q2126" t="s">
        <v>8330</v>
      </c>
      <c r="R2126" t="s">
        <v>8331</v>
      </c>
      <c r="S2126" s="12">
        <f t="shared" si="167"/>
        <v>40463.819849537038</v>
      </c>
      <c r="T2126" s="12">
        <f t="shared" si="168"/>
        <v>40512</v>
      </c>
      <c r="U2126">
        <f t="shared" si="169"/>
        <v>2010</v>
      </c>
      <c r="V2126">
        <f t="shared" si="169"/>
        <v>2010</v>
      </c>
    </row>
    <row r="2127" spans="1:22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65"/>
        <v>1.4200000000000002</v>
      </c>
      <c r="P2127" s="5">
        <f t="shared" si="166"/>
        <v>31.555555555555557</v>
      </c>
      <c r="Q2127" t="s">
        <v>8330</v>
      </c>
      <c r="R2127" t="s">
        <v>8331</v>
      </c>
      <c r="S2127" s="12">
        <f t="shared" si="167"/>
        <v>42190.815196759257</v>
      </c>
      <c r="T2127" s="12">
        <f t="shared" si="168"/>
        <v>42220.815196759257</v>
      </c>
      <c r="U2127">
        <f t="shared" si="169"/>
        <v>2015</v>
      </c>
      <c r="V2127">
        <f t="shared" si="169"/>
        <v>2015</v>
      </c>
    </row>
    <row r="2128" spans="1:22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65"/>
        <v>0.05</v>
      </c>
      <c r="P2128" s="5">
        <f t="shared" si="166"/>
        <v>5</v>
      </c>
      <c r="Q2128" t="s">
        <v>8330</v>
      </c>
      <c r="R2128" t="s">
        <v>8331</v>
      </c>
      <c r="S2128" s="12">
        <f t="shared" si="167"/>
        <v>41951.76489583333</v>
      </c>
      <c r="T2128" s="12">
        <f t="shared" si="168"/>
        <v>41981.76489583333</v>
      </c>
      <c r="U2128">
        <f t="shared" si="169"/>
        <v>2014</v>
      </c>
      <c r="V2128">
        <f t="shared" si="169"/>
        <v>2014</v>
      </c>
    </row>
    <row r="2129" spans="1:22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65"/>
        <v>28.842857142857142</v>
      </c>
      <c r="P2129" s="5">
        <f t="shared" si="166"/>
        <v>34.220338983050844</v>
      </c>
      <c r="Q2129" t="s">
        <v>8330</v>
      </c>
      <c r="R2129" t="s">
        <v>8331</v>
      </c>
      <c r="S2129" s="12">
        <f t="shared" si="167"/>
        <v>42045.297025462962</v>
      </c>
      <c r="T2129" s="12">
        <f t="shared" si="168"/>
        <v>42075.255358796298</v>
      </c>
      <c r="U2129">
        <f t="shared" si="169"/>
        <v>2015</v>
      </c>
      <c r="V2129">
        <f t="shared" si="169"/>
        <v>2015</v>
      </c>
    </row>
    <row r="2130" spans="1:22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65"/>
        <v>0.16666666666666669</v>
      </c>
      <c r="P2130" s="5">
        <f t="shared" si="166"/>
        <v>25</v>
      </c>
      <c r="Q2130" t="s">
        <v>8330</v>
      </c>
      <c r="R2130" t="s">
        <v>8331</v>
      </c>
      <c r="S2130" s="12">
        <f t="shared" si="167"/>
        <v>41843.564456018517</v>
      </c>
      <c r="T2130" s="12">
        <f t="shared" si="168"/>
        <v>41903.564456018517</v>
      </c>
      <c r="U2130">
        <f t="shared" si="169"/>
        <v>2014</v>
      </c>
      <c r="V2130">
        <f t="shared" si="169"/>
        <v>2014</v>
      </c>
    </row>
    <row r="2131" spans="1:22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65"/>
        <v>11.799999999999999</v>
      </c>
      <c r="P2131" s="5">
        <f t="shared" si="166"/>
        <v>19.666666666666668</v>
      </c>
      <c r="Q2131" t="s">
        <v>8330</v>
      </c>
      <c r="R2131" t="s">
        <v>8331</v>
      </c>
      <c r="S2131" s="12">
        <f t="shared" si="167"/>
        <v>42408.815972222219</v>
      </c>
      <c r="T2131" s="12">
        <f t="shared" si="168"/>
        <v>42438.815972222219</v>
      </c>
      <c r="U2131">
        <f t="shared" si="169"/>
        <v>2016</v>
      </c>
      <c r="V2131">
        <f t="shared" si="169"/>
        <v>2016</v>
      </c>
    </row>
    <row r="2132" spans="1:22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65"/>
        <v>0.20238095238095236</v>
      </c>
      <c r="P2132" s="5">
        <f t="shared" si="166"/>
        <v>21.25</v>
      </c>
      <c r="Q2132" t="s">
        <v>8330</v>
      </c>
      <c r="R2132" t="s">
        <v>8331</v>
      </c>
      <c r="S2132" s="12">
        <f t="shared" si="167"/>
        <v>41831.87804398148</v>
      </c>
      <c r="T2132" s="12">
        <f t="shared" si="168"/>
        <v>41866.87804398148</v>
      </c>
      <c r="U2132">
        <f t="shared" si="169"/>
        <v>2014</v>
      </c>
      <c r="V2132">
        <f t="shared" si="169"/>
        <v>2014</v>
      </c>
    </row>
    <row r="2133" spans="1:22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65"/>
        <v>5</v>
      </c>
      <c r="P2133" s="5">
        <f t="shared" si="166"/>
        <v>8.3333333333333339</v>
      </c>
      <c r="Q2133" t="s">
        <v>8330</v>
      </c>
      <c r="R2133" t="s">
        <v>8331</v>
      </c>
      <c r="S2133" s="12">
        <f t="shared" si="167"/>
        <v>42166.998738425922</v>
      </c>
      <c r="T2133" s="12">
        <f t="shared" si="168"/>
        <v>42196.998738425922</v>
      </c>
      <c r="U2133">
        <f t="shared" si="169"/>
        <v>2015</v>
      </c>
      <c r="V2133">
        <f t="shared" si="169"/>
        <v>2015</v>
      </c>
    </row>
    <row r="2134" spans="1:22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65"/>
        <v>2.1129899999999995</v>
      </c>
      <c r="P2134" s="5">
        <f t="shared" si="166"/>
        <v>21.34333333333333</v>
      </c>
      <c r="Q2134" t="s">
        <v>8330</v>
      </c>
      <c r="R2134" t="s">
        <v>8331</v>
      </c>
      <c r="S2134" s="12">
        <f t="shared" si="167"/>
        <v>41643.27884259259</v>
      </c>
      <c r="T2134" s="12">
        <f t="shared" si="168"/>
        <v>41673.27884259259</v>
      </c>
      <c r="U2134">
        <f t="shared" si="169"/>
        <v>2014</v>
      </c>
      <c r="V2134">
        <f t="shared" si="169"/>
        <v>2014</v>
      </c>
    </row>
    <row r="2135" spans="1:22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65"/>
        <v>1.6</v>
      </c>
      <c r="P2135" s="5">
        <f t="shared" si="166"/>
        <v>5.333333333333333</v>
      </c>
      <c r="Q2135" t="s">
        <v>8330</v>
      </c>
      <c r="R2135" t="s">
        <v>8331</v>
      </c>
      <c r="S2135" s="12">
        <f t="shared" si="167"/>
        <v>40618.888877314814</v>
      </c>
      <c r="T2135" s="12">
        <f t="shared" si="168"/>
        <v>40657.082638888889</v>
      </c>
      <c r="U2135">
        <f t="shared" si="169"/>
        <v>2011</v>
      </c>
      <c r="V2135">
        <f t="shared" si="169"/>
        <v>2011</v>
      </c>
    </row>
    <row r="2136" spans="1:22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65"/>
        <v>1.7333333333333332</v>
      </c>
      <c r="P2136" s="5">
        <f t="shared" si="166"/>
        <v>34.666666666666664</v>
      </c>
      <c r="Q2136" t="s">
        <v>8330</v>
      </c>
      <c r="R2136" t="s">
        <v>8331</v>
      </c>
      <c r="S2136" s="12">
        <f t="shared" si="167"/>
        <v>41361.678136574068</v>
      </c>
      <c r="T2136" s="12">
        <f t="shared" si="168"/>
        <v>41391.678136574068</v>
      </c>
      <c r="U2136">
        <f t="shared" si="169"/>
        <v>2013</v>
      </c>
      <c r="V2136">
        <f t="shared" si="169"/>
        <v>2013</v>
      </c>
    </row>
    <row r="2137" spans="1:22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65"/>
        <v>9.56</v>
      </c>
      <c r="P2137" s="5">
        <f t="shared" si="166"/>
        <v>21.727272727272727</v>
      </c>
      <c r="Q2137" t="s">
        <v>8330</v>
      </c>
      <c r="R2137" t="s">
        <v>8331</v>
      </c>
      <c r="S2137" s="12">
        <f t="shared" si="167"/>
        <v>41156.755011574074</v>
      </c>
      <c r="T2137" s="12">
        <f t="shared" si="168"/>
        <v>41186.755011574074</v>
      </c>
      <c r="U2137">
        <f t="shared" si="169"/>
        <v>2012</v>
      </c>
      <c r="V2137">
        <f t="shared" si="169"/>
        <v>2012</v>
      </c>
    </row>
    <row r="2138" spans="1:22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65"/>
        <v>5.9612499999999999E-2</v>
      </c>
      <c r="P2138" s="5">
        <f t="shared" si="166"/>
        <v>11.922499999999999</v>
      </c>
      <c r="Q2138" t="s">
        <v>8330</v>
      </c>
      <c r="R2138" t="s">
        <v>8331</v>
      </c>
      <c r="S2138" s="12">
        <f t="shared" si="167"/>
        <v>41536.300763888888</v>
      </c>
      <c r="T2138" s="12">
        <f t="shared" si="168"/>
        <v>41566.300763888888</v>
      </c>
      <c r="U2138">
        <f t="shared" si="169"/>
        <v>2013</v>
      </c>
      <c r="V2138">
        <f t="shared" si="169"/>
        <v>2013</v>
      </c>
    </row>
    <row r="2139" spans="1:22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65"/>
        <v>28.405999999999999</v>
      </c>
      <c r="P2139" s="5">
        <f t="shared" si="166"/>
        <v>26.59737827715356</v>
      </c>
      <c r="Q2139" t="s">
        <v>8330</v>
      </c>
      <c r="R2139" t="s">
        <v>8331</v>
      </c>
      <c r="S2139" s="12">
        <f t="shared" si="167"/>
        <v>41948.562835648147</v>
      </c>
      <c r="T2139" s="12">
        <f t="shared" si="168"/>
        <v>41978.562835648147</v>
      </c>
      <c r="U2139">
        <f t="shared" si="169"/>
        <v>2014</v>
      </c>
      <c r="V2139">
        <f t="shared" si="169"/>
        <v>2014</v>
      </c>
    </row>
    <row r="2140" spans="1:22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65"/>
        <v>12.8</v>
      </c>
      <c r="P2140" s="5">
        <f t="shared" si="166"/>
        <v>10.666666666666666</v>
      </c>
      <c r="Q2140" t="s">
        <v>8330</v>
      </c>
      <c r="R2140" t="s">
        <v>8331</v>
      </c>
      <c r="S2140" s="12">
        <f t="shared" si="167"/>
        <v>41556.804849537039</v>
      </c>
      <c r="T2140" s="12">
        <f t="shared" si="168"/>
        <v>41586.846516203703</v>
      </c>
      <c r="U2140">
        <f t="shared" si="169"/>
        <v>2013</v>
      </c>
      <c r="V2140">
        <f t="shared" si="169"/>
        <v>2013</v>
      </c>
    </row>
    <row r="2141" spans="1:22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65"/>
        <v>5.42</v>
      </c>
      <c r="P2141" s="5">
        <f t="shared" si="166"/>
        <v>29.035714285714285</v>
      </c>
      <c r="Q2141" t="s">
        <v>8330</v>
      </c>
      <c r="R2141" t="s">
        <v>8331</v>
      </c>
      <c r="S2141" s="12">
        <f t="shared" si="167"/>
        <v>42647.541759259257</v>
      </c>
      <c r="T2141" s="12">
        <f t="shared" si="168"/>
        <v>42677.541759259257</v>
      </c>
      <c r="U2141">
        <f t="shared" si="169"/>
        <v>2016</v>
      </c>
      <c r="V2141">
        <f t="shared" si="169"/>
        <v>2016</v>
      </c>
    </row>
    <row r="2142" spans="1:22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65"/>
        <v>0.11199999999999999</v>
      </c>
      <c r="P2142" s="5">
        <f t="shared" si="166"/>
        <v>50.909090909090907</v>
      </c>
      <c r="Q2142" t="s">
        <v>8330</v>
      </c>
      <c r="R2142" t="s">
        <v>8331</v>
      </c>
      <c r="S2142" s="12">
        <f t="shared" si="167"/>
        <v>41255.625277777777</v>
      </c>
      <c r="T2142" s="12">
        <f t="shared" si="168"/>
        <v>41285.625277777777</v>
      </c>
      <c r="U2142">
        <f t="shared" si="169"/>
        <v>2012</v>
      </c>
      <c r="V2142">
        <f t="shared" si="169"/>
        <v>2013</v>
      </c>
    </row>
    <row r="2143" spans="1:22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65"/>
        <v>0</v>
      </c>
      <c r="P2143" s="5">
        <f t="shared" si="166"/>
        <v>0</v>
      </c>
      <c r="Q2143" t="s">
        <v>8330</v>
      </c>
      <c r="R2143" t="s">
        <v>8331</v>
      </c>
      <c r="S2143" s="12">
        <f t="shared" si="167"/>
        <v>41927.027303240735</v>
      </c>
      <c r="T2143" s="12">
        <f t="shared" si="168"/>
        <v>41957.068969907406</v>
      </c>
      <c r="U2143">
        <f t="shared" si="169"/>
        <v>2014</v>
      </c>
      <c r="V2143">
        <f t="shared" si="169"/>
        <v>2014</v>
      </c>
    </row>
    <row r="2144" spans="1:22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65"/>
        <v>5.7238095238095239</v>
      </c>
      <c r="P2144" s="5">
        <f t="shared" si="166"/>
        <v>50.083333333333336</v>
      </c>
      <c r="Q2144" t="s">
        <v>8330</v>
      </c>
      <c r="R2144" t="s">
        <v>8331</v>
      </c>
      <c r="S2144" s="12">
        <f t="shared" si="167"/>
        <v>42340.493171296293</v>
      </c>
      <c r="T2144" s="12">
        <f t="shared" si="168"/>
        <v>42368.493171296293</v>
      </c>
      <c r="U2144">
        <f t="shared" si="169"/>
        <v>2015</v>
      </c>
      <c r="V2144">
        <f t="shared" si="169"/>
        <v>2015</v>
      </c>
    </row>
    <row r="2145" spans="1:22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65"/>
        <v>11.25</v>
      </c>
      <c r="P2145" s="5">
        <f t="shared" si="166"/>
        <v>45</v>
      </c>
      <c r="Q2145" t="s">
        <v>8330</v>
      </c>
      <c r="R2145" t="s">
        <v>8331</v>
      </c>
      <c r="S2145" s="12">
        <f t="shared" si="167"/>
        <v>40332.678379629629</v>
      </c>
      <c r="T2145" s="12">
        <f t="shared" si="168"/>
        <v>40380.583333333328</v>
      </c>
      <c r="U2145">
        <f t="shared" si="169"/>
        <v>2010</v>
      </c>
      <c r="V2145">
        <f t="shared" si="169"/>
        <v>2010</v>
      </c>
    </row>
    <row r="2146" spans="1:22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65"/>
        <v>1.7098591549295776</v>
      </c>
      <c r="P2146" s="5">
        <f t="shared" si="166"/>
        <v>25.291666666666668</v>
      </c>
      <c r="Q2146" t="s">
        <v>8330</v>
      </c>
      <c r="R2146" t="s">
        <v>8331</v>
      </c>
      <c r="S2146" s="12">
        <f t="shared" si="167"/>
        <v>41499.338425925926</v>
      </c>
      <c r="T2146" s="12">
        <f t="shared" si="168"/>
        <v>41531.338425925926</v>
      </c>
      <c r="U2146">
        <f t="shared" si="169"/>
        <v>2013</v>
      </c>
      <c r="V2146">
        <f t="shared" si="169"/>
        <v>2013</v>
      </c>
    </row>
    <row r="2147" spans="1:22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65"/>
        <v>30.433333333333334</v>
      </c>
      <c r="P2147" s="5">
        <f t="shared" si="166"/>
        <v>51.292134831460672</v>
      </c>
      <c r="Q2147" t="s">
        <v>8330</v>
      </c>
      <c r="R2147" t="s">
        <v>8331</v>
      </c>
      <c r="S2147" s="12">
        <f t="shared" si="167"/>
        <v>41575.029097222221</v>
      </c>
      <c r="T2147" s="12">
        <f t="shared" si="168"/>
        <v>41605.070763888885</v>
      </c>
      <c r="U2147">
        <f t="shared" si="169"/>
        <v>2013</v>
      </c>
      <c r="V2147">
        <f t="shared" si="169"/>
        <v>2013</v>
      </c>
    </row>
    <row r="2148" spans="1:22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65"/>
        <v>0.02</v>
      </c>
      <c r="P2148" s="5">
        <f t="shared" si="166"/>
        <v>1</v>
      </c>
      <c r="Q2148" t="s">
        <v>8330</v>
      </c>
      <c r="R2148" t="s">
        <v>8331</v>
      </c>
      <c r="S2148" s="12">
        <f t="shared" si="167"/>
        <v>42397.471180555549</v>
      </c>
      <c r="T2148" s="12">
        <f t="shared" si="168"/>
        <v>42411.471180555549</v>
      </c>
      <c r="U2148">
        <f t="shared" si="169"/>
        <v>2016</v>
      </c>
      <c r="V2148">
        <f t="shared" si="169"/>
        <v>2016</v>
      </c>
    </row>
    <row r="2149" spans="1:22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65"/>
        <v>0.69641025641025645</v>
      </c>
      <c r="P2149" s="5">
        <f t="shared" si="166"/>
        <v>49.381818181818183</v>
      </c>
      <c r="Q2149" t="s">
        <v>8330</v>
      </c>
      <c r="R2149" t="s">
        <v>8331</v>
      </c>
      <c r="S2149" s="12">
        <f t="shared" si="167"/>
        <v>41927.087361111109</v>
      </c>
      <c r="T2149" s="12">
        <f t="shared" si="168"/>
        <v>41959.129027777781</v>
      </c>
      <c r="U2149">
        <f t="shared" si="169"/>
        <v>2014</v>
      </c>
      <c r="V2149">
        <f t="shared" si="169"/>
        <v>2014</v>
      </c>
    </row>
    <row r="2150" spans="1:22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65"/>
        <v>2</v>
      </c>
      <c r="P2150" s="5">
        <f t="shared" si="166"/>
        <v>1</v>
      </c>
      <c r="Q2150" t="s">
        <v>8330</v>
      </c>
      <c r="R2150" t="s">
        <v>8331</v>
      </c>
      <c r="S2150" s="12">
        <f t="shared" si="167"/>
        <v>42066.525254629632</v>
      </c>
      <c r="T2150" s="12">
        <f t="shared" si="168"/>
        <v>42096.483587962961</v>
      </c>
      <c r="U2150">
        <f t="shared" si="169"/>
        <v>2015</v>
      </c>
      <c r="V2150">
        <f t="shared" si="169"/>
        <v>2015</v>
      </c>
    </row>
    <row r="2151" spans="1:22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65"/>
        <v>0</v>
      </c>
      <c r="P2151" s="5">
        <f t="shared" si="166"/>
        <v>0</v>
      </c>
      <c r="Q2151" t="s">
        <v>8330</v>
      </c>
      <c r="R2151" t="s">
        <v>8331</v>
      </c>
      <c r="S2151" s="12">
        <f t="shared" si="167"/>
        <v>40354.816620370366</v>
      </c>
      <c r="T2151" s="12">
        <f t="shared" si="168"/>
        <v>40389.791666666664</v>
      </c>
      <c r="U2151">
        <f t="shared" si="169"/>
        <v>2010</v>
      </c>
      <c r="V2151">
        <f t="shared" si="169"/>
        <v>2010</v>
      </c>
    </row>
    <row r="2152" spans="1:22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65"/>
        <v>0.80999999999999994</v>
      </c>
      <c r="P2152" s="5">
        <f t="shared" si="166"/>
        <v>101.25</v>
      </c>
      <c r="Q2152" t="s">
        <v>8330</v>
      </c>
      <c r="R2152" t="s">
        <v>8331</v>
      </c>
      <c r="S2152" s="12">
        <f t="shared" si="167"/>
        <v>42534.076377314814</v>
      </c>
      <c r="T2152" s="12">
        <f t="shared" si="168"/>
        <v>42564.076377314814</v>
      </c>
      <c r="U2152">
        <f t="shared" si="169"/>
        <v>2016</v>
      </c>
      <c r="V2152">
        <f t="shared" si="169"/>
        <v>2016</v>
      </c>
    </row>
    <row r="2153" spans="1:22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65"/>
        <v>0.26222222222222225</v>
      </c>
      <c r="P2153" s="5">
        <f t="shared" si="166"/>
        <v>19.666666666666668</v>
      </c>
      <c r="Q2153" t="s">
        <v>8330</v>
      </c>
      <c r="R2153" t="s">
        <v>8331</v>
      </c>
      <c r="S2153" s="12">
        <f t="shared" si="167"/>
        <v>42520.639050925922</v>
      </c>
      <c r="T2153" s="12">
        <f t="shared" si="168"/>
        <v>42550.639050925922</v>
      </c>
      <c r="U2153">
        <f t="shared" si="169"/>
        <v>2016</v>
      </c>
      <c r="V2153">
        <f t="shared" si="169"/>
        <v>2016</v>
      </c>
    </row>
    <row r="2154" spans="1:22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65"/>
        <v>0.16666666666666669</v>
      </c>
      <c r="P2154" s="5">
        <f t="shared" si="166"/>
        <v>12.5</v>
      </c>
      <c r="Q2154" t="s">
        <v>8330</v>
      </c>
      <c r="R2154" t="s">
        <v>8331</v>
      </c>
      <c r="S2154" s="12">
        <f t="shared" si="167"/>
        <v>41683.62394675926</v>
      </c>
      <c r="T2154" s="12">
        <f t="shared" si="168"/>
        <v>41713.582280092589</v>
      </c>
      <c r="U2154">
        <f t="shared" si="169"/>
        <v>2014</v>
      </c>
      <c r="V2154">
        <f t="shared" si="169"/>
        <v>2014</v>
      </c>
    </row>
    <row r="2155" spans="1:22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65"/>
        <v>9.124454880912446E-3</v>
      </c>
      <c r="P2155" s="5">
        <f t="shared" si="166"/>
        <v>8.5</v>
      </c>
      <c r="Q2155" t="s">
        <v>8330</v>
      </c>
      <c r="R2155" t="s">
        <v>8331</v>
      </c>
      <c r="S2155" s="12">
        <f t="shared" si="167"/>
        <v>41974.702754629623</v>
      </c>
      <c r="T2155" s="12">
        <f t="shared" si="168"/>
        <v>42014.124305555553</v>
      </c>
      <c r="U2155">
        <f t="shared" si="169"/>
        <v>2014</v>
      </c>
      <c r="V2155">
        <f t="shared" si="169"/>
        <v>2015</v>
      </c>
    </row>
    <row r="2156" spans="1:22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65"/>
        <v>0.8</v>
      </c>
      <c r="P2156" s="5">
        <f t="shared" si="166"/>
        <v>1</v>
      </c>
      <c r="Q2156" t="s">
        <v>8330</v>
      </c>
      <c r="R2156" t="s">
        <v>8331</v>
      </c>
      <c r="S2156" s="12">
        <f t="shared" si="167"/>
        <v>41647.42392361111</v>
      </c>
      <c r="T2156" s="12">
        <f t="shared" si="168"/>
        <v>41667.42392361111</v>
      </c>
      <c r="U2156">
        <f t="shared" si="169"/>
        <v>2014</v>
      </c>
      <c r="V2156">
        <f t="shared" si="169"/>
        <v>2014</v>
      </c>
    </row>
    <row r="2157" spans="1:22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65"/>
        <v>2.2999999999999998</v>
      </c>
      <c r="P2157" s="5">
        <f t="shared" si="166"/>
        <v>23</v>
      </c>
      <c r="Q2157" t="s">
        <v>8330</v>
      </c>
      <c r="R2157" t="s">
        <v>8331</v>
      </c>
      <c r="S2157" s="12">
        <f t="shared" si="167"/>
        <v>42430.539178240739</v>
      </c>
      <c r="T2157" s="12">
        <f t="shared" si="168"/>
        <v>42460.497511574074</v>
      </c>
      <c r="U2157">
        <f t="shared" si="169"/>
        <v>2016</v>
      </c>
      <c r="V2157">
        <f t="shared" si="169"/>
        <v>2016</v>
      </c>
    </row>
    <row r="2158" spans="1:22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65"/>
        <v>2.6660714285714282</v>
      </c>
      <c r="P2158" s="5">
        <f t="shared" si="166"/>
        <v>17.987951807228917</v>
      </c>
      <c r="Q2158" t="s">
        <v>8330</v>
      </c>
      <c r="R2158" t="s">
        <v>8331</v>
      </c>
      <c r="S2158" s="12">
        <f t="shared" si="167"/>
        <v>41488.645902777775</v>
      </c>
      <c r="T2158" s="12">
        <f t="shared" si="168"/>
        <v>41533.645902777775</v>
      </c>
      <c r="U2158">
        <f t="shared" si="169"/>
        <v>2013</v>
      </c>
      <c r="V2158">
        <f t="shared" si="169"/>
        <v>2013</v>
      </c>
    </row>
    <row r="2159" spans="1:22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65"/>
        <v>28.192</v>
      </c>
      <c r="P2159" s="5">
        <f t="shared" si="166"/>
        <v>370.94736842105266</v>
      </c>
      <c r="Q2159" t="s">
        <v>8330</v>
      </c>
      <c r="R2159" t="s">
        <v>8331</v>
      </c>
      <c r="S2159" s="12">
        <f t="shared" si="167"/>
        <v>42694.772951388884</v>
      </c>
      <c r="T2159" s="12">
        <f t="shared" si="168"/>
        <v>42727.124305555553</v>
      </c>
      <c r="U2159">
        <f t="shared" si="169"/>
        <v>2016</v>
      </c>
      <c r="V2159">
        <f t="shared" si="169"/>
        <v>2016</v>
      </c>
    </row>
    <row r="2160" spans="1:22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65"/>
        <v>6.5900366666666672</v>
      </c>
      <c r="P2160" s="5">
        <f t="shared" si="166"/>
        <v>63.569485530546629</v>
      </c>
      <c r="Q2160" t="s">
        <v>8330</v>
      </c>
      <c r="R2160" t="s">
        <v>8331</v>
      </c>
      <c r="S2160" s="12">
        <f t="shared" si="167"/>
        <v>41264.645532407405</v>
      </c>
      <c r="T2160" s="12">
        <f t="shared" si="168"/>
        <v>41309.645532407405</v>
      </c>
      <c r="U2160">
        <f t="shared" si="169"/>
        <v>2012</v>
      </c>
      <c r="V2160">
        <f t="shared" si="169"/>
        <v>2013</v>
      </c>
    </row>
    <row r="2161" spans="1:22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65"/>
        <v>0.72222222222222221</v>
      </c>
      <c r="P2161" s="5">
        <f t="shared" si="166"/>
        <v>13</v>
      </c>
      <c r="Q2161" t="s">
        <v>8330</v>
      </c>
      <c r="R2161" t="s">
        <v>8331</v>
      </c>
      <c r="S2161" s="12">
        <f t="shared" si="167"/>
        <v>40710.522847222222</v>
      </c>
      <c r="T2161" s="12">
        <f t="shared" si="168"/>
        <v>40740.522847222222</v>
      </c>
      <c r="U2161">
        <f t="shared" si="169"/>
        <v>2011</v>
      </c>
      <c r="V2161">
        <f t="shared" si="169"/>
        <v>2011</v>
      </c>
    </row>
    <row r="2162" spans="1:22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65"/>
        <v>0.85000000000000009</v>
      </c>
      <c r="P2162" s="5">
        <f t="shared" si="166"/>
        <v>5.3125</v>
      </c>
      <c r="Q2162" t="s">
        <v>8330</v>
      </c>
      <c r="R2162" t="s">
        <v>8331</v>
      </c>
      <c r="S2162" s="12">
        <f t="shared" si="167"/>
        <v>41018.503530092588</v>
      </c>
      <c r="T2162" s="12">
        <f t="shared" si="168"/>
        <v>41048.503530092588</v>
      </c>
      <c r="U2162">
        <f t="shared" si="169"/>
        <v>2012</v>
      </c>
      <c r="V2162">
        <f t="shared" si="169"/>
        <v>2012</v>
      </c>
    </row>
    <row r="2163" spans="1:22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65"/>
        <v>115.75</v>
      </c>
      <c r="P2163" s="5">
        <f t="shared" si="166"/>
        <v>35.615384615384613</v>
      </c>
      <c r="Q2163" t="s">
        <v>8322</v>
      </c>
      <c r="R2163" t="s">
        <v>8323</v>
      </c>
      <c r="S2163" s="12">
        <f t="shared" si="167"/>
        <v>42240.644201388888</v>
      </c>
      <c r="T2163" s="12">
        <f t="shared" si="168"/>
        <v>42270.644201388888</v>
      </c>
      <c r="U2163">
        <f t="shared" si="169"/>
        <v>2015</v>
      </c>
      <c r="V2163">
        <f t="shared" si="169"/>
        <v>2015</v>
      </c>
    </row>
    <row r="2164" spans="1:22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65"/>
        <v>112.26666666666667</v>
      </c>
      <c r="P2164" s="5">
        <f t="shared" si="166"/>
        <v>87.103448275862064</v>
      </c>
      <c r="Q2164" t="s">
        <v>8322</v>
      </c>
      <c r="R2164" t="s">
        <v>8323</v>
      </c>
      <c r="S2164" s="12">
        <f t="shared" si="167"/>
        <v>41813.557766203703</v>
      </c>
      <c r="T2164" s="12">
        <f t="shared" si="168"/>
        <v>41844.557766203703</v>
      </c>
      <c r="U2164">
        <f t="shared" si="169"/>
        <v>2014</v>
      </c>
      <c r="V2164">
        <f t="shared" si="169"/>
        <v>2014</v>
      </c>
    </row>
    <row r="2165" spans="1:22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65"/>
        <v>132.20000000000002</v>
      </c>
      <c r="P2165" s="5">
        <f t="shared" si="166"/>
        <v>75.11363636363636</v>
      </c>
      <c r="Q2165" t="s">
        <v>8322</v>
      </c>
      <c r="R2165" t="s">
        <v>8323</v>
      </c>
      <c r="S2165" s="12">
        <f t="shared" si="167"/>
        <v>42111.691203703704</v>
      </c>
      <c r="T2165" s="12">
        <f t="shared" si="168"/>
        <v>42162.951388888883</v>
      </c>
      <c r="U2165">
        <f t="shared" si="169"/>
        <v>2015</v>
      </c>
      <c r="V2165">
        <f t="shared" si="169"/>
        <v>2015</v>
      </c>
    </row>
    <row r="2166" spans="1:22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65"/>
        <v>102.63636363636364</v>
      </c>
      <c r="P2166" s="5">
        <f t="shared" si="166"/>
        <v>68.01204819277109</v>
      </c>
      <c r="Q2166" t="s">
        <v>8322</v>
      </c>
      <c r="R2166" t="s">
        <v>8323</v>
      </c>
      <c r="S2166" s="12">
        <f t="shared" si="167"/>
        <v>42515.509421296294</v>
      </c>
      <c r="T2166" s="12">
        <f t="shared" si="168"/>
        <v>42545.957638888889</v>
      </c>
      <c r="U2166">
        <f t="shared" si="169"/>
        <v>2016</v>
      </c>
      <c r="V2166">
        <f t="shared" si="169"/>
        <v>2016</v>
      </c>
    </row>
    <row r="2167" spans="1:22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65"/>
        <v>138.64000000000001</v>
      </c>
      <c r="P2167" s="5">
        <f t="shared" si="166"/>
        <v>29.623931623931625</v>
      </c>
      <c r="Q2167" t="s">
        <v>8322</v>
      </c>
      <c r="R2167" t="s">
        <v>8323</v>
      </c>
      <c r="S2167" s="12">
        <f t="shared" si="167"/>
        <v>42438.458738425928</v>
      </c>
      <c r="T2167" s="12">
        <f t="shared" si="168"/>
        <v>42468.417071759257</v>
      </c>
      <c r="U2167">
        <f t="shared" si="169"/>
        <v>2016</v>
      </c>
      <c r="V2167">
        <f t="shared" si="169"/>
        <v>2016</v>
      </c>
    </row>
    <row r="2168" spans="1:22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65"/>
        <v>146.6</v>
      </c>
      <c r="P2168" s="5">
        <f t="shared" si="166"/>
        <v>91.625</v>
      </c>
      <c r="Q2168" t="s">
        <v>8322</v>
      </c>
      <c r="R2168" t="s">
        <v>8323</v>
      </c>
      <c r="S2168" s="12">
        <f t="shared" si="167"/>
        <v>41933.629837962959</v>
      </c>
      <c r="T2168" s="12">
        <f t="shared" si="168"/>
        <v>41978.671504629623</v>
      </c>
      <c r="U2168">
        <f t="shared" si="169"/>
        <v>2014</v>
      </c>
      <c r="V2168">
        <f t="shared" si="169"/>
        <v>2014</v>
      </c>
    </row>
    <row r="2169" spans="1:22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65"/>
        <v>120</v>
      </c>
      <c r="P2169" s="5">
        <f t="shared" si="166"/>
        <v>22.5</v>
      </c>
      <c r="Q2169" t="s">
        <v>8322</v>
      </c>
      <c r="R2169" t="s">
        <v>8323</v>
      </c>
      <c r="S2169" s="12">
        <f t="shared" si="167"/>
        <v>41152.858067129629</v>
      </c>
      <c r="T2169" s="12">
        <f t="shared" si="168"/>
        <v>41166.858067129629</v>
      </c>
      <c r="U2169">
        <f t="shared" si="169"/>
        <v>2012</v>
      </c>
      <c r="V2169">
        <f t="shared" si="169"/>
        <v>2012</v>
      </c>
    </row>
    <row r="2170" spans="1:22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65"/>
        <v>121.5816111111111</v>
      </c>
      <c r="P2170" s="5">
        <f t="shared" si="166"/>
        <v>64.366735294117646</v>
      </c>
      <c r="Q2170" t="s">
        <v>8322</v>
      </c>
      <c r="R2170" t="s">
        <v>8323</v>
      </c>
      <c r="S2170" s="12">
        <f t="shared" si="167"/>
        <v>42745.391909722217</v>
      </c>
      <c r="T2170" s="12">
        <f t="shared" si="168"/>
        <v>42775.999999999993</v>
      </c>
      <c r="U2170">
        <f t="shared" si="169"/>
        <v>2017</v>
      </c>
      <c r="V2170">
        <f t="shared" si="169"/>
        <v>2017</v>
      </c>
    </row>
    <row r="2171" spans="1:22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65"/>
        <v>100</v>
      </c>
      <c r="P2171" s="5">
        <f t="shared" si="166"/>
        <v>21.857142857142858</v>
      </c>
      <c r="Q2171" t="s">
        <v>8322</v>
      </c>
      <c r="R2171" t="s">
        <v>8323</v>
      </c>
      <c r="S2171" s="12">
        <f t="shared" si="167"/>
        <v>42793.492488425924</v>
      </c>
      <c r="T2171" s="12">
        <f t="shared" si="168"/>
        <v>42796.492488425924</v>
      </c>
      <c r="U2171">
        <f t="shared" si="169"/>
        <v>2017</v>
      </c>
      <c r="V2171">
        <f t="shared" si="169"/>
        <v>2017</v>
      </c>
    </row>
    <row r="2172" spans="1:22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65"/>
        <v>180.85714285714286</v>
      </c>
      <c r="P2172" s="5">
        <f t="shared" si="166"/>
        <v>33.315789473684212</v>
      </c>
      <c r="Q2172" t="s">
        <v>8322</v>
      </c>
      <c r="R2172" t="s">
        <v>8323</v>
      </c>
      <c r="S2172" s="12">
        <f t="shared" si="167"/>
        <v>42198.541921296295</v>
      </c>
      <c r="T2172" s="12">
        <f t="shared" si="168"/>
        <v>42238.541921296295</v>
      </c>
      <c r="U2172">
        <f t="shared" si="169"/>
        <v>2015</v>
      </c>
      <c r="V2172">
        <f t="shared" si="169"/>
        <v>2015</v>
      </c>
    </row>
    <row r="2173" spans="1:22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65"/>
        <v>106.075</v>
      </c>
      <c r="P2173" s="5">
        <f t="shared" si="166"/>
        <v>90.276595744680847</v>
      </c>
      <c r="Q2173" t="s">
        <v>8322</v>
      </c>
      <c r="R2173" t="s">
        <v>8323</v>
      </c>
      <c r="S2173" s="12">
        <f t="shared" si="167"/>
        <v>42141.748784722215</v>
      </c>
      <c r="T2173" s="12">
        <f t="shared" si="168"/>
        <v>42176.999999999993</v>
      </c>
      <c r="U2173">
        <f t="shared" si="169"/>
        <v>2015</v>
      </c>
      <c r="V2173">
        <f t="shared" si="169"/>
        <v>2015</v>
      </c>
    </row>
    <row r="2174" spans="1:22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65"/>
        <v>100</v>
      </c>
      <c r="P2174" s="5">
        <f t="shared" si="166"/>
        <v>76.92307692307692</v>
      </c>
      <c r="Q2174" t="s">
        <v>8322</v>
      </c>
      <c r="R2174" t="s">
        <v>8323</v>
      </c>
      <c r="S2174" s="12">
        <f t="shared" si="167"/>
        <v>42082.371759259258</v>
      </c>
      <c r="T2174" s="12">
        <f t="shared" si="168"/>
        <v>42112.371759259258</v>
      </c>
      <c r="U2174">
        <f t="shared" si="169"/>
        <v>2015</v>
      </c>
      <c r="V2174">
        <f t="shared" si="169"/>
        <v>2015</v>
      </c>
    </row>
    <row r="2175" spans="1:22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65"/>
        <v>126.92857142857143</v>
      </c>
      <c r="P2175" s="5">
        <f t="shared" si="166"/>
        <v>59.233333333333334</v>
      </c>
      <c r="Q2175" t="s">
        <v>8322</v>
      </c>
      <c r="R2175" t="s">
        <v>8323</v>
      </c>
      <c r="S2175" s="12">
        <f t="shared" si="167"/>
        <v>41495.484293981477</v>
      </c>
      <c r="T2175" s="12">
        <f t="shared" si="168"/>
        <v>41526.957638888889</v>
      </c>
      <c r="U2175">
        <f t="shared" si="169"/>
        <v>2013</v>
      </c>
      <c r="V2175">
        <f t="shared" si="169"/>
        <v>2013</v>
      </c>
    </row>
    <row r="2176" spans="1:22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65"/>
        <v>102.97499999999999</v>
      </c>
      <c r="P2176" s="5">
        <f t="shared" si="166"/>
        <v>65.38095238095238</v>
      </c>
      <c r="Q2176" t="s">
        <v>8322</v>
      </c>
      <c r="R2176" t="s">
        <v>8323</v>
      </c>
      <c r="S2176" s="12">
        <f t="shared" si="167"/>
        <v>42465.334571759253</v>
      </c>
      <c r="T2176" s="12">
        <f t="shared" si="168"/>
        <v>42495.334571759253</v>
      </c>
      <c r="U2176">
        <f t="shared" si="169"/>
        <v>2016</v>
      </c>
      <c r="V2176">
        <f t="shared" si="169"/>
        <v>2016</v>
      </c>
    </row>
    <row r="2177" spans="1:22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65"/>
        <v>250</v>
      </c>
      <c r="P2177" s="5">
        <f t="shared" si="166"/>
        <v>67.307692307692307</v>
      </c>
      <c r="Q2177" t="s">
        <v>8322</v>
      </c>
      <c r="R2177" t="s">
        <v>8323</v>
      </c>
      <c r="S2177" s="12">
        <f t="shared" si="167"/>
        <v>42564.800763888888</v>
      </c>
      <c r="T2177" s="12">
        <f t="shared" si="168"/>
        <v>42571.800763888888</v>
      </c>
      <c r="U2177">
        <f t="shared" si="169"/>
        <v>2016</v>
      </c>
      <c r="V2177">
        <f t="shared" si="169"/>
        <v>2016</v>
      </c>
    </row>
    <row r="2178" spans="1:22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65"/>
        <v>126.02</v>
      </c>
      <c r="P2178" s="5">
        <f t="shared" si="166"/>
        <v>88.74647887323944</v>
      </c>
      <c r="Q2178" t="s">
        <v>8322</v>
      </c>
      <c r="R2178" t="s">
        <v>8323</v>
      </c>
      <c r="S2178" s="12">
        <f t="shared" si="167"/>
        <v>42096.424872685187</v>
      </c>
      <c r="T2178" s="12">
        <f t="shared" si="168"/>
        <v>42126.424872685187</v>
      </c>
      <c r="U2178">
        <f t="shared" si="169"/>
        <v>2015</v>
      </c>
      <c r="V2178">
        <f t="shared" si="169"/>
        <v>2015</v>
      </c>
    </row>
    <row r="2179" spans="1:22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70">(E2179/D2179)*100</f>
        <v>100.12</v>
      </c>
      <c r="P2179" s="5">
        <f t="shared" ref="P2179:P2242" si="171">IF(E2179&gt;0, E2179/L2179, 0)</f>
        <v>65.868421052631575</v>
      </c>
      <c r="Q2179" t="s">
        <v>8322</v>
      </c>
      <c r="R2179" t="s">
        <v>8323</v>
      </c>
      <c r="S2179" s="12">
        <f t="shared" ref="S2179:S2242" si="172">(J2179/86400)+25569-(5/24)</f>
        <v>42502.042442129627</v>
      </c>
      <c r="T2179" s="12">
        <f t="shared" ref="T2179:T2242" si="173">(I2179/86400)+25569-5/24</f>
        <v>42527.042442129627</v>
      </c>
      <c r="U2179">
        <f t="shared" ref="U2179:V2242" si="174">YEAR(S2179)</f>
        <v>2016</v>
      </c>
      <c r="V2179">
        <f t="shared" si="174"/>
        <v>2016</v>
      </c>
    </row>
    <row r="2180" spans="1:22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70"/>
        <v>138.64000000000001</v>
      </c>
      <c r="P2180" s="5">
        <f t="shared" si="171"/>
        <v>40.349243306169967</v>
      </c>
      <c r="Q2180" t="s">
        <v>8322</v>
      </c>
      <c r="R2180" t="s">
        <v>8323</v>
      </c>
      <c r="S2180" s="12">
        <f t="shared" si="172"/>
        <v>42723.428206018514</v>
      </c>
      <c r="T2180" s="12">
        <f t="shared" si="173"/>
        <v>42753.428206018514</v>
      </c>
      <c r="U2180">
        <f t="shared" si="174"/>
        <v>2016</v>
      </c>
      <c r="V2180">
        <f t="shared" si="174"/>
        <v>2017</v>
      </c>
    </row>
    <row r="2181" spans="1:22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70"/>
        <v>161.4</v>
      </c>
      <c r="P2181" s="5">
        <f t="shared" si="171"/>
        <v>76.857142857142861</v>
      </c>
      <c r="Q2181" t="s">
        <v>8322</v>
      </c>
      <c r="R2181" t="s">
        <v>8323</v>
      </c>
      <c r="S2181" s="12">
        <f t="shared" si="172"/>
        <v>42074.962870370371</v>
      </c>
      <c r="T2181" s="12">
        <f t="shared" si="173"/>
        <v>42104.962870370371</v>
      </c>
      <c r="U2181">
        <f t="shared" si="174"/>
        <v>2015</v>
      </c>
      <c r="V2181">
        <f t="shared" si="174"/>
        <v>2015</v>
      </c>
    </row>
    <row r="2182" spans="1:22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70"/>
        <v>107.18419999999999</v>
      </c>
      <c r="P2182" s="5">
        <f t="shared" si="171"/>
        <v>68.707820512820518</v>
      </c>
      <c r="Q2182" t="s">
        <v>8322</v>
      </c>
      <c r="R2182" t="s">
        <v>8323</v>
      </c>
      <c r="S2182" s="12">
        <f t="shared" si="172"/>
        <v>42279.461435185185</v>
      </c>
      <c r="T2182" s="12">
        <f t="shared" si="173"/>
        <v>42321.503101851849</v>
      </c>
      <c r="U2182">
        <f t="shared" si="174"/>
        <v>2015</v>
      </c>
      <c r="V2182">
        <f t="shared" si="174"/>
        <v>2015</v>
      </c>
    </row>
    <row r="2183" spans="1:22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70"/>
        <v>153.1</v>
      </c>
      <c r="P2183" s="5">
        <f t="shared" si="171"/>
        <v>57.773584905660378</v>
      </c>
      <c r="Q2183" t="s">
        <v>8330</v>
      </c>
      <c r="R2183" t="s">
        <v>8348</v>
      </c>
      <c r="S2183" s="12">
        <f t="shared" si="172"/>
        <v>42772.796909722216</v>
      </c>
      <c r="T2183" s="12">
        <f t="shared" si="173"/>
        <v>42786.796909722216</v>
      </c>
      <c r="U2183">
        <f t="shared" si="174"/>
        <v>2017</v>
      </c>
      <c r="V2183">
        <f t="shared" si="174"/>
        <v>2017</v>
      </c>
    </row>
    <row r="2184" spans="1:22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70"/>
        <v>524.16666666666663</v>
      </c>
      <c r="P2184" s="5">
        <f t="shared" si="171"/>
        <v>44.171348314606739</v>
      </c>
      <c r="Q2184" t="s">
        <v>8330</v>
      </c>
      <c r="R2184" t="s">
        <v>8348</v>
      </c>
      <c r="S2184" s="12">
        <f t="shared" si="172"/>
        <v>41879.692418981482</v>
      </c>
      <c r="T2184" s="12">
        <f t="shared" si="173"/>
        <v>41914.692418981482</v>
      </c>
      <c r="U2184">
        <f t="shared" si="174"/>
        <v>2014</v>
      </c>
      <c r="V2184">
        <f t="shared" si="174"/>
        <v>2014</v>
      </c>
    </row>
    <row r="2185" spans="1:22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70"/>
        <v>489.27777777777777</v>
      </c>
      <c r="P2185" s="5">
        <f t="shared" si="171"/>
        <v>31.566308243727597</v>
      </c>
      <c r="Q2185" t="s">
        <v>8330</v>
      </c>
      <c r="R2185" t="s">
        <v>8348</v>
      </c>
      <c r="S2185" s="12">
        <f t="shared" si="172"/>
        <v>42745.157141203701</v>
      </c>
      <c r="T2185" s="12">
        <f t="shared" si="173"/>
        <v>42774.999999999993</v>
      </c>
      <c r="U2185">
        <f t="shared" si="174"/>
        <v>2017</v>
      </c>
      <c r="V2185">
        <f t="shared" si="174"/>
        <v>2017</v>
      </c>
    </row>
    <row r="2186" spans="1:22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70"/>
        <v>284.74</v>
      </c>
      <c r="P2186" s="5">
        <f t="shared" si="171"/>
        <v>107.04511278195488</v>
      </c>
      <c r="Q2186" t="s">
        <v>8330</v>
      </c>
      <c r="R2186" t="s">
        <v>8348</v>
      </c>
      <c r="S2186" s="12">
        <f t="shared" si="172"/>
        <v>42380.481956018521</v>
      </c>
      <c r="T2186" s="12">
        <f t="shared" si="173"/>
        <v>42394.458333333336</v>
      </c>
      <c r="U2186">
        <f t="shared" si="174"/>
        <v>2016</v>
      </c>
      <c r="V2186">
        <f t="shared" si="174"/>
        <v>2016</v>
      </c>
    </row>
    <row r="2187" spans="1:22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70"/>
        <v>1856.97</v>
      </c>
      <c r="P2187" s="5">
        <f t="shared" si="171"/>
        <v>149.03451043338683</v>
      </c>
      <c r="Q2187" t="s">
        <v>8330</v>
      </c>
      <c r="R2187" t="s">
        <v>8348</v>
      </c>
      <c r="S2187" s="12">
        <f t="shared" si="172"/>
        <v>41319.141655092586</v>
      </c>
      <c r="T2187" s="12">
        <f t="shared" si="173"/>
        <v>41359.141655092586</v>
      </c>
      <c r="U2187">
        <f t="shared" si="174"/>
        <v>2013</v>
      </c>
      <c r="V2187">
        <f t="shared" si="174"/>
        <v>2013</v>
      </c>
    </row>
    <row r="2188" spans="1:22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70"/>
        <v>109.67499999999998</v>
      </c>
      <c r="P2188" s="5">
        <f t="shared" si="171"/>
        <v>55.956632653061227</v>
      </c>
      <c r="Q2188" t="s">
        <v>8330</v>
      </c>
      <c r="R2188" t="s">
        <v>8348</v>
      </c>
      <c r="S2188" s="12">
        <f t="shared" si="172"/>
        <v>42583.406747685185</v>
      </c>
      <c r="T2188" s="12">
        <f t="shared" si="173"/>
        <v>42619.874999999993</v>
      </c>
      <c r="U2188">
        <f t="shared" si="174"/>
        <v>2016</v>
      </c>
      <c r="V2188">
        <f t="shared" si="174"/>
        <v>2016</v>
      </c>
    </row>
    <row r="2189" spans="1:22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70"/>
        <v>1014.6425</v>
      </c>
      <c r="P2189" s="5">
        <f t="shared" si="171"/>
        <v>56.970381807973048</v>
      </c>
      <c r="Q2189" t="s">
        <v>8330</v>
      </c>
      <c r="R2189" t="s">
        <v>8348</v>
      </c>
      <c r="S2189" s="12">
        <f t="shared" si="172"/>
        <v>42068.000763888886</v>
      </c>
      <c r="T2189" s="12">
        <f t="shared" si="173"/>
        <v>42096.957638888889</v>
      </c>
      <c r="U2189">
        <f t="shared" si="174"/>
        <v>2015</v>
      </c>
      <c r="V2189">
        <f t="shared" si="174"/>
        <v>2015</v>
      </c>
    </row>
    <row r="2190" spans="1:22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70"/>
        <v>412.17692027666544</v>
      </c>
      <c r="P2190" s="5">
        <f t="shared" si="171"/>
        <v>44.056420233463037</v>
      </c>
      <c r="Q2190" t="s">
        <v>8330</v>
      </c>
      <c r="R2190" t="s">
        <v>8348</v>
      </c>
      <c r="S2190" s="12">
        <f t="shared" si="172"/>
        <v>42633.377789351849</v>
      </c>
      <c r="T2190" s="12">
        <f t="shared" si="173"/>
        <v>42668.499999999993</v>
      </c>
      <c r="U2190">
        <f t="shared" si="174"/>
        <v>2016</v>
      </c>
      <c r="V2190">
        <f t="shared" si="174"/>
        <v>2016</v>
      </c>
    </row>
    <row r="2191" spans="1:22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70"/>
        <v>503.25</v>
      </c>
      <c r="P2191" s="5">
        <f t="shared" si="171"/>
        <v>68.625</v>
      </c>
      <c r="Q2191" t="s">
        <v>8330</v>
      </c>
      <c r="R2191" t="s">
        <v>8348</v>
      </c>
      <c r="S2191" s="12">
        <f t="shared" si="172"/>
        <v>42467.579861111109</v>
      </c>
      <c r="T2191" s="12">
        <f t="shared" si="173"/>
        <v>42481.708333333336</v>
      </c>
      <c r="U2191">
        <f t="shared" si="174"/>
        <v>2016</v>
      </c>
      <c r="V2191">
        <f t="shared" si="174"/>
        <v>2016</v>
      </c>
    </row>
    <row r="2192" spans="1:22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70"/>
        <v>184.61052631578946</v>
      </c>
      <c r="P2192" s="5">
        <f t="shared" si="171"/>
        <v>65.318435754189949</v>
      </c>
      <c r="Q2192" t="s">
        <v>8330</v>
      </c>
      <c r="R2192" t="s">
        <v>8348</v>
      </c>
      <c r="S2192" s="12">
        <f t="shared" si="172"/>
        <v>42417.416712962957</v>
      </c>
      <c r="T2192" s="12">
        <f t="shared" si="173"/>
        <v>42452.082638888889</v>
      </c>
      <c r="U2192">
        <f t="shared" si="174"/>
        <v>2016</v>
      </c>
      <c r="V2192">
        <f t="shared" si="174"/>
        <v>2016</v>
      </c>
    </row>
    <row r="2193" spans="1:22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70"/>
        <v>119.73333333333333</v>
      </c>
      <c r="P2193" s="5">
        <f t="shared" si="171"/>
        <v>35.92</v>
      </c>
      <c r="Q2193" t="s">
        <v>8330</v>
      </c>
      <c r="R2193" t="s">
        <v>8348</v>
      </c>
      <c r="S2193" s="12">
        <f t="shared" si="172"/>
        <v>42768.6253125</v>
      </c>
      <c r="T2193" s="12">
        <f t="shared" si="173"/>
        <v>42780.6253125</v>
      </c>
      <c r="U2193">
        <f t="shared" si="174"/>
        <v>2017</v>
      </c>
      <c r="V2193">
        <f t="shared" si="174"/>
        <v>2017</v>
      </c>
    </row>
    <row r="2194" spans="1:22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70"/>
        <v>1081.2401666666667</v>
      </c>
      <c r="P2194" s="5">
        <f t="shared" si="171"/>
        <v>40.070667078443485</v>
      </c>
      <c r="Q2194" t="s">
        <v>8330</v>
      </c>
      <c r="R2194" t="s">
        <v>8348</v>
      </c>
      <c r="S2194" s="12">
        <f t="shared" si="172"/>
        <v>42691.642870370364</v>
      </c>
      <c r="T2194" s="12">
        <f t="shared" si="173"/>
        <v>42719.749999999993</v>
      </c>
      <c r="U2194">
        <f t="shared" si="174"/>
        <v>2016</v>
      </c>
      <c r="V2194">
        <f t="shared" si="174"/>
        <v>2016</v>
      </c>
    </row>
    <row r="2195" spans="1:22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70"/>
        <v>452.37333333333333</v>
      </c>
      <c r="P2195" s="5">
        <f t="shared" si="171"/>
        <v>75.647714604236342</v>
      </c>
      <c r="Q2195" t="s">
        <v>8330</v>
      </c>
      <c r="R2195" t="s">
        <v>8348</v>
      </c>
      <c r="S2195" s="12">
        <f t="shared" si="172"/>
        <v>42664.197592592587</v>
      </c>
      <c r="T2195" s="12">
        <f t="shared" si="173"/>
        <v>42694.999305555553</v>
      </c>
      <c r="U2195">
        <f t="shared" si="174"/>
        <v>2016</v>
      </c>
      <c r="V2195">
        <f t="shared" si="174"/>
        <v>2016</v>
      </c>
    </row>
    <row r="2196" spans="1:22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70"/>
        <v>537.37</v>
      </c>
      <c r="P2196" s="5">
        <f t="shared" si="171"/>
        <v>61.203872437357631</v>
      </c>
      <c r="Q2196" t="s">
        <v>8330</v>
      </c>
      <c r="R2196" t="s">
        <v>8348</v>
      </c>
      <c r="S2196" s="12">
        <f t="shared" si="172"/>
        <v>42425.54965277778</v>
      </c>
      <c r="T2196" s="12">
        <f t="shared" si="173"/>
        <v>42455.507986111108</v>
      </c>
      <c r="U2196">
        <f t="shared" si="174"/>
        <v>2016</v>
      </c>
      <c r="V2196">
        <f t="shared" si="174"/>
        <v>2016</v>
      </c>
    </row>
    <row r="2197" spans="1:22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70"/>
        <v>120.32608695652173</v>
      </c>
      <c r="P2197" s="5">
        <f t="shared" si="171"/>
        <v>48.130434782608695</v>
      </c>
      <c r="Q2197" t="s">
        <v>8330</v>
      </c>
      <c r="R2197" t="s">
        <v>8348</v>
      </c>
      <c r="S2197" s="12">
        <f t="shared" si="172"/>
        <v>42197.563657407409</v>
      </c>
      <c r="T2197" s="12">
        <f t="shared" si="173"/>
        <v>42227.563657407409</v>
      </c>
      <c r="U2197">
        <f t="shared" si="174"/>
        <v>2015</v>
      </c>
      <c r="V2197">
        <f t="shared" si="174"/>
        <v>2015</v>
      </c>
    </row>
    <row r="2198" spans="1:22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70"/>
        <v>113.83571428571429</v>
      </c>
      <c r="P2198" s="5">
        <f t="shared" si="171"/>
        <v>68.106837606837601</v>
      </c>
      <c r="Q2198" t="s">
        <v>8330</v>
      </c>
      <c r="R2198" t="s">
        <v>8348</v>
      </c>
      <c r="S2198" s="12">
        <f t="shared" si="172"/>
        <v>42675.278958333329</v>
      </c>
      <c r="T2198" s="12">
        <f t="shared" si="173"/>
        <v>42706.083333333336</v>
      </c>
      <c r="U2198">
        <f t="shared" si="174"/>
        <v>2016</v>
      </c>
      <c r="V2198">
        <f t="shared" si="174"/>
        <v>2016</v>
      </c>
    </row>
    <row r="2199" spans="1:22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70"/>
        <v>951.03109999999992</v>
      </c>
      <c r="P2199" s="5">
        <f t="shared" si="171"/>
        <v>65.891300230946882</v>
      </c>
      <c r="Q2199" t="s">
        <v>8330</v>
      </c>
      <c r="R2199" t="s">
        <v>8348</v>
      </c>
      <c r="S2199" s="12">
        <f t="shared" si="172"/>
        <v>42033.37568287037</v>
      </c>
      <c r="T2199" s="12">
        <f t="shared" si="173"/>
        <v>42063.37568287037</v>
      </c>
      <c r="U2199">
        <f t="shared" si="174"/>
        <v>2015</v>
      </c>
      <c r="V2199">
        <f t="shared" si="174"/>
        <v>2015</v>
      </c>
    </row>
    <row r="2200" spans="1:22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70"/>
        <v>132.89249999999998</v>
      </c>
      <c r="P2200" s="5">
        <f t="shared" si="171"/>
        <v>81.654377880184327</v>
      </c>
      <c r="Q2200" t="s">
        <v>8330</v>
      </c>
      <c r="R2200" t="s">
        <v>8348</v>
      </c>
      <c r="S2200" s="12">
        <f t="shared" si="172"/>
        <v>42292.305555555555</v>
      </c>
      <c r="T2200" s="12">
        <f t="shared" si="173"/>
        <v>42322.347222222219</v>
      </c>
      <c r="U2200">
        <f t="shared" si="174"/>
        <v>2015</v>
      </c>
      <c r="V2200">
        <f t="shared" si="174"/>
        <v>2015</v>
      </c>
    </row>
    <row r="2201" spans="1:22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70"/>
        <v>146.97777777777779</v>
      </c>
      <c r="P2201" s="5">
        <f t="shared" si="171"/>
        <v>52.701195219123505</v>
      </c>
      <c r="Q2201" t="s">
        <v>8330</v>
      </c>
      <c r="R2201" t="s">
        <v>8348</v>
      </c>
      <c r="S2201" s="12">
        <f t="shared" si="172"/>
        <v>42262.208310185182</v>
      </c>
      <c r="T2201" s="12">
        <f t="shared" si="173"/>
        <v>42292.208310185182</v>
      </c>
      <c r="U2201">
        <f t="shared" si="174"/>
        <v>2015</v>
      </c>
      <c r="V2201">
        <f t="shared" si="174"/>
        <v>2015</v>
      </c>
    </row>
    <row r="2202" spans="1:22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70"/>
        <v>542.15</v>
      </c>
      <c r="P2202" s="5">
        <f t="shared" si="171"/>
        <v>41.228136882129277</v>
      </c>
      <c r="Q2202" t="s">
        <v>8330</v>
      </c>
      <c r="R2202" t="s">
        <v>8348</v>
      </c>
      <c r="S2202" s="12">
        <f t="shared" si="172"/>
        <v>42163.417453703696</v>
      </c>
      <c r="T2202" s="12">
        <f t="shared" si="173"/>
        <v>42190.916666666664</v>
      </c>
      <c r="U2202">
        <f t="shared" si="174"/>
        <v>2015</v>
      </c>
      <c r="V2202">
        <f t="shared" si="174"/>
        <v>2015</v>
      </c>
    </row>
    <row r="2203" spans="1:22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70"/>
        <v>382.71818181818185</v>
      </c>
      <c r="P2203" s="5">
        <f t="shared" si="171"/>
        <v>15.035357142857142</v>
      </c>
      <c r="Q2203" t="s">
        <v>8322</v>
      </c>
      <c r="R2203" t="s">
        <v>8327</v>
      </c>
      <c r="S2203" s="12">
        <f t="shared" si="172"/>
        <v>41276.638483796291</v>
      </c>
      <c r="T2203" s="12">
        <f t="shared" si="173"/>
        <v>41290.638483796291</v>
      </c>
      <c r="U2203">
        <f t="shared" si="174"/>
        <v>2013</v>
      </c>
      <c r="V2203">
        <f t="shared" si="174"/>
        <v>2013</v>
      </c>
    </row>
    <row r="2204" spans="1:22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70"/>
        <v>704.18124999999998</v>
      </c>
      <c r="P2204" s="5">
        <f t="shared" si="171"/>
        <v>39.066920943134534</v>
      </c>
      <c r="Q2204" t="s">
        <v>8322</v>
      </c>
      <c r="R2204" t="s">
        <v>8327</v>
      </c>
      <c r="S2204" s="12">
        <f t="shared" si="172"/>
        <v>41184.640833333331</v>
      </c>
      <c r="T2204" s="12">
        <f t="shared" si="173"/>
        <v>41214.640833333331</v>
      </c>
      <c r="U2204">
        <f t="shared" si="174"/>
        <v>2012</v>
      </c>
      <c r="V2204">
        <f t="shared" si="174"/>
        <v>2012</v>
      </c>
    </row>
    <row r="2205" spans="1:22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70"/>
        <v>109.55</v>
      </c>
      <c r="P2205" s="5">
        <f t="shared" si="171"/>
        <v>43.82</v>
      </c>
      <c r="Q2205" t="s">
        <v>8322</v>
      </c>
      <c r="R2205" t="s">
        <v>8327</v>
      </c>
      <c r="S2205" s="12">
        <f t="shared" si="172"/>
        <v>42241.651412037034</v>
      </c>
      <c r="T2205" s="12">
        <f t="shared" si="173"/>
        <v>42271.651412037034</v>
      </c>
      <c r="U2205">
        <f t="shared" si="174"/>
        <v>2015</v>
      </c>
      <c r="V2205">
        <f t="shared" si="174"/>
        <v>2015</v>
      </c>
    </row>
    <row r="2206" spans="1:22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70"/>
        <v>132.86666666666667</v>
      </c>
      <c r="P2206" s="5">
        <f t="shared" si="171"/>
        <v>27.301369863013697</v>
      </c>
      <c r="Q2206" t="s">
        <v>8322</v>
      </c>
      <c r="R2206" t="s">
        <v>8327</v>
      </c>
      <c r="S2206" s="12">
        <f t="shared" si="172"/>
        <v>41312.103229166663</v>
      </c>
      <c r="T2206" s="12">
        <f t="shared" si="173"/>
        <v>41342.103229166663</v>
      </c>
      <c r="U2206">
        <f t="shared" si="174"/>
        <v>2013</v>
      </c>
      <c r="V2206">
        <f t="shared" si="174"/>
        <v>2013</v>
      </c>
    </row>
    <row r="2207" spans="1:22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70"/>
        <v>152</v>
      </c>
      <c r="P2207" s="5">
        <f t="shared" si="171"/>
        <v>42.222222222222221</v>
      </c>
      <c r="Q2207" t="s">
        <v>8322</v>
      </c>
      <c r="R2207" t="s">
        <v>8327</v>
      </c>
      <c r="S2207" s="12">
        <f t="shared" si="172"/>
        <v>41031.613298611112</v>
      </c>
      <c r="T2207" s="12">
        <f t="shared" si="173"/>
        <v>41061.613298611112</v>
      </c>
      <c r="U2207">
        <f t="shared" si="174"/>
        <v>2012</v>
      </c>
      <c r="V2207">
        <f t="shared" si="174"/>
        <v>2012</v>
      </c>
    </row>
    <row r="2208" spans="1:22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70"/>
        <v>102.72727272727273</v>
      </c>
      <c r="P2208" s="5">
        <f t="shared" si="171"/>
        <v>33.235294117647058</v>
      </c>
      <c r="Q2208" t="s">
        <v>8322</v>
      </c>
      <c r="R2208" t="s">
        <v>8327</v>
      </c>
      <c r="S2208" s="12">
        <f t="shared" si="172"/>
        <v>40997.048888888887</v>
      </c>
      <c r="T2208" s="12">
        <f t="shared" si="173"/>
        <v>41015.048888888887</v>
      </c>
      <c r="U2208">
        <f t="shared" si="174"/>
        <v>2012</v>
      </c>
      <c r="V2208">
        <f t="shared" si="174"/>
        <v>2012</v>
      </c>
    </row>
    <row r="2209" spans="1:22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70"/>
        <v>100</v>
      </c>
      <c r="P2209" s="5">
        <f t="shared" si="171"/>
        <v>285.71428571428572</v>
      </c>
      <c r="Q2209" t="s">
        <v>8322</v>
      </c>
      <c r="R2209" t="s">
        <v>8327</v>
      </c>
      <c r="S2209" s="12">
        <f t="shared" si="172"/>
        <v>41563.985798611109</v>
      </c>
      <c r="T2209" s="12">
        <f t="shared" si="173"/>
        <v>41594.027465277773</v>
      </c>
      <c r="U2209">
        <f t="shared" si="174"/>
        <v>2013</v>
      </c>
      <c r="V2209">
        <f t="shared" si="174"/>
        <v>2013</v>
      </c>
    </row>
    <row r="2210" spans="1:22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70"/>
        <v>101.6</v>
      </c>
      <c r="P2210" s="5">
        <f t="shared" si="171"/>
        <v>42.333333333333336</v>
      </c>
      <c r="Q2210" t="s">
        <v>8322</v>
      </c>
      <c r="R2210" t="s">
        <v>8327</v>
      </c>
      <c r="S2210" s="12">
        <f t="shared" si="172"/>
        <v>40946.673912037033</v>
      </c>
      <c r="T2210" s="12">
        <f t="shared" si="173"/>
        <v>41005.958333333328</v>
      </c>
      <c r="U2210">
        <f t="shared" si="174"/>
        <v>2012</v>
      </c>
      <c r="V2210">
        <f t="shared" si="174"/>
        <v>2012</v>
      </c>
    </row>
    <row r="2211" spans="1:22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70"/>
        <v>150.80000000000001</v>
      </c>
      <c r="P2211" s="5">
        <f t="shared" si="171"/>
        <v>50.266666666666666</v>
      </c>
      <c r="Q2211" t="s">
        <v>8322</v>
      </c>
      <c r="R2211" t="s">
        <v>8327</v>
      </c>
      <c r="S2211" s="12">
        <f t="shared" si="172"/>
        <v>41732.27134259259</v>
      </c>
      <c r="T2211" s="12">
        <f t="shared" si="173"/>
        <v>41743.75</v>
      </c>
      <c r="U2211">
        <f t="shared" si="174"/>
        <v>2014</v>
      </c>
      <c r="V2211">
        <f t="shared" si="174"/>
        <v>2014</v>
      </c>
    </row>
    <row r="2212" spans="1:22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70"/>
        <v>111.425</v>
      </c>
      <c r="P2212" s="5">
        <f t="shared" si="171"/>
        <v>61.902777777777779</v>
      </c>
      <c r="Q2212" t="s">
        <v>8322</v>
      </c>
      <c r="R2212" t="s">
        <v>8327</v>
      </c>
      <c r="S2212" s="12">
        <f t="shared" si="172"/>
        <v>40955.857754629629</v>
      </c>
      <c r="T2212" s="12">
        <f t="shared" si="173"/>
        <v>41013.525000000001</v>
      </c>
      <c r="U2212">
        <f t="shared" si="174"/>
        <v>2012</v>
      </c>
      <c r="V2212">
        <f t="shared" si="174"/>
        <v>2012</v>
      </c>
    </row>
    <row r="2213" spans="1:22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70"/>
        <v>195.6</v>
      </c>
      <c r="P2213" s="5">
        <f t="shared" si="171"/>
        <v>40.75</v>
      </c>
      <c r="Q2213" t="s">
        <v>8322</v>
      </c>
      <c r="R2213" t="s">
        <v>8327</v>
      </c>
      <c r="S2213" s="12">
        <f t="shared" si="172"/>
        <v>41716.576678240737</v>
      </c>
      <c r="T2213" s="12">
        <f t="shared" si="173"/>
        <v>41739.082638888889</v>
      </c>
      <c r="U2213">
        <f t="shared" si="174"/>
        <v>2014</v>
      </c>
      <c r="V2213">
        <f t="shared" si="174"/>
        <v>2014</v>
      </c>
    </row>
    <row r="2214" spans="1:22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70"/>
        <v>114.38333333333333</v>
      </c>
      <c r="P2214" s="5">
        <f t="shared" si="171"/>
        <v>55.796747967479675</v>
      </c>
      <c r="Q2214" t="s">
        <v>8322</v>
      </c>
      <c r="R2214" t="s">
        <v>8327</v>
      </c>
      <c r="S2214" s="12">
        <f t="shared" si="172"/>
        <v>41548.539085648146</v>
      </c>
      <c r="T2214" s="12">
        <f t="shared" si="173"/>
        <v>41581.833333333328</v>
      </c>
      <c r="U2214">
        <f t="shared" si="174"/>
        <v>2013</v>
      </c>
      <c r="V2214">
        <f t="shared" si="174"/>
        <v>2013</v>
      </c>
    </row>
    <row r="2215" spans="1:22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70"/>
        <v>200</v>
      </c>
      <c r="P2215" s="5">
        <f t="shared" si="171"/>
        <v>10</v>
      </c>
      <c r="Q2215" t="s">
        <v>8322</v>
      </c>
      <c r="R2215" t="s">
        <v>8327</v>
      </c>
      <c r="S2215" s="12">
        <f t="shared" si="172"/>
        <v>42109.617812499993</v>
      </c>
      <c r="T2215" s="12">
        <f t="shared" si="173"/>
        <v>42139.617812499993</v>
      </c>
      <c r="U2215">
        <f t="shared" si="174"/>
        <v>2015</v>
      </c>
      <c r="V2215">
        <f t="shared" si="174"/>
        <v>2015</v>
      </c>
    </row>
    <row r="2216" spans="1:22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70"/>
        <v>292.50166666666667</v>
      </c>
      <c r="P2216" s="5">
        <f t="shared" si="171"/>
        <v>73.125416666666666</v>
      </c>
      <c r="Q2216" t="s">
        <v>8322</v>
      </c>
      <c r="R2216" t="s">
        <v>8327</v>
      </c>
      <c r="S2216" s="12">
        <f t="shared" si="172"/>
        <v>41646.58388888889</v>
      </c>
      <c r="T2216" s="12">
        <f t="shared" si="173"/>
        <v>41676.58388888889</v>
      </c>
      <c r="U2216">
        <f t="shared" si="174"/>
        <v>2014</v>
      </c>
      <c r="V2216">
        <f t="shared" si="174"/>
        <v>2014</v>
      </c>
    </row>
    <row r="2217" spans="1:22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70"/>
        <v>156.36363636363637</v>
      </c>
      <c r="P2217" s="5">
        <f t="shared" si="171"/>
        <v>26.060606060606062</v>
      </c>
      <c r="Q2217" t="s">
        <v>8322</v>
      </c>
      <c r="R2217" t="s">
        <v>8327</v>
      </c>
      <c r="S2217" s="12">
        <f t="shared" si="172"/>
        <v>40958.508935185186</v>
      </c>
      <c r="T2217" s="12">
        <f t="shared" si="173"/>
        <v>40981.082638888889</v>
      </c>
      <c r="U2217">
        <f t="shared" si="174"/>
        <v>2012</v>
      </c>
      <c r="V2217">
        <f t="shared" si="174"/>
        <v>2012</v>
      </c>
    </row>
    <row r="2218" spans="1:22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70"/>
        <v>105.66666666666666</v>
      </c>
      <c r="P2218" s="5">
        <f t="shared" si="171"/>
        <v>22.642857142857142</v>
      </c>
      <c r="Q2218" t="s">
        <v>8322</v>
      </c>
      <c r="R2218" t="s">
        <v>8327</v>
      </c>
      <c r="S2218" s="12">
        <f t="shared" si="172"/>
        <v>42194.543344907404</v>
      </c>
      <c r="T2218" s="12">
        <f t="shared" si="173"/>
        <v>42208.543344907404</v>
      </c>
      <c r="U2218">
        <f t="shared" si="174"/>
        <v>2015</v>
      </c>
      <c r="V2218">
        <f t="shared" si="174"/>
        <v>2015</v>
      </c>
    </row>
    <row r="2219" spans="1:22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70"/>
        <v>101.19047619047619</v>
      </c>
      <c r="P2219" s="5">
        <f t="shared" si="171"/>
        <v>47.222222222222221</v>
      </c>
      <c r="Q2219" t="s">
        <v>8322</v>
      </c>
      <c r="R2219" t="s">
        <v>8327</v>
      </c>
      <c r="S2219" s="12">
        <f t="shared" si="172"/>
        <v>42299.568437499998</v>
      </c>
      <c r="T2219" s="12">
        <f t="shared" si="173"/>
        <v>42310.124999999993</v>
      </c>
      <c r="U2219">
        <f t="shared" si="174"/>
        <v>2015</v>
      </c>
      <c r="V2219">
        <f t="shared" si="174"/>
        <v>2015</v>
      </c>
    </row>
    <row r="2220" spans="1:22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70"/>
        <v>122.833</v>
      </c>
      <c r="P2220" s="5">
        <f t="shared" si="171"/>
        <v>32.324473684210524</v>
      </c>
      <c r="Q2220" t="s">
        <v>8322</v>
      </c>
      <c r="R2220" t="s">
        <v>8327</v>
      </c>
      <c r="S2220" s="12">
        <f t="shared" si="172"/>
        <v>41127.603969907403</v>
      </c>
      <c r="T2220" s="12">
        <f t="shared" si="173"/>
        <v>41149.791666666664</v>
      </c>
      <c r="U2220">
        <f t="shared" si="174"/>
        <v>2012</v>
      </c>
      <c r="V2220">
        <f t="shared" si="174"/>
        <v>2012</v>
      </c>
    </row>
    <row r="2221" spans="1:22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70"/>
        <v>101.49999999999999</v>
      </c>
      <c r="P2221" s="5">
        <f t="shared" si="171"/>
        <v>53.421052631578945</v>
      </c>
      <c r="Q2221" t="s">
        <v>8322</v>
      </c>
      <c r="R2221" t="s">
        <v>8327</v>
      </c>
      <c r="S2221" s="12">
        <f t="shared" si="172"/>
        <v>42205.510555555556</v>
      </c>
      <c r="T2221" s="12">
        <f t="shared" si="173"/>
        <v>42235.510555555556</v>
      </c>
      <c r="U2221">
        <f t="shared" si="174"/>
        <v>2015</v>
      </c>
      <c r="V2221">
        <f t="shared" si="174"/>
        <v>2015</v>
      </c>
    </row>
    <row r="2222" spans="1:22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70"/>
        <v>101.14285714285714</v>
      </c>
      <c r="P2222" s="5">
        <f t="shared" si="171"/>
        <v>51.304347826086953</v>
      </c>
      <c r="Q2222" t="s">
        <v>8322</v>
      </c>
      <c r="R2222" t="s">
        <v>8327</v>
      </c>
      <c r="S2222" s="12">
        <f t="shared" si="172"/>
        <v>41451.852268518516</v>
      </c>
      <c r="T2222" s="12">
        <f t="shared" si="173"/>
        <v>41481.852268518516</v>
      </c>
      <c r="U2222">
        <f t="shared" si="174"/>
        <v>2013</v>
      </c>
      <c r="V2222">
        <f t="shared" si="174"/>
        <v>2013</v>
      </c>
    </row>
    <row r="2223" spans="1:22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70"/>
        <v>108.11999999999999</v>
      </c>
      <c r="P2223" s="5">
        <f t="shared" si="171"/>
        <v>37.197247706422019</v>
      </c>
      <c r="Q2223" t="s">
        <v>8330</v>
      </c>
      <c r="R2223" t="s">
        <v>8348</v>
      </c>
      <c r="S2223" s="12">
        <f t="shared" si="172"/>
        <v>42452.458437499998</v>
      </c>
      <c r="T2223" s="12">
        <f t="shared" si="173"/>
        <v>42482.791666666664</v>
      </c>
      <c r="U2223">
        <f t="shared" si="174"/>
        <v>2016</v>
      </c>
      <c r="V2223">
        <f t="shared" si="174"/>
        <v>2016</v>
      </c>
    </row>
    <row r="2224" spans="1:22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70"/>
        <v>162.6</v>
      </c>
      <c r="P2224" s="5">
        <f t="shared" si="171"/>
        <v>27.1</v>
      </c>
      <c r="Q2224" t="s">
        <v>8330</v>
      </c>
      <c r="R2224" t="s">
        <v>8348</v>
      </c>
      <c r="S2224" s="12">
        <f t="shared" si="172"/>
        <v>40906.579247685186</v>
      </c>
      <c r="T2224" s="12">
        <f t="shared" si="173"/>
        <v>40936.579247685186</v>
      </c>
      <c r="U2224">
        <f t="shared" si="174"/>
        <v>2011</v>
      </c>
      <c r="V2224">
        <f t="shared" si="174"/>
        <v>2012</v>
      </c>
    </row>
    <row r="2225" spans="1:22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70"/>
        <v>105.80000000000001</v>
      </c>
      <c r="P2225" s="5">
        <f t="shared" si="171"/>
        <v>206.31</v>
      </c>
      <c r="Q2225" t="s">
        <v>8330</v>
      </c>
      <c r="R2225" t="s">
        <v>8348</v>
      </c>
      <c r="S2225" s="12">
        <f t="shared" si="172"/>
        <v>42152.432500000003</v>
      </c>
      <c r="T2225" s="12">
        <f t="shared" si="173"/>
        <v>42182.432500000003</v>
      </c>
      <c r="U2225">
        <f t="shared" si="174"/>
        <v>2015</v>
      </c>
      <c r="V2225">
        <f t="shared" si="174"/>
        <v>2015</v>
      </c>
    </row>
    <row r="2226" spans="1:22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70"/>
        <v>243.15000000000003</v>
      </c>
      <c r="P2226" s="5">
        <f t="shared" si="171"/>
        <v>82.145270270270274</v>
      </c>
      <c r="Q2226" t="s">
        <v>8330</v>
      </c>
      <c r="R2226" t="s">
        <v>8348</v>
      </c>
      <c r="S2226" s="12">
        <f t="shared" si="172"/>
        <v>42644.459201388883</v>
      </c>
      <c r="T2226" s="12">
        <f t="shared" si="173"/>
        <v>42672.583333333336</v>
      </c>
      <c r="U2226">
        <f t="shared" si="174"/>
        <v>2016</v>
      </c>
      <c r="V2226">
        <f t="shared" si="174"/>
        <v>2016</v>
      </c>
    </row>
    <row r="2227" spans="1:22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70"/>
        <v>944.83338095238094</v>
      </c>
      <c r="P2227" s="5">
        <f t="shared" si="171"/>
        <v>164.79651993355483</v>
      </c>
      <c r="Q2227" t="s">
        <v>8330</v>
      </c>
      <c r="R2227" t="s">
        <v>8348</v>
      </c>
      <c r="S2227" s="12">
        <f t="shared" si="172"/>
        <v>41873.583506944444</v>
      </c>
      <c r="T2227" s="12">
        <f t="shared" si="173"/>
        <v>41903.583506944444</v>
      </c>
      <c r="U2227">
        <f t="shared" si="174"/>
        <v>2014</v>
      </c>
      <c r="V2227">
        <f t="shared" si="174"/>
        <v>2014</v>
      </c>
    </row>
    <row r="2228" spans="1:22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70"/>
        <v>108.46283333333334</v>
      </c>
      <c r="P2228" s="5">
        <f t="shared" si="171"/>
        <v>60.820280373831778</v>
      </c>
      <c r="Q2228" t="s">
        <v>8330</v>
      </c>
      <c r="R2228" t="s">
        <v>8348</v>
      </c>
      <c r="S2228" s="12">
        <f t="shared" si="172"/>
        <v>42381.590532407405</v>
      </c>
      <c r="T2228" s="12">
        <f t="shared" si="173"/>
        <v>42411.999305555553</v>
      </c>
      <c r="U2228">
        <f t="shared" si="174"/>
        <v>2016</v>
      </c>
      <c r="V2228">
        <f t="shared" si="174"/>
        <v>2016</v>
      </c>
    </row>
    <row r="2229" spans="1:22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70"/>
        <v>157.37692307692308</v>
      </c>
      <c r="P2229" s="5">
        <f t="shared" si="171"/>
        <v>67.970099667774093</v>
      </c>
      <c r="Q2229" t="s">
        <v>8330</v>
      </c>
      <c r="R2229" t="s">
        <v>8348</v>
      </c>
      <c r="S2229" s="12">
        <f t="shared" si="172"/>
        <v>41561.599016203698</v>
      </c>
      <c r="T2229" s="12">
        <f t="shared" si="173"/>
        <v>41591.640682870369</v>
      </c>
      <c r="U2229">
        <f t="shared" si="174"/>
        <v>2013</v>
      </c>
      <c r="V2229">
        <f t="shared" si="174"/>
        <v>2013</v>
      </c>
    </row>
    <row r="2230" spans="1:22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70"/>
        <v>1174.49</v>
      </c>
      <c r="P2230" s="5">
        <f t="shared" si="171"/>
        <v>81.561805555555551</v>
      </c>
      <c r="Q2230" t="s">
        <v>8330</v>
      </c>
      <c r="R2230" t="s">
        <v>8348</v>
      </c>
      <c r="S2230" s="12">
        <f t="shared" si="172"/>
        <v>42202.069861111107</v>
      </c>
      <c r="T2230" s="12">
        <f t="shared" si="173"/>
        <v>42232.069861111107</v>
      </c>
      <c r="U2230">
        <f t="shared" si="174"/>
        <v>2015</v>
      </c>
      <c r="V2230">
        <f t="shared" si="174"/>
        <v>2015</v>
      </c>
    </row>
    <row r="2231" spans="1:22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70"/>
        <v>171.04755366949576</v>
      </c>
      <c r="P2231" s="5">
        <f t="shared" si="171"/>
        <v>25.42547309833024</v>
      </c>
      <c r="Q2231" t="s">
        <v>8330</v>
      </c>
      <c r="R2231" t="s">
        <v>8348</v>
      </c>
      <c r="S2231" s="12">
        <f t="shared" si="172"/>
        <v>41484.455914351849</v>
      </c>
      <c r="T2231" s="12">
        <f t="shared" si="173"/>
        <v>41519.958333333328</v>
      </c>
      <c r="U2231">
        <f t="shared" si="174"/>
        <v>2013</v>
      </c>
      <c r="V2231">
        <f t="shared" si="174"/>
        <v>2013</v>
      </c>
    </row>
    <row r="2232" spans="1:22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70"/>
        <v>125.95294117647057</v>
      </c>
      <c r="P2232" s="5">
        <f t="shared" si="171"/>
        <v>21.497991967871485</v>
      </c>
      <c r="Q2232" t="s">
        <v>8330</v>
      </c>
      <c r="R2232" t="s">
        <v>8348</v>
      </c>
      <c r="S2232" s="12">
        <f t="shared" si="172"/>
        <v>41724.672766203701</v>
      </c>
      <c r="T2232" s="12">
        <f t="shared" si="173"/>
        <v>41754.672766203701</v>
      </c>
      <c r="U2232">
        <f t="shared" si="174"/>
        <v>2014</v>
      </c>
      <c r="V2232">
        <f t="shared" si="174"/>
        <v>2014</v>
      </c>
    </row>
    <row r="2233" spans="1:22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70"/>
        <v>1212.1296000000002</v>
      </c>
      <c r="P2233" s="5">
        <f t="shared" si="171"/>
        <v>27.226630727762803</v>
      </c>
      <c r="Q2233" t="s">
        <v>8330</v>
      </c>
      <c r="R2233" t="s">
        <v>8348</v>
      </c>
      <c r="S2233" s="12">
        <f t="shared" si="172"/>
        <v>41423.702557870369</v>
      </c>
      <c r="T2233" s="12">
        <f t="shared" si="173"/>
        <v>41450</v>
      </c>
      <c r="U2233">
        <f t="shared" si="174"/>
        <v>2013</v>
      </c>
      <c r="V2233">
        <f t="shared" si="174"/>
        <v>2013</v>
      </c>
    </row>
    <row r="2234" spans="1:22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70"/>
        <v>495.8</v>
      </c>
      <c r="P2234" s="5">
        <f t="shared" si="171"/>
        <v>25.091093117408906</v>
      </c>
      <c r="Q2234" t="s">
        <v>8330</v>
      </c>
      <c r="R2234" t="s">
        <v>8348</v>
      </c>
      <c r="S2234" s="12">
        <f t="shared" si="172"/>
        <v>41806.585740740738</v>
      </c>
      <c r="T2234" s="12">
        <f t="shared" si="173"/>
        <v>41838.916666666664</v>
      </c>
      <c r="U2234">
        <f t="shared" si="174"/>
        <v>2014</v>
      </c>
      <c r="V2234">
        <f t="shared" si="174"/>
        <v>2014</v>
      </c>
    </row>
    <row r="2235" spans="1:22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70"/>
        <v>332.03999999999996</v>
      </c>
      <c r="P2235" s="5">
        <f t="shared" si="171"/>
        <v>21.230179028132991</v>
      </c>
      <c r="Q2235" t="s">
        <v>8330</v>
      </c>
      <c r="R2235" t="s">
        <v>8348</v>
      </c>
      <c r="S2235" s="12">
        <f t="shared" si="172"/>
        <v>42331.170590277776</v>
      </c>
      <c r="T2235" s="12">
        <f t="shared" si="173"/>
        <v>42351.791666666664</v>
      </c>
      <c r="U2235">
        <f t="shared" si="174"/>
        <v>2015</v>
      </c>
      <c r="V2235">
        <f t="shared" si="174"/>
        <v>2015</v>
      </c>
    </row>
    <row r="2236" spans="1:22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70"/>
        <v>1165</v>
      </c>
      <c r="P2236" s="5">
        <f t="shared" si="171"/>
        <v>41.607142857142854</v>
      </c>
      <c r="Q2236" t="s">
        <v>8330</v>
      </c>
      <c r="R2236" t="s">
        <v>8348</v>
      </c>
      <c r="S2236" s="12">
        <f t="shared" si="172"/>
        <v>42710.616284722222</v>
      </c>
      <c r="T2236" s="12">
        <f t="shared" si="173"/>
        <v>42740.616284722222</v>
      </c>
      <c r="U2236">
        <f t="shared" si="174"/>
        <v>2016</v>
      </c>
      <c r="V2236">
        <f t="shared" si="174"/>
        <v>2017</v>
      </c>
    </row>
    <row r="2237" spans="1:22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70"/>
        <v>153.3153846153846</v>
      </c>
      <c r="P2237" s="5">
        <f t="shared" si="171"/>
        <v>135.58503401360545</v>
      </c>
      <c r="Q2237" t="s">
        <v>8330</v>
      </c>
      <c r="R2237" t="s">
        <v>8348</v>
      </c>
      <c r="S2237" s="12">
        <f t="shared" si="172"/>
        <v>42061.813784722217</v>
      </c>
      <c r="T2237" s="12">
        <f t="shared" si="173"/>
        <v>42091.772118055553</v>
      </c>
      <c r="U2237">
        <f t="shared" si="174"/>
        <v>2015</v>
      </c>
      <c r="V2237">
        <f t="shared" si="174"/>
        <v>2015</v>
      </c>
    </row>
    <row r="2238" spans="1:22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70"/>
        <v>537.10714285714289</v>
      </c>
      <c r="P2238" s="5">
        <f t="shared" si="171"/>
        <v>22.116176470588236</v>
      </c>
      <c r="Q2238" t="s">
        <v>8330</v>
      </c>
      <c r="R2238" t="s">
        <v>8348</v>
      </c>
      <c r="S2238" s="12">
        <f t="shared" si="172"/>
        <v>42371.408831018511</v>
      </c>
      <c r="T2238" s="12">
        <f t="shared" si="173"/>
        <v>42401.408831018511</v>
      </c>
      <c r="U2238">
        <f t="shared" si="174"/>
        <v>2016</v>
      </c>
      <c r="V2238">
        <f t="shared" si="174"/>
        <v>2016</v>
      </c>
    </row>
    <row r="2239" spans="1:22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70"/>
        <v>352.92777777777775</v>
      </c>
      <c r="P2239" s="5">
        <f t="shared" si="171"/>
        <v>64.625635808748726</v>
      </c>
      <c r="Q2239" t="s">
        <v>8330</v>
      </c>
      <c r="R2239" t="s">
        <v>8348</v>
      </c>
      <c r="S2239" s="12">
        <f t="shared" si="172"/>
        <v>41914.794942129629</v>
      </c>
      <c r="T2239" s="12">
        <f t="shared" si="173"/>
        <v>41955.124305555553</v>
      </c>
      <c r="U2239">
        <f t="shared" si="174"/>
        <v>2014</v>
      </c>
      <c r="V2239">
        <f t="shared" si="174"/>
        <v>2014</v>
      </c>
    </row>
    <row r="2240" spans="1:22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70"/>
        <v>137.4</v>
      </c>
      <c r="P2240" s="5">
        <f t="shared" si="171"/>
        <v>69.569620253164558</v>
      </c>
      <c r="Q2240" t="s">
        <v>8330</v>
      </c>
      <c r="R2240" t="s">
        <v>8348</v>
      </c>
      <c r="S2240" s="12">
        <f t="shared" si="172"/>
        <v>42774.41337962963</v>
      </c>
      <c r="T2240" s="12">
        <f t="shared" si="173"/>
        <v>42804.41337962963</v>
      </c>
      <c r="U2240">
        <f t="shared" si="174"/>
        <v>2017</v>
      </c>
      <c r="V2240">
        <f t="shared" si="174"/>
        <v>2017</v>
      </c>
    </row>
    <row r="2241" spans="1:22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70"/>
        <v>128.02668</v>
      </c>
      <c r="P2241" s="5">
        <f t="shared" si="171"/>
        <v>75.133028169014082</v>
      </c>
      <c r="Q2241" t="s">
        <v>8330</v>
      </c>
      <c r="R2241" t="s">
        <v>8348</v>
      </c>
      <c r="S2241" s="12">
        <f t="shared" si="172"/>
        <v>41572.750162037039</v>
      </c>
      <c r="T2241" s="12">
        <f t="shared" si="173"/>
        <v>41608.959722222222</v>
      </c>
      <c r="U2241">
        <f t="shared" si="174"/>
        <v>2013</v>
      </c>
      <c r="V2241">
        <f t="shared" si="174"/>
        <v>2013</v>
      </c>
    </row>
    <row r="2242" spans="1:22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70"/>
        <v>270.68</v>
      </c>
      <c r="P2242" s="5">
        <f t="shared" si="171"/>
        <v>140.97916666666666</v>
      </c>
      <c r="Q2242" t="s">
        <v>8330</v>
      </c>
      <c r="R2242" t="s">
        <v>8348</v>
      </c>
      <c r="S2242" s="12">
        <f t="shared" si="172"/>
        <v>42452.617407407401</v>
      </c>
      <c r="T2242" s="12">
        <f t="shared" si="173"/>
        <v>42482.617407407401</v>
      </c>
      <c r="U2242">
        <f t="shared" si="174"/>
        <v>2016</v>
      </c>
      <c r="V2242">
        <f t="shared" si="174"/>
        <v>2016</v>
      </c>
    </row>
    <row r="2243" spans="1:22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75">(E2243/D2243)*100</f>
        <v>806.4</v>
      </c>
      <c r="P2243" s="5">
        <f t="shared" ref="P2243:P2306" si="176">IF(E2243&gt;0, E2243/L2243, 0)</f>
        <v>49.472392638036808</v>
      </c>
      <c r="Q2243" t="s">
        <v>8330</v>
      </c>
      <c r="R2243" t="s">
        <v>8348</v>
      </c>
      <c r="S2243" s="12">
        <f t="shared" ref="S2243:S2306" si="177">(J2243/86400)+25569-(5/24)</f>
        <v>42766.619212962956</v>
      </c>
      <c r="T2243" s="12">
        <f t="shared" ref="T2243:T2306" si="178">(I2243/86400)+25569-5/24</f>
        <v>42796.619212962956</v>
      </c>
      <c r="U2243">
        <f t="shared" ref="U2243:V2306" si="179">YEAR(S2243)</f>
        <v>2017</v>
      </c>
      <c r="V2243">
        <f t="shared" si="179"/>
        <v>2017</v>
      </c>
    </row>
    <row r="2244" spans="1:22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75"/>
        <v>1360.0976000000001</v>
      </c>
      <c r="P2244" s="5">
        <f t="shared" si="176"/>
        <v>53.865251485148519</v>
      </c>
      <c r="Q2244" t="s">
        <v>8330</v>
      </c>
      <c r="R2244" t="s">
        <v>8348</v>
      </c>
      <c r="S2244" s="12">
        <f t="shared" si="177"/>
        <v>41569.367280092592</v>
      </c>
      <c r="T2244" s="12">
        <f t="shared" si="178"/>
        <v>41604.918055555558</v>
      </c>
      <c r="U2244">
        <f t="shared" si="179"/>
        <v>2013</v>
      </c>
      <c r="V2244">
        <f t="shared" si="179"/>
        <v>2013</v>
      </c>
    </row>
    <row r="2245" spans="1:22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75"/>
        <v>930250</v>
      </c>
      <c r="P2245" s="5">
        <f t="shared" si="176"/>
        <v>4.5712530712530715</v>
      </c>
      <c r="Q2245" t="s">
        <v>8330</v>
      </c>
      <c r="R2245" t="s">
        <v>8348</v>
      </c>
      <c r="S2245" s="12">
        <f t="shared" si="177"/>
        <v>42800.542708333327</v>
      </c>
      <c r="T2245" s="12">
        <f t="shared" si="178"/>
        <v>42806.916666666664</v>
      </c>
      <c r="U2245">
        <f t="shared" si="179"/>
        <v>2017</v>
      </c>
      <c r="V2245">
        <f t="shared" si="179"/>
        <v>2017</v>
      </c>
    </row>
    <row r="2246" spans="1:22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75"/>
        <v>377.02</v>
      </c>
      <c r="P2246" s="5">
        <f t="shared" si="176"/>
        <v>65.00344827586207</v>
      </c>
      <c r="Q2246" t="s">
        <v>8330</v>
      </c>
      <c r="R2246" t="s">
        <v>8348</v>
      </c>
      <c r="S2246" s="12">
        <f t="shared" si="177"/>
        <v>42647.610486111109</v>
      </c>
      <c r="T2246" s="12">
        <f t="shared" si="178"/>
        <v>42659.645833333336</v>
      </c>
      <c r="U2246">
        <f t="shared" si="179"/>
        <v>2016</v>
      </c>
      <c r="V2246">
        <f t="shared" si="179"/>
        <v>2016</v>
      </c>
    </row>
    <row r="2247" spans="1:22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75"/>
        <v>2647.0250000000001</v>
      </c>
      <c r="P2247" s="5">
        <f t="shared" si="176"/>
        <v>53.475252525252522</v>
      </c>
      <c r="Q2247" t="s">
        <v>8330</v>
      </c>
      <c r="R2247" t="s">
        <v>8348</v>
      </c>
      <c r="S2247" s="12">
        <f t="shared" si="177"/>
        <v>41660.500196759254</v>
      </c>
      <c r="T2247" s="12">
        <f t="shared" si="178"/>
        <v>41691.541666666664</v>
      </c>
      <c r="U2247">
        <f t="shared" si="179"/>
        <v>2014</v>
      </c>
      <c r="V2247">
        <f t="shared" si="179"/>
        <v>2014</v>
      </c>
    </row>
    <row r="2248" spans="1:22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75"/>
        <v>100.12</v>
      </c>
      <c r="P2248" s="5">
        <f t="shared" si="176"/>
        <v>43.912280701754383</v>
      </c>
      <c r="Q2248" t="s">
        <v>8330</v>
      </c>
      <c r="R2248" t="s">
        <v>8348</v>
      </c>
      <c r="S2248" s="12">
        <f t="shared" si="177"/>
        <v>42221.583449074074</v>
      </c>
      <c r="T2248" s="12">
        <f t="shared" si="178"/>
        <v>42251.583449074074</v>
      </c>
      <c r="U2248">
        <f t="shared" si="179"/>
        <v>2015</v>
      </c>
      <c r="V2248">
        <f t="shared" si="179"/>
        <v>2015</v>
      </c>
    </row>
    <row r="2249" spans="1:22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75"/>
        <v>104.45405405405405</v>
      </c>
      <c r="P2249" s="5">
        <f t="shared" si="176"/>
        <v>50.852631578947367</v>
      </c>
      <c r="Q2249" t="s">
        <v>8330</v>
      </c>
      <c r="R2249" t="s">
        <v>8348</v>
      </c>
      <c r="S2249" s="12">
        <f t="shared" si="177"/>
        <v>42200.457928240743</v>
      </c>
      <c r="T2249" s="12">
        <f t="shared" si="178"/>
        <v>42214.457928240743</v>
      </c>
      <c r="U2249">
        <f t="shared" si="179"/>
        <v>2015</v>
      </c>
      <c r="V2249">
        <f t="shared" si="179"/>
        <v>2015</v>
      </c>
    </row>
    <row r="2250" spans="1:22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75"/>
        <v>107.21428571428571</v>
      </c>
      <c r="P2250" s="5">
        <f t="shared" si="176"/>
        <v>58.6328125</v>
      </c>
      <c r="Q2250" t="s">
        <v>8330</v>
      </c>
      <c r="R2250" t="s">
        <v>8348</v>
      </c>
      <c r="S2250" s="12">
        <f t="shared" si="177"/>
        <v>42688.667569444442</v>
      </c>
      <c r="T2250" s="12">
        <f t="shared" si="178"/>
        <v>42718.667569444442</v>
      </c>
      <c r="U2250">
        <f t="shared" si="179"/>
        <v>2016</v>
      </c>
      <c r="V2250">
        <f t="shared" si="179"/>
        <v>2016</v>
      </c>
    </row>
    <row r="2251" spans="1:22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75"/>
        <v>168.77142857142857</v>
      </c>
      <c r="P2251" s="5">
        <f t="shared" si="176"/>
        <v>32.81666666666667</v>
      </c>
      <c r="Q2251" t="s">
        <v>8330</v>
      </c>
      <c r="R2251" t="s">
        <v>8348</v>
      </c>
      <c r="S2251" s="12">
        <f t="shared" si="177"/>
        <v>41336.49496527778</v>
      </c>
      <c r="T2251" s="12">
        <f t="shared" si="178"/>
        <v>41366.453298611108</v>
      </c>
      <c r="U2251">
        <f t="shared" si="179"/>
        <v>2013</v>
      </c>
      <c r="V2251">
        <f t="shared" si="179"/>
        <v>2013</v>
      </c>
    </row>
    <row r="2252" spans="1:22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75"/>
        <v>975.11200000000008</v>
      </c>
      <c r="P2252" s="5">
        <f t="shared" si="176"/>
        <v>426.93169877408059</v>
      </c>
      <c r="Q2252" t="s">
        <v>8330</v>
      </c>
      <c r="R2252" t="s">
        <v>8348</v>
      </c>
      <c r="S2252" s="12">
        <f t="shared" si="177"/>
        <v>42676.7971412037</v>
      </c>
      <c r="T2252" s="12">
        <f t="shared" si="178"/>
        <v>42706.838807870365</v>
      </c>
      <c r="U2252">
        <f t="shared" si="179"/>
        <v>2016</v>
      </c>
      <c r="V2252">
        <f t="shared" si="179"/>
        <v>2016</v>
      </c>
    </row>
    <row r="2253" spans="1:22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75"/>
        <v>134.44929411764704</v>
      </c>
      <c r="P2253" s="5">
        <f t="shared" si="176"/>
        <v>23.808729166666669</v>
      </c>
      <c r="Q2253" t="s">
        <v>8330</v>
      </c>
      <c r="R2253" t="s">
        <v>8348</v>
      </c>
      <c r="S2253" s="12">
        <f t="shared" si="177"/>
        <v>41846.137465277774</v>
      </c>
      <c r="T2253" s="12">
        <f t="shared" si="178"/>
        <v>41867.137465277774</v>
      </c>
      <c r="U2253">
        <f t="shared" si="179"/>
        <v>2014</v>
      </c>
      <c r="V2253">
        <f t="shared" si="179"/>
        <v>2014</v>
      </c>
    </row>
    <row r="2254" spans="1:22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75"/>
        <v>272.27777777777777</v>
      </c>
      <c r="P2254" s="5">
        <f t="shared" si="176"/>
        <v>98.413654618473899</v>
      </c>
      <c r="Q2254" t="s">
        <v>8330</v>
      </c>
      <c r="R2254" t="s">
        <v>8348</v>
      </c>
      <c r="S2254" s="12">
        <f t="shared" si="177"/>
        <v>42573.119652777772</v>
      </c>
      <c r="T2254" s="12">
        <f t="shared" si="178"/>
        <v>42588.119652777772</v>
      </c>
      <c r="U2254">
        <f t="shared" si="179"/>
        <v>2016</v>
      </c>
      <c r="V2254">
        <f t="shared" si="179"/>
        <v>2016</v>
      </c>
    </row>
    <row r="2255" spans="1:22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75"/>
        <v>112.6875</v>
      </c>
      <c r="P2255" s="5">
        <f t="shared" si="176"/>
        <v>107.32142857142857</v>
      </c>
      <c r="Q2255" t="s">
        <v>8330</v>
      </c>
      <c r="R2255" t="s">
        <v>8348</v>
      </c>
      <c r="S2255" s="12">
        <f t="shared" si="177"/>
        <v>42296.422997685186</v>
      </c>
      <c r="T2255" s="12">
        <f t="shared" si="178"/>
        <v>42326.46466435185</v>
      </c>
      <c r="U2255">
        <f t="shared" si="179"/>
        <v>2015</v>
      </c>
      <c r="V2255">
        <f t="shared" si="179"/>
        <v>2015</v>
      </c>
    </row>
    <row r="2256" spans="1:22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75"/>
        <v>459.8</v>
      </c>
      <c r="P2256" s="5">
        <f t="shared" si="176"/>
        <v>11.67005076142132</v>
      </c>
      <c r="Q2256" t="s">
        <v>8330</v>
      </c>
      <c r="R2256" t="s">
        <v>8348</v>
      </c>
      <c r="S2256" s="12">
        <f t="shared" si="177"/>
        <v>42752.439444444441</v>
      </c>
      <c r="T2256" s="12">
        <f t="shared" si="178"/>
        <v>42759.439444444441</v>
      </c>
      <c r="U2256">
        <f t="shared" si="179"/>
        <v>2017</v>
      </c>
      <c r="V2256">
        <f t="shared" si="179"/>
        <v>2017</v>
      </c>
    </row>
    <row r="2257" spans="1:22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75"/>
        <v>286.65822784810126</v>
      </c>
      <c r="P2257" s="5">
        <f t="shared" si="176"/>
        <v>41.782287822878232</v>
      </c>
      <c r="Q2257" t="s">
        <v>8330</v>
      </c>
      <c r="R2257" t="s">
        <v>8348</v>
      </c>
      <c r="S2257" s="12">
        <f t="shared" si="177"/>
        <v>42467.743645833332</v>
      </c>
      <c r="T2257" s="12">
        <f t="shared" si="178"/>
        <v>42497.743645833332</v>
      </c>
      <c r="U2257">
        <f t="shared" si="179"/>
        <v>2016</v>
      </c>
      <c r="V2257">
        <f t="shared" si="179"/>
        <v>2016</v>
      </c>
    </row>
    <row r="2258" spans="1:22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75"/>
        <v>222.70833333333334</v>
      </c>
      <c r="P2258" s="5">
        <f t="shared" si="176"/>
        <v>21.38</v>
      </c>
      <c r="Q2258" t="s">
        <v>8330</v>
      </c>
      <c r="R2258" t="s">
        <v>8348</v>
      </c>
      <c r="S2258" s="12">
        <f t="shared" si="177"/>
        <v>42682.243587962956</v>
      </c>
      <c r="T2258" s="12">
        <f t="shared" si="178"/>
        <v>42696.243587962956</v>
      </c>
      <c r="U2258">
        <f t="shared" si="179"/>
        <v>2016</v>
      </c>
      <c r="V2258">
        <f t="shared" si="179"/>
        <v>2016</v>
      </c>
    </row>
    <row r="2259" spans="1:22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75"/>
        <v>636.14</v>
      </c>
      <c r="P2259" s="5">
        <f t="shared" si="176"/>
        <v>94.103550295857985</v>
      </c>
      <c r="Q2259" t="s">
        <v>8330</v>
      </c>
      <c r="R2259" t="s">
        <v>8348</v>
      </c>
      <c r="S2259" s="12">
        <f t="shared" si="177"/>
        <v>42505.728344907409</v>
      </c>
      <c r="T2259" s="12">
        <f t="shared" si="178"/>
        <v>42540.749999999993</v>
      </c>
      <c r="U2259">
        <f t="shared" si="179"/>
        <v>2016</v>
      </c>
      <c r="V2259">
        <f t="shared" si="179"/>
        <v>2016</v>
      </c>
    </row>
    <row r="2260" spans="1:22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75"/>
        <v>146.5</v>
      </c>
      <c r="P2260" s="5">
        <f t="shared" si="176"/>
        <v>15.721951219512196</v>
      </c>
      <c r="Q2260" t="s">
        <v>8330</v>
      </c>
      <c r="R2260" t="s">
        <v>8348</v>
      </c>
      <c r="S2260" s="12">
        <f t="shared" si="177"/>
        <v>42136.542673611104</v>
      </c>
      <c r="T2260" s="12">
        <f t="shared" si="178"/>
        <v>42166.542673611104</v>
      </c>
      <c r="U2260">
        <f t="shared" si="179"/>
        <v>2015</v>
      </c>
      <c r="V2260">
        <f t="shared" si="179"/>
        <v>2015</v>
      </c>
    </row>
    <row r="2261" spans="1:22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75"/>
        <v>1867.1</v>
      </c>
      <c r="P2261" s="5">
        <f t="shared" si="176"/>
        <v>90.635922330097088</v>
      </c>
      <c r="Q2261" t="s">
        <v>8330</v>
      </c>
      <c r="R2261" t="s">
        <v>8348</v>
      </c>
      <c r="S2261" s="12">
        <f t="shared" si="177"/>
        <v>42702.59648148148</v>
      </c>
      <c r="T2261" s="12">
        <f t="shared" si="178"/>
        <v>42712.59648148148</v>
      </c>
      <c r="U2261">
        <f t="shared" si="179"/>
        <v>2016</v>
      </c>
      <c r="V2261">
        <f t="shared" si="179"/>
        <v>2016</v>
      </c>
    </row>
    <row r="2262" spans="1:22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75"/>
        <v>326.92</v>
      </c>
      <c r="P2262" s="5">
        <f t="shared" si="176"/>
        <v>97.297619047619051</v>
      </c>
      <c r="Q2262" t="s">
        <v>8330</v>
      </c>
      <c r="R2262" t="s">
        <v>8348</v>
      </c>
      <c r="S2262" s="12">
        <f t="shared" si="177"/>
        <v>41694.808449074073</v>
      </c>
      <c r="T2262" s="12">
        <f t="shared" si="178"/>
        <v>41724.766782407409</v>
      </c>
      <c r="U2262">
        <f t="shared" si="179"/>
        <v>2014</v>
      </c>
      <c r="V2262">
        <f t="shared" si="179"/>
        <v>2014</v>
      </c>
    </row>
    <row r="2263" spans="1:22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75"/>
        <v>779.5</v>
      </c>
      <c r="P2263" s="5">
        <f t="shared" si="176"/>
        <v>37.11904761904762</v>
      </c>
      <c r="Q2263" t="s">
        <v>8330</v>
      </c>
      <c r="R2263" t="s">
        <v>8348</v>
      </c>
      <c r="S2263" s="12">
        <f t="shared" si="177"/>
        <v>42759.516435185178</v>
      </c>
      <c r="T2263" s="12">
        <f t="shared" si="178"/>
        <v>42780.516435185178</v>
      </c>
      <c r="U2263">
        <f t="shared" si="179"/>
        <v>2017</v>
      </c>
      <c r="V2263">
        <f t="shared" si="179"/>
        <v>2017</v>
      </c>
    </row>
    <row r="2264" spans="1:22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75"/>
        <v>154.15151515151516</v>
      </c>
      <c r="P2264" s="5">
        <f t="shared" si="176"/>
        <v>28.104972375690608</v>
      </c>
      <c r="Q2264" t="s">
        <v>8330</v>
      </c>
      <c r="R2264" t="s">
        <v>8348</v>
      </c>
      <c r="S2264" s="12">
        <f t="shared" si="177"/>
        <v>41926.376828703702</v>
      </c>
      <c r="T2264" s="12">
        <f t="shared" si="178"/>
        <v>41960.791666666664</v>
      </c>
      <c r="U2264">
        <f t="shared" si="179"/>
        <v>2014</v>
      </c>
      <c r="V2264">
        <f t="shared" si="179"/>
        <v>2014</v>
      </c>
    </row>
    <row r="2265" spans="1:22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75"/>
        <v>115.54666666666667</v>
      </c>
      <c r="P2265" s="5">
        <f t="shared" si="176"/>
        <v>144.43333333333334</v>
      </c>
      <c r="Q2265" t="s">
        <v>8330</v>
      </c>
      <c r="R2265" t="s">
        <v>8348</v>
      </c>
      <c r="S2265" s="12">
        <f t="shared" si="177"/>
        <v>42014.623993055553</v>
      </c>
      <c r="T2265" s="12">
        <f t="shared" si="178"/>
        <v>42035.623993055553</v>
      </c>
      <c r="U2265">
        <f t="shared" si="179"/>
        <v>2015</v>
      </c>
      <c r="V2265">
        <f t="shared" si="179"/>
        <v>2015</v>
      </c>
    </row>
    <row r="2266" spans="1:22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75"/>
        <v>180.03333333333333</v>
      </c>
      <c r="P2266" s="5">
        <f t="shared" si="176"/>
        <v>24.274157303370785</v>
      </c>
      <c r="Q2266" t="s">
        <v>8330</v>
      </c>
      <c r="R2266" t="s">
        <v>8348</v>
      </c>
      <c r="S2266" s="12">
        <f t="shared" si="177"/>
        <v>42496.374004629623</v>
      </c>
      <c r="T2266" s="12">
        <f t="shared" si="178"/>
        <v>42512.916666666664</v>
      </c>
      <c r="U2266">
        <f t="shared" si="179"/>
        <v>2016</v>
      </c>
      <c r="V2266">
        <f t="shared" si="179"/>
        <v>2016</v>
      </c>
    </row>
    <row r="2267" spans="1:22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75"/>
        <v>298.5</v>
      </c>
      <c r="P2267" s="5">
        <f t="shared" si="176"/>
        <v>35.117647058823529</v>
      </c>
      <c r="Q2267" t="s">
        <v>8330</v>
      </c>
      <c r="R2267" t="s">
        <v>8348</v>
      </c>
      <c r="S2267" s="12">
        <f t="shared" si="177"/>
        <v>42689.644756944443</v>
      </c>
      <c r="T2267" s="12">
        <f t="shared" si="178"/>
        <v>42696.644756944443</v>
      </c>
      <c r="U2267">
        <f t="shared" si="179"/>
        <v>2016</v>
      </c>
      <c r="V2267">
        <f t="shared" si="179"/>
        <v>2016</v>
      </c>
    </row>
    <row r="2268" spans="1:22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75"/>
        <v>320.26666666666665</v>
      </c>
      <c r="P2268" s="5">
        <f t="shared" si="176"/>
        <v>24.762886597938145</v>
      </c>
      <c r="Q2268" t="s">
        <v>8330</v>
      </c>
      <c r="R2268" t="s">
        <v>8348</v>
      </c>
      <c r="S2268" s="12">
        <f t="shared" si="177"/>
        <v>42469.666574074072</v>
      </c>
      <c r="T2268" s="12">
        <f t="shared" si="178"/>
        <v>42486.874999999993</v>
      </c>
      <c r="U2268">
        <f t="shared" si="179"/>
        <v>2016</v>
      </c>
      <c r="V2268">
        <f t="shared" si="179"/>
        <v>2016</v>
      </c>
    </row>
    <row r="2269" spans="1:22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75"/>
        <v>380.52499999999998</v>
      </c>
      <c r="P2269" s="5">
        <f t="shared" si="176"/>
        <v>188.37871287128712</v>
      </c>
      <c r="Q2269" t="s">
        <v>8330</v>
      </c>
      <c r="R2269" t="s">
        <v>8348</v>
      </c>
      <c r="S2269" s="12">
        <f t="shared" si="177"/>
        <v>41968.621493055551</v>
      </c>
      <c r="T2269" s="12">
        <f t="shared" si="178"/>
        <v>41993.833333333336</v>
      </c>
      <c r="U2269">
        <f t="shared" si="179"/>
        <v>2014</v>
      </c>
      <c r="V2269">
        <f t="shared" si="179"/>
        <v>2014</v>
      </c>
    </row>
    <row r="2270" spans="1:22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75"/>
        <v>102.60000000000001</v>
      </c>
      <c r="P2270" s="5">
        <f t="shared" si="176"/>
        <v>148.08247422680412</v>
      </c>
      <c r="Q2270" t="s">
        <v>8330</v>
      </c>
      <c r="R2270" t="s">
        <v>8348</v>
      </c>
      <c r="S2270" s="12">
        <f t="shared" si="177"/>
        <v>42775.874016203707</v>
      </c>
      <c r="T2270" s="12">
        <f t="shared" si="178"/>
        <v>42805.874016203707</v>
      </c>
      <c r="U2270">
        <f t="shared" si="179"/>
        <v>2017</v>
      </c>
      <c r="V2270">
        <f t="shared" si="179"/>
        <v>2017</v>
      </c>
    </row>
    <row r="2271" spans="1:22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75"/>
        <v>1801.64</v>
      </c>
      <c r="P2271" s="5">
        <f t="shared" si="176"/>
        <v>49.934589800443462</v>
      </c>
      <c r="Q2271" t="s">
        <v>8330</v>
      </c>
      <c r="R2271" t="s">
        <v>8348</v>
      </c>
      <c r="S2271" s="12">
        <f t="shared" si="177"/>
        <v>42776.496099537035</v>
      </c>
      <c r="T2271" s="12">
        <f t="shared" si="178"/>
        <v>42800.999999999993</v>
      </c>
      <c r="U2271">
        <f t="shared" si="179"/>
        <v>2017</v>
      </c>
      <c r="V2271">
        <f t="shared" si="179"/>
        <v>2017</v>
      </c>
    </row>
    <row r="2272" spans="1:22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75"/>
        <v>720.24800000000005</v>
      </c>
      <c r="P2272" s="5">
        <f t="shared" si="176"/>
        <v>107.82155688622754</v>
      </c>
      <c r="Q2272" t="s">
        <v>8330</v>
      </c>
      <c r="R2272" t="s">
        <v>8348</v>
      </c>
      <c r="S2272" s="12">
        <f t="shared" si="177"/>
        <v>42725.661030092589</v>
      </c>
      <c r="T2272" s="12">
        <f t="shared" si="178"/>
        <v>42745.707638888889</v>
      </c>
      <c r="U2272">
        <f t="shared" si="179"/>
        <v>2016</v>
      </c>
      <c r="V2272">
        <f t="shared" si="179"/>
        <v>2017</v>
      </c>
    </row>
    <row r="2273" spans="1:22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75"/>
        <v>283.09000000000003</v>
      </c>
      <c r="P2273" s="5">
        <f t="shared" si="176"/>
        <v>42.63403614457831</v>
      </c>
      <c r="Q2273" t="s">
        <v>8330</v>
      </c>
      <c r="R2273" t="s">
        <v>8348</v>
      </c>
      <c r="S2273" s="12">
        <f t="shared" si="177"/>
        <v>42683.791712962957</v>
      </c>
      <c r="T2273" s="12">
        <f t="shared" si="178"/>
        <v>42713.791712962957</v>
      </c>
      <c r="U2273">
        <f t="shared" si="179"/>
        <v>2016</v>
      </c>
      <c r="V2273">
        <f t="shared" si="179"/>
        <v>2016</v>
      </c>
    </row>
    <row r="2274" spans="1:22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75"/>
        <v>1356.6000000000001</v>
      </c>
      <c r="P2274" s="5">
        <f t="shared" si="176"/>
        <v>14.370762711864407</v>
      </c>
      <c r="Q2274" t="s">
        <v>8330</v>
      </c>
      <c r="R2274" t="s">
        <v>8348</v>
      </c>
      <c r="S2274" s="12">
        <f t="shared" si="177"/>
        <v>42315.491157407407</v>
      </c>
      <c r="T2274" s="12">
        <f t="shared" si="178"/>
        <v>42345.491157407407</v>
      </c>
      <c r="U2274">
        <f t="shared" si="179"/>
        <v>2015</v>
      </c>
      <c r="V2274">
        <f t="shared" si="179"/>
        <v>2015</v>
      </c>
    </row>
    <row r="2275" spans="1:22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75"/>
        <v>220.35999999999999</v>
      </c>
      <c r="P2275" s="5">
        <f t="shared" si="176"/>
        <v>37.476190476190474</v>
      </c>
      <c r="Q2275" t="s">
        <v>8330</v>
      </c>
      <c r="R2275" t="s">
        <v>8348</v>
      </c>
      <c r="S2275" s="12">
        <f t="shared" si="177"/>
        <v>42781.340763888882</v>
      </c>
      <c r="T2275" s="12">
        <f t="shared" si="178"/>
        <v>42806.299097222225</v>
      </c>
      <c r="U2275">
        <f t="shared" si="179"/>
        <v>2017</v>
      </c>
      <c r="V2275">
        <f t="shared" si="179"/>
        <v>2017</v>
      </c>
    </row>
    <row r="2276" spans="1:22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75"/>
        <v>119.6</v>
      </c>
      <c r="P2276" s="5">
        <f t="shared" si="176"/>
        <v>30.202020202020201</v>
      </c>
      <c r="Q2276" t="s">
        <v>8330</v>
      </c>
      <c r="R2276" t="s">
        <v>8348</v>
      </c>
      <c r="S2276" s="12">
        <f t="shared" si="177"/>
        <v>41663.292326388888</v>
      </c>
      <c r="T2276" s="12">
        <f t="shared" si="178"/>
        <v>41693.292326388888</v>
      </c>
      <c r="U2276">
        <f t="shared" si="179"/>
        <v>2014</v>
      </c>
      <c r="V2276">
        <f t="shared" si="179"/>
        <v>2014</v>
      </c>
    </row>
    <row r="2277" spans="1:22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75"/>
        <v>407.76923076923077</v>
      </c>
      <c r="P2277" s="5">
        <f t="shared" si="176"/>
        <v>33.550632911392405</v>
      </c>
      <c r="Q2277" t="s">
        <v>8330</v>
      </c>
      <c r="R2277" t="s">
        <v>8348</v>
      </c>
      <c r="S2277" s="12">
        <f t="shared" si="177"/>
        <v>41965.408321759256</v>
      </c>
      <c r="T2277" s="12">
        <f t="shared" si="178"/>
        <v>41995.408321759256</v>
      </c>
      <c r="U2277">
        <f t="shared" si="179"/>
        <v>2014</v>
      </c>
      <c r="V2277">
        <f t="shared" si="179"/>
        <v>2014</v>
      </c>
    </row>
    <row r="2278" spans="1:22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75"/>
        <v>105.81826105905425</v>
      </c>
      <c r="P2278" s="5">
        <f t="shared" si="176"/>
        <v>64.74666666666667</v>
      </c>
      <c r="Q2278" t="s">
        <v>8330</v>
      </c>
      <c r="R2278" t="s">
        <v>8348</v>
      </c>
      <c r="S2278" s="12">
        <f t="shared" si="177"/>
        <v>41614.443159722221</v>
      </c>
      <c r="T2278" s="12">
        <f t="shared" si="178"/>
        <v>41644.443159722221</v>
      </c>
      <c r="U2278">
        <f t="shared" si="179"/>
        <v>2013</v>
      </c>
      <c r="V2278">
        <f t="shared" si="179"/>
        <v>2014</v>
      </c>
    </row>
    <row r="2279" spans="1:22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75"/>
        <v>141.08235294117648</v>
      </c>
      <c r="P2279" s="5">
        <f t="shared" si="176"/>
        <v>57.932367149758456</v>
      </c>
      <c r="Q2279" t="s">
        <v>8330</v>
      </c>
      <c r="R2279" t="s">
        <v>8348</v>
      </c>
      <c r="S2279" s="12">
        <f t="shared" si="177"/>
        <v>40936.470173611109</v>
      </c>
      <c r="T2279" s="12">
        <f t="shared" si="178"/>
        <v>40966.470173611109</v>
      </c>
      <c r="U2279">
        <f t="shared" si="179"/>
        <v>2012</v>
      </c>
      <c r="V2279">
        <f t="shared" si="179"/>
        <v>2012</v>
      </c>
    </row>
    <row r="2280" spans="1:22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75"/>
        <v>270.7</v>
      </c>
      <c r="P2280" s="5">
        <f t="shared" si="176"/>
        <v>53.078431372549019</v>
      </c>
      <c r="Q2280" t="s">
        <v>8330</v>
      </c>
      <c r="R2280" t="s">
        <v>8348</v>
      </c>
      <c r="S2280" s="12">
        <f t="shared" si="177"/>
        <v>42338.500775462962</v>
      </c>
      <c r="T2280" s="12">
        <f t="shared" si="178"/>
        <v>42372.749305555553</v>
      </c>
      <c r="U2280">
        <f t="shared" si="179"/>
        <v>2015</v>
      </c>
      <c r="V2280">
        <f t="shared" si="179"/>
        <v>2016</v>
      </c>
    </row>
    <row r="2281" spans="1:22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75"/>
        <v>153.80000000000001</v>
      </c>
      <c r="P2281" s="5">
        <f t="shared" si="176"/>
        <v>48.0625</v>
      </c>
      <c r="Q2281" t="s">
        <v>8330</v>
      </c>
      <c r="R2281" t="s">
        <v>8348</v>
      </c>
      <c r="S2281" s="12">
        <f t="shared" si="177"/>
        <v>42020.598368055558</v>
      </c>
      <c r="T2281" s="12">
        <f t="shared" si="178"/>
        <v>42038.958333333336</v>
      </c>
      <c r="U2281">
        <f t="shared" si="179"/>
        <v>2015</v>
      </c>
      <c r="V2281">
        <f t="shared" si="179"/>
        <v>2015</v>
      </c>
    </row>
    <row r="2282" spans="1:22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75"/>
        <v>403.57653061224488</v>
      </c>
      <c r="P2282" s="5">
        <f t="shared" si="176"/>
        <v>82.396874999999994</v>
      </c>
      <c r="Q2282" t="s">
        <v>8330</v>
      </c>
      <c r="R2282" t="s">
        <v>8348</v>
      </c>
      <c r="S2282" s="12">
        <f t="shared" si="177"/>
        <v>42234.416562499995</v>
      </c>
      <c r="T2282" s="12">
        <f t="shared" si="178"/>
        <v>42264.416562499995</v>
      </c>
      <c r="U2282">
        <f t="shared" si="179"/>
        <v>2015</v>
      </c>
      <c r="V2282">
        <f t="shared" si="179"/>
        <v>2015</v>
      </c>
    </row>
    <row r="2283" spans="1:22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75"/>
        <v>185</v>
      </c>
      <c r="P2283" s="5">
        <f t="shared" si="176"/>
        <v>50.454545454545453</v>
      </c>
      <c r="Q2283" t="s">
        <v>8322</v>
      </c>
      <c r="R2283" t="s">
        <v>8323</v>
      </c>
      <c r="S2283" s="12">
        <f t="shared" si="177"/>
        <v>40687.077511574069</v>
      </c>
      <c r="T2283" s="12">
        <f t="shared" si="178"/>
        <v>40749.076388888883</v>
      </c>
      <c r="U2283">
        <f t="shared" si="179"/>
        <v>2011</v>
      </c>
      <c r="V2283">
        <f t="shared" si="179"/>
        <v>2011</v>
      </c>
    </row>
    <row r="2284" spans="1:22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75"/>
        <v>185.33333333333331</v>
      </c>
      <c r="P2284" s="5">
        <f t="shared" si="176"/>
        <v>115.83333333333333</v>
      </c>
      <c r="Q2284" t="s">
        <v>8322</v>
      </c>
      <c r="R2284" t="s">
        <v>8323</v>
      </c>
      <c r="S2284" s="12">
        <f t="shared" si="177"/>
        <v>42322.966273148144</v>
      </c>
      <c r="T2284" s="12">
        <f t="shared" si="178"/>
        <v>42382.966273148144</v>
      </c>
      <c r="U2284">
        <f t="shared" si="179"/>
        <v>2015</v>
      </c>
      <c r="V2284">
        <f t="shared" si="179"/>
        <v>2016</v>
      </c>
    </row>
    <row r="2285" spans="1:22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75"/>
        <v>100.85533333333332</v>
      </c>
      <c r="P2285" s="5">
        <f t="shared" si="176"/>
        <v>63.03458333333333</v>
      </c>
      <c r="Q2285" t="s">
        <v>8322</v>
      </c>
      <c r="R2285" t="s">
        <v>8323</v>
      </c>
      <c r="S2285" s="12">
        <f t="shared" si="177"/>
        <v>40977.916712962957</v>
      </c>
      <c r="T2285" s="12">
        <f t="shared" si="178"/>
        <v>41037.875046296293</v>
      </c>
      <c r="U2285">
        <f t="shared" si="179"/>
        <v>2012</v>
      </c>
      <c r="V2285">
        <f t="shared" si="179"/>
        <v>2012</v>
      </c>
    </row>
    <row r="2286" spans="1:22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75"/>
        <v>106.22116666666668</v>
      </c>
      <c r="P2286" s="5">
        <f t="shared" si="176"/>
        <v>108.02152542372882</v>
      </c>
      <c r="Q2286" t="s">
        <v>8322</v>
      </c>
      <c r="R2286" t="s">
        <v>8323</v>
      </c>
      <c r="S2286" s="12">
        <f t="shared" si="177"/>
        <v>40585.588483796295</v>
      </c>
      <c r="T2286" s="12">
        <f t="shared" si="178"/>
        <v>40613.958333333328</v>
      </c>
      <c r="U2286">
        <f t="shared" si="179"/>
        <v>2011</v>
      </c>
      <c r="V2286">
        <f t="shared" si="179"/>
        <v>2011</v>
      </c>
    </row>
    <row r="2287" spans="1:22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75"/>
        <v>121.36666666666667</v>
      </c>
      <c r="P2287" s="5">
        <f t="shared" si="176"/>
        <v>46.088607594936711</v>
      </c>
      <c r="Q2287" t="s">
        <v>8322</v>
      </c>
      <c r="R2287" t="s">
        <v>8323</v>
      </c>
      <c r="S2287" s="12">
        <f t="shared" si="177"/>
        <v>41058.977349537039</v>
      </c>
      <c r="T2287" s="12">
        <f t="shared" si="178"/>
        <v>41088.977349537039</v>
      </c>
      <c r="U2287">
        <f t="shared" si="179"/>
        <v>2012</v>
      </c>
      <c r="V2287">
        <f t="shared" si="179"/>
        <v>2012</v>
      </c>
    </row>
    <row r="2288" spans="1:22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75"/>
        <v>100.06666666666666</v>
      </c>
      <c r="P2288" s="5">
        <f t="shared" si="176"/>
        <v>107.21428571428571</v>
      </c>
      <c r="Q2288" t="s">
        <v>8322</v>
      </c>
      <c r="R2288" t="s">
        <v>8323</v>
      </c>
      <c r="S2288" s="12">
        <f t="shared" si="177"/>
        <v>41494.755254629628</v>
      </c>
      <c r="T2288" s="12">
        <f t="shared" si="178"/>
        <v>41522.957638888889</v>
      </c>
      <c r="U2288">
        <f t="shared" si="179"/>
        <v>2013</v>
      </c>
      <c r="V2288">
        <f t="shared" si="179"/>
        <v>2013</v>
      </c>
    </row>
    <row r="2289" spans="1:22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75"/>
        <v>119.97755555555555</v>
      </c>
      <c r="P2289" s="5">
        <f t="shared" si="176"/>
        <v>50.9338679245283</v>
      </c>
      <c r="Q2289" t="s">
        <v>8322</v>
      </c>
      <c r="R2289" t="s">
        <v>8323</v>
      </c>
      <c r="S2289" s="12">
        <f t="shared" si="177"/>
        <v>41792.459027777775</v>
      </c>
      <c r="T2289" s="12">
        <f t="shared" si="178"/>
        <v>41813.459027777775</v>
      </c>
      <c r="U2289">
        <f t="shared" si="179"/>
        <v>2014</v>
      </c>
      <c r="V2289">
        <f t="shared" si="179"/>
        <v>2014</v>
      </c>
    </row>
    <row r="2290" spans="1:22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75"/>
        <v>100.1</v>
      </c>
      <c r="P2290" s="5">
        <f t="shared" si="176"/>
        <v>40.04</v>
      </c>
      <c r="Q2290" t="s">
        <v>8322</v>
      </c>
      <c r="R2290" t="s">
        <v>8323</v>
      </c>
      <c r="S2290" s="12">
        <f t="shared" si="177"/>
        <v>41067.619085648148</v>
      </c>
      <c r="T2290" s="12">
        <f t="shared" si="178"/>
        <v>41086.541666666664</v>
      </c>
      <c r="U2290">
        <f t="shared" si="179"/>
        <v>2012</v>
      </c>
      <c r="V2290">
        <f t="shared" si="179"/>
        <v>2012</v>
      </c>
    </row>
    <row r="2291" spans="1:22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75"/>
        <v>107.4</v>
      </c>
      <c r="P2291" s="5">
        <f t="shared" si="176"/>
        <v>64.44</v>
      </c>
      <c r="Q2291" t="s">
        <v>8322</v>
      </c>
      <c r="R2291" t="s">
        <v>8323</v>
      </c>
      <c r="S2291" s="12">
        <f t="shared" si="177"/>
        <v>41571.790046296293</v>
      </c>
      <c r="T2291" s="12">
        <f t="shared" si="178"/>
        <v>41614.765277777777</v>
      </c>
      <c r="U2291">
        <f t="shared" si="179"/>
        <v>2013</v>
      </c>
      <c r="V2291">
        <f t="shared" si="179"/>
        <v>2013</v>
      </c>
    </row>
    <row r="2292" spans="1:22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75"/>
        <v>104.06666666666666</v>
      </c>
      <c r="P2292" s="5">
        <f t="shared" si="176"/>
        <v>53.827586206896555</v>
      </c>
      <c r="Q2292" t="s">
        <v>8322</v>
      </c>
      <c r="R2292" t="s">
        <v>8323</v>
      </c>
      <c r="S2292" s="12">
        <f t="shared" si="177"/>
        <v>40070.045486111107</v>
      </c>
      <c r="T2292" s="12">
        <f t="shared" si="178"/>
        <v>40148.5</v>
      </c>
      <c r="U2292">
        <f t="shared" si="179"/>
        <v>2009</v>
      </c>
      <c r="V2292">
        <f t="shared" si="179"/>
        <v>2009</v>
      </c>
    </row>
    <row r="2293" spans="1:22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75"/>
        <v>172.8</v>
      </c>
      <c r="P2293" s="5">
        <f t="shared" si="176"/>
        <v>100.46511627906976</v>
      </c>
      <c r="Q2293" t="s">
        <v>8322</v>
      </c>
      <c r="R2293" t="s">
        <v>8323</v>
      </c>
      <c r="S2293" s="12">
        <f t="shared" si="177"/>
        <v>40987.768726851849</v>
      </c>
      <c r="T2293" s="12">
        <f t="shared" si="178"/>
        <v>41021.958333333328</v>
      </c>
      <c r="U2293">
        <f t="shared" si="179"/>
        <v>2012</v>
      </c>
      <c r="V2293">
        <f t="shared" si="179"/>
        <v>2012</v>
      </c>
    </row>
    <row r="2294" spans="1:22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75"/>
        <v>107.2505</v>
      </c>
      <c r="P2294" s="5">
        <f t="shared" si="176"/>
        <v>46.630652173913049</v>
      </c>
      <c r="Q2294" t="s">
        <v>8322</v>
      </c>
      <c r="R2294" t="s">
        <v>8323</v>
      </c>
      <c r="S2294" s="12">
        <f t="shared" si="177"/>
        <v>40987.489305555551</v>
      </c>
      <c r="T2294" s="12">
        <f t="shared" si="178"/>
        <v>41017.489305555551</v>
      </c>
      <c r="U2294">
        <f t="shared" si="179"/>
        <v>2012</v>
      </c>
      <c r="V2294">
        <f t="shared" si="179"/>
        <v>2012</v>
      </c>
    </row>
    <row r="2295" spans="1:22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75"/>
        <v>108.23529411764706</v>
      </c>
      <c r="P2295" s="5">
        <f t="shared" si="176"/>
        <v>34.074074074074076</v>
      </c>
      <c r="Q2295" t="s">
        <v>8322</v>
      </c>
      <c r="R2295" t="s">
        <v>8323</v>
      </c>
      <c r="S2295" s="12">
        <f t="shared" si="177"/>
        <v>41151.499988425923</v>
      </c>
      <c r="T2295" s="12">
        <f t="shared" si="178"/>
        <v>41176.957638888889</v>
      </c>
      <c r="U2295">
        <f t="shared" si="179"/>
        <v>2012</v>
      </c>
      <c r="V2295">
        <f t="shared" si="179"/>
        <v>2012</v>
      </c>
    </row>
    <row r="2296" spans="1:22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75"/>
        <v>146.08079999999998</v>
      </c>
      <c r="P2296" s="5">
        <f t="shared" si="176"/>
        <v>65.214642857142863</v>
      </c>
      <c r="Q2296" t="s">
        <v>8322</v>
      </c>
      <c r="R2296" t="s">
        <v>8323</v>
      </c>
      <c r="S2296" s="12">
        <f t="shared" si="177"/>
        <v>41264.514814814815</v>
      </c>
      <c r="T2296" s="12">
        <f t="shared" si="178"/>
        <v>41294.514814814815</v>
      </c>
      <c r="U2296">
        <f t="shared" si="179"/>
        <v>2012</v>
      </c>
      <c r="V2296">
        <f t="shared" si="179"/>
        <v>2013</v>
      </c>
    </row>
    <row r="2297" spans="1:22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75"/>
        <v>125.25</v>
      </c>
      <c r="P2297" s="5">
        <f t="shared" si="176"/>
        <v>44.205882352941174</v>
      </c>
      <c r="Q2297" t="s">
        <v>8322</v>
      </c>
      <c r="R2297" t="s">
        <v>8323</v>
      </c>
      <c r="S2297" s="12">
        <f t="shared" si="177"/>
        <v>41270.746018518512</v>
      </c>
      <c r="T2297" s="12">
        <f t="shared" si="178"/>
        <v>41300.746018518512</v>
      </c>
      <c r="U2297">
        <f t="shared" si="179"/>
        <v>2012</v>
      </c>
      <c r="V2297">
        <f t="shared" si="179"/>
        <v>2013</v>
      </c>
    </row>
    <row r="2298" spans="1:22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75"/>
        <v>149.07142857142856</v>
      </c>
      <c r="P2298" s="5">
        <f t="shared" si="176"/>
        <v>71.965517241379317</v>
      </c>
      <c r="Q2298" t="s">
        <v>8322</v>
      </c>
      <c r="R2298" t="s">
        <v>8323</v>
      </c>
      <c r="S2298" s="12">
        <f t="shared" si="177"/>
        <v>40927.52344907407</v>
      </c>
      <c r="T2298" s="12">
        <f t="shared" si="178"/>
        <v>40962.52344907407</v>
      </c>
      <c r="U2298">
        <f t="shared" si="179"/>
        <v>2012</v>
      </c>
      <c r="V2298">
        <f t="shared" si="179"/>
        <v>2012</v>
      </c>
    </row>
    <row r="2299" spans="1:22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75"/>
        <v>100.6</v>
      </c>
      <c r="P2299" s="5">
        <f t="shared" si="176"/>
        <v>52.94736842105263</v>
      </c>
      <c r="Q2299" t="s">
        <v>8322</v>
      </c>
      <c r="R2299" t="s">
        <v>8323</v>
      </c>
      <c r="S2299" s="12">
        <f t="shared" si="177"/>
        <v>40947.83390046296</v>
      </c>
      <c r="T2299" s="12">
        <f t="shared" si="178"/>
        <v>40981.957638888889</v>
      </c>
      <c r="U2299">
        <f t="shared" si="179"/>
        <v>2012</v>
      </c>
      <c r="V2299">
        <f t="shared" si="179"/>
        <v>2012</v>
      </c>
    </row>
    <row r="2300" spans="1:22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75"/>
        <v>105.07333333333332</v>
      </c>
      <c r="P2300" s="5">
        <f t="shared" si="176"/>
        <v>109.45138888888889</v>
      </c>
      <c r="Q2300" t="s">
        <v>8322</v>
      </c>
      <c r="R2300" t="s">
        <v>8323</v>
      </c>
      <c r="S2300" s="12">
        <f t="shared" si="177"/>
        <v>41694.632326388884</v>
      </c>
      <c r="T2300" s="12">
        <f t="shared" si="178"/>
        <v>41724.59065972222</v>
      </c>
      <c r="U2300">
        <f t="shared" si="179"/>
        <v>2014</v>
      </c>
      <c r="V2300">
        <f t="shared" si="179"/>
        <v>2014</v>
      </c>
    </row>
    <row r="2301" spans="1:22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75"/>
        <v>350.16666666666663</v>
      </c>
      <c r="P2301" s="5">
        <f t="shared" si="176"/>
        <v>75.035714285714292</v>
      </c>
      <c r="Q2301" t="s">
        <v>8322</v>
      </c>
      <c r="R2301" t="s">
        <v>8323</v>
      </c>
      <c r="S2301" s="12">
        <f t="shared" si="177"/>
        <v>40564.824178240735</v>
      </c>
      <c r="T2301" s="12">
        <f t="shared" si="178"/>
        <v>40579.824178240735</v>
      </c>
      <c r="U2301">
        <f t="shared" si="179"/>
        <v>2011</v>
      </c>
      <c r="V2301">
        <f t="shared" si="179"/>
        <v>2011</v>
      </c>
    </row>
    <row r="2302" spans="1:22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75"/>
        <v>101.25</v>
      </c>
      <c r="P2302" s="5">
        <f t="shared" si="176"/>
        <v>115.71428571428571</v>
      </c>
      <c r="Q2302" t="s">
        <v>8322</v>
      </c>
      <c r="R2302" t="s">
        <v>8323</v>
      </c>
      <c r="S2302" s="12">
        <f t="shared" si="177"/>
        <v>41074.518703703703</v>
      </c>
      <c r="T2302" s="12">
        <f t="shared" si="178"/>
        <v>41088.518703703703</v>
      </c>
      <c r="U2302">
        <f t="shared" si="179"/>
        <v>2012</v>
      </c>
      <c r="V2302">
        <f t="shared" si="179"/>
        <v>2012</v>
      </c>
    </row>
    <row r="2303" spans="1:22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75"/>
        <v>133.6044</v>
      </c>
      <c r="P2303" s="5">
        <f t="shared" si="176"/>
        <v>31.659810426540286</v>
      </c>
      <c r="Q2303" t="s">
        <v>8322</v>
      </c>
      <c r="R2303" t="s">
        <v>8326</v>
      </c>
      <c r="S2303" s="12">
        <f t="shared" si="177"/>
        <v>41415.938611111109</v>
      </c>
      <c r="T2303" s="12">
        <f t="shared" si="178"/>
        <v>41445.938611111109</v>
      </c>
      <c r="U2303">
        <f t="shared" si="179"/>
        <v>2013</v>
      </c>
      <c r="V2303">
        <f t="shared" si="179"/>
        <v>2013</v>
      </c>
    </row>
    <row r="2304" spans="1:22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75"/>
        <v>170.65217391304347</v>
      </c>
      <c r="P2304" s="5">
        <f t="shared" si="176"/>
        <v>46.176470588235297</v>
      </c>
      <c r="Q2304" t="s">
        <v>8322</v>
      </c>
      <c r="R2304" t="s">
        <v>8326</v>
      </c>
      <c r="S2304" s="12">
        <f t="shared" si="177"/>
        <v>41605.660115740735</v>
      </c>
      <c r="T2304" s="12">
        <f t="shared" si="178"/>
        <v>41639.083333333328</v>
      </c>
      <c r="U2304">
        <f t="shared" si="179"/>
        <v>2013</v>
      </c>
      <c r="V2304">
        <f t="shared" si="179"/>
        <v>2013</v>
      </c>
    </row>
    <row r="2305" spans="1:22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75"/>
        <v>109.35829457364341</v>
      </c>
      <c r="P2305" s="5">
        <f t="shared" si="176"/>
        <v>68.481650485436887</v>
      </c>
      <c r="Q2305" t="s">
        <v>8322</v>
      </c>
      <c r="R2305" t="s">
        <v>8326</v>
      </c>
      <c r="S2305" s="12">
        <f t="shared" si="177"/>
        <v>40849.902731481481</v>
      </c>
      <c r="T2305" s="12">
        <f t="shared" si="178"/>
        <v>40889.944398148145</v>
      </c>
      <c r="U2305">
        <f t="shared" si="179"/>
        <v>2011</v>
      </c>
      <c r="V2305">
        <f t="shared" si="179"/>
        <v>2011</v>
      </c>
    </row>
    <row r="2306" spans="1:22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75"/>
        <v>100.70033333333335</v>
      </c>
      <c r="P2306" s="5">
        <f t="shared" si="176"/>
        <v>53.469203539823013</v>
      </c>
      <c r="Q2306" t="s">
        <v>8322</v>
      </c>
      <c r="R2306" t="s">
        <v>8326</v>
      </c>
      <c r="S2306" s="12">
        <f t="shared" si="177"/>
        <v>40502.607534722221</v>
      </c>
      <c r="T2306" s="12">
        <f t="shared" si="178"/>
        <v>40543.999305555553</v>
      </c>
      <c r="U2306">
        <f t="shared" si="179"/>
        <v>2010</v>
      </c>
      <c r="V2306">
        <f t="shared" si="179"/>
        <v>2010</v>
      </c>
    </row>
    <row r="2307" spans="1:22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80">(E2307/D2307)*100</f>
        <v>101.22777777777779</v>
      </c>
      <c r="P2307" s="5">
        <f t="shared" ref="P2307:P2370" si="181">IF(E2307&gt;0, E2307/L2307, 0)</f>
        <v>109.10778443113773</v>
      </c>
      <c r="Q2307" t="s">
        <v>8322</v>
      </c>
      <c r="R2307" t="s">
        <v>8326</v>
      </c>
      <c r="S2307" s="12">
        <f t="shared" ref="S2307:S2370" si="182">(J2307/86400)+25569-(5/24)</f>
        <v>41834.486944444441</v>
      </c>
      <c r="T2307" s="12">
        <f t="shared" ref="T2307:T2370" si="183">(I2307/86400)+25569-5/24</f>
        <v>41859.541666666664</v>
      </c>
      <c r="U2307">
        <f t="shared" ref="U2307:V2370" si="184">YEAR(S2307)</f>
        <v>2014</v>
      </c>
      <c r="V2307">
        <f t="shared" si="184"/>
        <v>2014</v>
      </c>
    </row>
    <row r="2308" spans="1:22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80"/>
        <v>106.75857142857143</v>
      </c>
      <c r="P2308" s="5">
        <f t="shared" si="181"/>
        <v>51.185616438356163</v>
      </c>
      <c r="Q2308" t="s">
        <v>8322</v>
      </c>
      <c r="R2308" t="s">
        <v>8326</v>
      </c>
      <c r="S2308" s="12">
        <f t="shared" si="182"/>
        <v>40947.959826388884</v>
      </c>
      <c r="T2308" s="12">
        <f t="shared" si="183"/>
        <v>40977.959826388884</v>
      </c>
      <c r="U2308">
        <f t="shared" si="184"/>
        <v>2012</v>
      </c>
      <c r="V2308">
        <f t="shared" si="184"/>
        <v>2012</v>
      </c>
    </row>
    <row r="2309" spans="1:22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80"/>
        <v>106.65777537961894</v>
      </c>
      <c r="P2309" s="5">
        <f t="shared" si="181"/>
        <v>27.936800000000002</v>
      </c>
      <c r="Q2309" t="s">
        <v>8322</v>
      </c>
      <c r="R2309" t="s">
        <v>8326</v>
      </c>
      <c r="S2309" s="12">
        <f t="shared" si="182"/>
        <v>41004.594131944446</v>
      </c>
      <c r="T2309" s="12">
        <f t="shared" si="183"/>
        <v>41034.59407407407</v>
      </c>
      <c r="U2309">
        <f t="shared" si="184"/>
        <v>2012</v>
      </c>
      <c r="V2309">
        <f t="shared" si="184"/>
        <v>2012</v>
      </c>
    </row>
    <row r="2310" spans="1:22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80"/>
        <v>101.30622</v>
      </c>
      <c r="P2310" s="5">
        <f t="shared" si="181"/>
        <v>82.496921824104234</v>
      </c>
      <c r="Q2310" t="s">
        <v>8322</v>
      </c>
      <c r="R2310" t="s">
        <v>8326</v>
      </c>
      <c r="S2310" s="12">
        <f t="shared" si="182"/>
        <v>41851.754583333335</v>
      </c>
      <c r="T2310" s="12">
        <f t="shared" si="183"/>
        <v>41879.833333333328</v>
      </c>
      <c r="U2310">
        <f t="shared" si="184"/>
        <v>2014</v>
      </c>
      <c r="V2310">
        <f t="shared" si="184"/>
        <v>2014</v>
      </c>
    </row>
    <row r="2311" spans="1:22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80"/>
        <v>106.67450000000001</v>
      </c>
      <c r="P2311" s="5">
        <f t="shared" si="181"/>
        <v>59.817476635514019</v>
      </c>
      <c r="Q2311" t="s">
        <v>8322</v>
      </c>
      <c r="R2311" t="s">
        <v>8326</v>
      </c>
      <c r="S2311" s="12">
        <f t="shared" si="182"/>
        <v>41307.779363425921</v>
      </c>
      <c r="T2311" s="12">
        <f t="shared" si="183"/>
        <v>41342.779363425921</v>
      </c>
      <c r="U2311">
        <f t="shared" si="184"/>
        <v>2013</v>
      </c>
      <c r="V2311">
        <f t="shared" si="184"/>
        <v>2013</v>
      </c>
    </row>
    <row r="2312" spans="1:22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80"/>
        <v>428.83978378378379</v>
      </c>
      <c r="P2312" s="5">
        <f t="shared" si="181"/>
        <v>64.816470588235291</v>
      </c>
      <c r="Q2312" t="s">
        <v>8322</v>
      </c>
      <c r="R2312" t="s">
        <v>8326</v>
      </c>
      <c r="S2312" s="12">
        <f t="shared" si="182"/>
        <v>41324.585821759254</v>
      </c>
      <c r="T2312" s="12">
        <f t="shared" si="183"/>
        <v>41354.54415509259</v>
      </c>
      <c r="U2312">
        <f t="shared" si="184"/>
        <v>2013</v>
      </c>
      <c r="V2312">
        <f t="shared" si="184"/>
        <v>2013</v>
      </c>
    </row>
    <row r="2313" spans="1:22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80"/>
        <v>104.11111111111111</v>
      </c>
      <c r="P2313" s="5">
        <f t="shared" si="181"/>
        <v>90.09615384615384</v>
      </c>
      <c r="Q2313" t="s">
        <v>8322</v>
      </c>
      <c r="R2313" t="s">
        <v>8326</v>
      </c>
      <c r="S2313" s="12">
        <f t="shared" si="182"/>
        <v>41735.796168981477</v>
      </c>
      <c r="T2313" s="12">
        <f t="shared" si="183"/>
        <v>41765.796168981477</v>
      </c>
      <c r="U2313">
        <f t="shared" si="184"/>
        <v>2014</v>
      </c>
      <c r="V2313">
        <f t="shared" si="184"/>
        <v>2014</v>
      </c>
    </row>
    <row r="2314" spans="1:22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80"/>
        <v>107.86666666666666</v>
      </c>
      <c r="P2314" s="5">
        <f t="shared" si="181"/>
        <v>40.962025316455694</v>
      </c>
      <c r="Q2314" t="s">
        <v>8322</v>
      </c>
      <c r="R2314" t="s">
        <v>8326</v>
      </c>
      <c r="S2314" s="12">
        <f t="shared" si="182"/>
        <v>41716.424513888887</v>
      </c>
      <c r="T2314" s="12">
        <f t="shared" si="183"/>
        <v>41747.75</v>
      </c>
      <c r="U2314">
        <f t="shared" si="184"/>
        <v>2014</v>
      </c>
      <c r="V2314">
        <f t="shared" si="184"/>
        <v>2014</v>
      </c>
    </row>
    <row r="2315" spans="1:22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80"/>
        <v>175.84040000000002</v>
      </c>
      <c r="P2315" s="5">
        <f t="shared" si="181"/>
        <v>56.000127388535034</v>
      </c>
      <c r="Q2315" t="s">
        <v>8322</v>
      </c>
      <c r="R2315" t="s">
        <v>8326</v>
      </c>
      <c r="S2315" s="12">
        <f t="shared" si="182"/>
        <v>41002.750300925924</v>
      </c>
      <c r="T2315" s="12">
        <f t="shared" si="183"/>
        <v>41032.750300925924</v>
      </c>
      <c r="U2315">
        <f t="shared" si="184"/>
        <v>2012</v>
      </c>
      <c r="V2315">
        <f t="shared" si="184"/>
        <v>2012</v>
      </c>
    </row>
    <row r="2316" spans="1:22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80"/>
        <v>156.97</v>
      </c>
      <c r="P2316" s="5">
        <f t="shared" si="181"/>
        <v>37.672800000000002</v>
      </c>
      <c r="Q2316" t="s">
        <v>8322</v>
      </c>
      <c r="R2316" t="s">
        <v>8326</v>
      </c>
      <c r="S2316" s="12">
        <f t="shared" si="182"/>
        <v>41037.343252314815</v>
      </c>
      <c r="T2316" s="12">
        <f t="shared" si="183"/>
        <v>41067.343252314815</v>
      </c>
      <c r="U2316">
        <f t="shared" si="184"/>
        <v>2012</v>
      </c>
      <c r="V2316">
        <f t="shared" si="184"/>
        <v>2012</v>
      </c>
    </row>
    <row r="2317" spans="1:22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80"/>
        <v>102.60000000000001</v>
      </c>
      <c r="P2317" s="5">
        <f t="shared" si="181"/>
        <v>40.078125</v>
      </c>
      <c r="Q2317" t="s">
        <v>8322</v>
      </c>
      <c r="R2317" t="s">
        <v>8326</v>
      </c>
      <c r="S2317" s="12">
        <f t="shared" si="182"/>
        <v>41004.517858796295</v>
      </c>
      <c r="T2317" s="12">
        <f t="shared" si="183"/>
        <v>41034.517858796295</v>
      </c>
      <c r="U2317">
        <f t="shared" si="184"/>
        <v>2012</v>
      </c>
      <c r="V2317">
        <f t="shared" si="184"/>
        <v>2012</v>
      </c>
    </row>
    <row r="2318" spans="1:22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80"/>
        <v>104.04266666666666</v>
      </c>
      <c r="P2318" s="5">
        <f t="shared" si="181"/>
        <v>78.031999999999996</v>
      </c>
      <c r="Q2318" t="s">
        <v>8322</v>
      </c>
      <c r="R2318" t="s">
        <v>8326</v>
      </c>
      <c r="S2318" s="12">
        <f t="shared" si="182"/>
        <v>40079.516782407409</v>
      </c>
      <c r="T2318" s="12">
        <f t="shared" si="183"/>
        <v>40156.558333333327</v>
      </c>
      <c r="U2318">
        <f t="shared" si="184"/>
        <v>2009</v>
      </c>
      <c r="V2318">
        <f t="shared" si="184"/>
        <v>2009</v>
      </c>
    </row>
    <row r="2319" spans="1:22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80"/>
        <v>104</v>
      </c>
      <c r="P2319" s="5">
        <f t="shared" si="181"/>
        <v>18.90909090909091</v>
      </c>
      <c r="Q2319" t="s">
        <v>8322</v>
      </c>
      <c r="R2319" t="s">
        <v>8326</v>
      </c>
      <c r="S2319" s="12">
        <f t="shared" si="182"/>
        <v>40192.33390046296</v>
      </c>
      <c r="T2319" s="12">
        <f t="shared" si="183"/>
        <v>40224</v>
      </c>
      <c r="U2319">
        <f t="shared" si="184"/>
        <v>2010</v>
      </c>
      <c r="V2319">
        <f t="shared" si="184"/>
        <v>2010</v>
      </c>
    </row>
    <row r="2320" spans="1:22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80"/>
        <v>121.05999999999999</v>
      </c>
      <c r="P2320" s="5">
        <f t="shared" si="181"/>
        <v>37.134969325153371</v>
      </c>
      <c r="Q2320" t="s">
        <v>8322</v>
      </c>
      <c r="R2320" t="s">
        <v>8326</v>
      </c>
      <c r="S2320" s="12">
        <f t="shared" si="182"/>
        <v>40050.435347222221</v>
      </c>
      <c r="T2320" s="12">
        <f t="shared" si="183"/>
        <v>40081.957638888889</v>
      </c>
      <c r="U2320">
        <f t="shared" si="184"/>
        <v>2009</v>
      </c>
      <c r="V2320">
        <f t="shared" si="184"/>
        <v>2009</v>
      </c>
    </row>
    <row r="2321" spans="1:22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80"/>
        <v>107.69999999999999</v>
      </c>
      <c r="P2321" s="5">
        <f t="shared" si="181"/>
        <v>41.961038961038959</v>
      </c>
      <c r="Q2321" t="s">
        <v>8322</v>
      </c>
      <c r="R2321" t="s">
        <v>8326</v>
      </c>
      <c r="S2321" s="12">
        <f t="shared" si="182"/>
        <v>41592.873668981476</v>
      </c>
      <c r="T2321" s="12">
        <f t="shared" si="183"/>
        <v>41622.873668981476</v>
      </c>
      <c r="U2321">
        <f t="shared" si="184"/>
        <v>2013</v>
      </c>
      <c r="V2321">
        <f t="shared" si="184"/>
        <v>2013</v>
      </c>
    </row>
    <row r="2322" spans="1:22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80"/>
        <v>108.66</v>
      </c>
      <c r="P2322" s="5">
        <f t="shared" si="181"/>
        <v>61.044943820224717</v>
      </c>
      <c r="Q2322" t="s">
        <v>8322</v>
      </c>
      <c r="R2322" t="s">
        <v>8326</v>
      </c>
      <c r="S2322" s="12">
        <f t="shared" si="182"/>
        <v>41696.608796296292</v>
      </c>
      <c r="T2322" s="12">
        <f t="shared" si="183"/>
        <v>41731.567129629628</v>
      </c>
      <c r="U2322">
        <f t="shared" si="184"/>
        <v>2014</v>
      </c>
      <c r="V2322">
        <f t="shared" si="184"/>
        <v>2014</v>
      </c>
    </row>
    <row r="2323" spans="1:22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80"/>
        <v>39.120962394619681</v>
      </c>
      <c r="P2323" s="5">
        <f t="shared" si="181"/>
        <v>64.53125</v>
      </c>
      <c r="Q2323" t="s">
        <v>8333</v>
      </c>
      <c r="R2323" t="s">
        <v>8349</v>
      </c>
      <c r="S2323" s="12">
        <f t="shared" si="182"/>
        <v>42799.052094907405</v>
      </c>
      <c r="T2323" s="12">
        <f t="shared" si="183"/>
        <v>42829.010428240734</v>
      </c>
      <c r="U2323">
        <f t="shared" si="184"/>
        <v>2017</v>
      </c>
      <c r="V2323">
        <f t="shared" si="184"/>
        <v>2017</v>
      </c>
    </row>
    <row r="2324" spans="1:22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80"/>
        <v>3.1481481481481479</v>
      </c>
      <c r="P2324" s="5">
        <f t="shared" si="181"/>
        <v>21.25</v>
      </c>
      <c r="Q2324" t="s">
        <v>8333</v>
      </c>
      <c r="R2324" t="s">
        <v>8349</v>
      </c>
      <c r="S2324" s="12">
        <f t="shared" si="182"/>
        <v>42804.6871412037</v>
      </c>
      <c r="T2324" s="12">
        <f t="shared" si="183"/>
        <v>42834.645474537036</v>
      </c>
      <c r="U2324">
        <f t="shared" si="184"/>
        <v>2017</v>
      </c>
      <c r="V2324">
        <f t="shared" si="184"/>
        <v>2017</v>
      </c>
    </row>
    <row r="2325" spans="1:22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80"/>
        <v>48</v>
      </c>
      <c r="P2325" s="5">
        <f t="shared" si="181"/>
        <v>30</v>
      </c>
      <c r="Q2325" t="s">
        <v>8333</v>
      </c>
      <c r="R2325" t="s">
        <v>8349</v>
      </c>
      <c r="S2325" s="12">
        <f t="shared" si="182"/>
        <v>42807.546840277777</v>
      </c>
      <c r="T2325" s="12">
        <f t="shared" si="183"/>
        <v>42814.546840277777</v>
      </c>
      <c r="U2325">
        <f t="shared" si="184"/>
        <v>2017</v>
      </c>
      <c r="V2325">
        <f t="shared" si="184"/>
        <v>2017</v>
      </c>
    </row>
    <row r="2326" spans="1:22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80"/>
        <v>20.733333333333334</v>
      </c>
      <c r="P2326" s="5">
        <f t="shared" si="181"/>
        <v>25.491803278688526</v>
      </c>
      <c r="Q2326" t="s">
        <v>8333</v>
      </c>
      <c r="R2326" t="s">
        <v>8349</v>
      </c>
      <c r="S2326" s="12">
        <f t="shared" si="182"/>
        <v>42790.67690972222</v>
      </c>
      <c r="T2326" s="12">
        <f t="shared" si="183"/>
        <v>42820.635243055549</v>
      </c>
      <c r="U2326">
        <f t="shared" si="184"/>
        <v>2017</v>
      </c>
      <c r="V2326">
        <f t="shared" si="184"/>
        <v>2017</v>
      </c>
    </row>
    <row r="2327" spans="1:22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80"/>
        <v>8</v>
      </c>
      <c r="P2327" s="5">
        <f t="shared" si="181"/>
        <v>11.428571428571429</v>
      </c>
      <c r="Q2327" t="s">
        <v>8333</v>
      </c>
      <c r="R2327" t="s">
        <v>8349</v>
      </c>
      <c r="S2327" s="12">
        <f t="shared" si="182"/>
        <v>42793.814016203702</v>
      </c>
      <c r="T2327" s="12">
        <f t="shared" si="183"/>
        <v>42823.772349537037</v>
      </c>
      <c r="U2327">
        <f t="shared" si="184"/>
        <v>2017</v>
      </c>
      <c r="V2327">
        <f t="shared" si="184"/>
        <v>2017</v>
      </c>
    </row>
    <row r="2328" spans="1:22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80"/>
        <v>0.72</v>
      </c>
      <c r="P2328" s="5">
        <f t="shared" si="181"/>
        <v>108</v>
      </c>
      <c r="Q2328" t="s">
        <v>8333</v>
      </c>
      <c r="R2328" t="s">
        <v>8349</v>
      </c>
      <c r="S2328" s="12">
        <f t="shared" si="182"/>
        <v>42803.825787037036</v>
      </c>
      <c r="T2328" s="12">
        <f t="shared" si="183"/>
        <v>42855.499999999993</v>
      </c>
      <c r="U2328">
        <f t="shared" si="184"/>
        <v>2017</v>
      </c>
      <c r="V2328">
        <f t="shared" si="184"/>
        <v>2017</v>
      </c>
    </row>
    <row r="2329" spans="1:22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80"/>
        <v>526.09431428571429</v>
      </c>
      <c r="P2329" s="5">
        <f t="shared" si="181"/>
        <v>54.883162444113267</v>
      </c>
      <c r="Q2329" t="s">
        <v>8333</v>
      </c>
      <c r="R2329" t="s">
        <v>8349</v>
      </c>
      <c r="S2329" s="12">
        <f t="shared" si="182"/>
        <v>41842.708796296291</v>
      </c>
      <c r="T2329" s="12">
        <f t="shared" si="183"/>
        <v>41877.708796296291</v>
      </c>
      <c r="U2329">
        <f t="shared" si="184"/>
        <v>2014</v>
      </c>
      <c r="V2329">
        <f t="shared" si="184"/>
        <v>2014</v>
      </c>
    </row>
    <row r="2330" spans="1:22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80"/>
        <v>254.45000000000002</v>
      </c>
      <c r="P2330" s="5">
        <f t="shared" si="181"/>
        <v>47.383612662942269</v>
      </c>
      <c r="Q2330" t="s">
        <v>8333</v>
      </c>
      <c r="R2330" t="s">
        <v>8349</v>
      </c>
      <c r="S2330" s="12">
        <f t="shared" si="182"/>
        <v>42139.573344907403</v>
      </c>
      <c r="T2330" s="12">
        <f t="shared" si="183"/>
        <v>42169.573344907403</v>
      </c>
      <c r="U2330">
        <f t="shared" si="184"/>
        <v>2015</v>
      </c>
      <c r="V2330">
        <f t="shared" si="184"/>
        <v>2015</v>
      </c>
    </row>
    <row r="2331" spans="1:22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80"/>
        <v>105.91999999999999</v>
      </c>
      <c r="P2331" s="5">
        <f t="shared" si="181"/>
        <v>211.84</v>
      </c>
      <c r="Q2331" t="s">
        <v>8333</v>
      </c>
      <c r="R2331" t="s">
        <v>8349</v>
      </c>
      <c r="S2331" s="12">
        <f t="shared" si="182"/>
        <v>41807.416041666664</v>
      </c>
      <c r="T2331" s="12">
        <f t="shared" si="183"/>
        <v>41837.416041666664</v>
      </c>
      <c r="U2331">
        <f t="shared" si="184"/>
        <v>2014</v>
      </c>
      <c r="V2331">
        <f t="shared" si="184"/>
        <v>2014</v>
      </c>
    </row>
    <row r="2332" spans="1:22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80"/>
        <v>102.42285714285715</v>
      </c>
      <c r="P2332" s="5">
        <f t="shared" si="181"/>
        <v>219.92638036809817</v>
      </c>
      <c r="Q2332" t="s">
        <v>8333</v>
      </c>
      <c r="R2332" t="s">
        <v>8349</v>
      </c>
      <c r="S2332" s="12">
        <f t="shared" si="182"/>
        <v>42332.691469907404</v>
      </c>
      <c r="T2332" s="12">
        <f t="shared" si="183"/>
        <v>42362.791666666664</v>
      </c>
      <c r="U2332">
        <f t="shared" si="184"/>
        <v>2015</v>
      </c>
      <c r="V2332">
        <f t="shared" si="184"/>
        <v>2015</v>
      </c>
    </row>
    <row r="2333" spans="1:22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80"/>
        <v>144.31375</v>
      </c>
      <c r="P2333" s="5">
        <f t="shared" si="181"/>
        <v>40.795406360424032</v>
      </c>
      <c r="Q2333" t="s">
        <v>8333</v>
      </c>
      <c r="R2333" t="s">
        <v>8349</v>
      </c>
      <c r="S2333" s="12">
        <f t="shared" si="182"/>
        <v>41838.797337962962</v>
      </c>
      <c r="T2333" s="12">
        <f t="shared" si="183"/>
        <v>41868.797337962962</v>
      </c>
      <c r="U2333">
        <f t="shared" si="184"/>
        <v>2014</v>
      </c>
      <c r="V2333">
        <f t="shared" si="184"/>
        <v>2014</v>
      </c>
    </row>
    <row r="2334" spans="1:22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80"/>
        <v>106.30800000000001</v>
      </c>
      <c r="P2334" s="5">
        <f t="shared" si="181"/>
        <v>75.502840909090907</v>
      </c>
      <c r="Q2334" t="s">
        <v>8333</v>
      </c>
      <c r="R2334" t="s">
        <v>8349</v>
      </c>
      <c r="S2334" s="12">
        <f t="shared" si="182"/>
        <v>42011.419803240737</v>
      </c>
      <c r="T2334" s="12">
        <f t="shared" si="183"/>
        <v>42041.419803240737</v>
      </c>
      <c r="U2334">
        <f t="shared" si="184"/>
        <v>2015</v>
      </c>
      <c r="V2334">
        <f t="shared" si="184"/>
        <v>2015</v>
      </c>
    </row>
    <row r="2335" spans="1:22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80"/>
        <v>212.16666666666666</v>
      </c>
      <c r="P2335" s="5">
        <f t="shared" si="181"/>
        <v>13.542553191489361</v>
      </c>
      <c r="Q2335" t="s">
        <v>8333</v>
      </c>
      <c r="R2335" t="s">
        <v>8349</v>
      </c>
      <c r="S2335" s="12">
        <f t="shared" si="182"/>
        <v>41767.442013888889</v>
      </c>
      <c r="T2335" s="12">
        <f t="shared" si="183"/>
        <v>41788.534722222219</v>
      </c>
      <c r="U2335">
        <f t="shared" si="184"/>
        <v>2014</v>
      </c>
      <c r="V2335">
        <f t="shared" si="184"/>
        <v>2014</v>
      </c>
    </row>
    <row r="2336" spans="1:22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80"/>
        <v>101.95</v>
      </c>
      <c r="P2336" s="5">
        <f t="shared" si="181"/>
        <v>60.865671641791046</v>
      </c>
      <c r="Q2336" t="s">
        <v>8333</v>
      </c>
      <c r="R2336" t="s">
        <v>8349</v>
      </c>
      <c r="S2336" s="12">
        <f t="shared" si="182"/>
        <v>41918.461782407401</v>
      </c>
      <c r="T2336" s="12">
        <f t="shared" si="183"/>
        <v>41948.523611111108</v>
      </c>
      <c r="U2336">
        <f t="shared" si="184"/>
        <v>2014</v>
      </c>
      <c r="V2336">
        <f t="shared" si="184"/>
        <v>2014</v>
      </c>
    </row>
    <row r="2337" spans="1:22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80"/>
        <v>102.27200000000001</v>
      </c>
      <c r="P2337" s="5">
        <f t="shared" si="181"/>
        <v>115.69230769230769</v>
      </c>
      <c r="Q2337" t="s">
        <v>8333</v>
      </c>
      <c r="R2337" t="s">
        <v>8349</v>
      </c>
      <c r="S2337" s="12">
        <f t="shared" si="182"/>
        <v>41771.363923611112</v>
      </c>
      <c r="T2337" s="12">
        <f t="shared" si="183"/>
        <v>41801.363923611112</v>
      </c>
      <c r="U2337">
        <f t="shared" si="184"/>
        <v>2014</v>
      </c>
      <c r="V2337">
        <f t="shared" si="184"/>
        <v>2014</v>
      </c>
    </row>
    <row r="2338" spans="1:22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80"/>
        <v>520.73254999999995</v>
      </c>
      <c r="P2338" s="5">
        <f t="shared" si="181"/>
        <v>48.104623556581984</v>
      </c>
      <c r="Q2338" t="s">
        <v>8333</v>
      </c>
      <c r="R2338" t="s">
        <v>8349</v>
      </c>
      <c r="S2338" s="12">
        <f t="shared" si="182"/>
        <v>41666.716377314813</v>
      </c>
      <c r="T2338" s="12">
        <f t="shared" si="183"/>
        <v>41706.716377314813</v>
      </c>
      <c r="U2338">
        <f t="shared" si="184"/>
        <v>2014</v>
      </c>
      <c r="V2338">
        <f t="shared" si="184"/>
        <v>2014</v>
      </c>
    </row>
    <row r="2339" spans="1:22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80"/>
        <v>110.65833333333333</v>
      </c>
      <c r="P2339" s="5">
        <f t="shared" si="181"/>
        <v>74.184357541899445</v>
      </c>
      <c r="Q2339" t="s">
        <v>8333</v>
      </c>
      <c r="R2339" t="s">
        <v>8349</v>
      </c>
      <c r="S2339" s="12">
        <f t="shared" si="182"/>
        <v>41786.432210648149</v>
      </c>
      <c r="T2339" s="12">
        <f t="shared" si="183"/>
        <v>41816.432210648149</v>
      </c>
      <c r="U2339">
        <f t="shared" si="184"/>
        <v>2014</v>
      </c>
      <c r="V2339">
        <f t="shared" si="184"/>
        <v>2014</v>
      </c>
    </row>
    <row r="2340" spans="1:22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80"/>
        <v>101.14333333333335</v>
      </c>
      <c r="P2340" s="5">
        <f t="shared" si="181"/>
        <v>123.34552845528455</v>
      </c>
      <c r="Q2340" t="s">
        <v>8333</v>
      </c>
      <c r="R2340" t="s">
        <v>8349</v>
      </c>
      <c r="S2340" s="12">
        <f t="shared" si="182"/>
        <v>41789.688472222224</v>
      </c>
      <c r="T2340" s="12">
        <f t="shared" si="183"/>
        <v>41819.688472222224</v>
      </c>
      <c r="U2340">
        <f t="shared" si="184"/>
        <v>2014</v>
      </c>
      <c r="V2340">
        <f t="shared" si="184"/>
        <v>2014</v>
      </c>
    </row>
    <row r="2341" spans="1:22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80"/>
        <v>294.20799999999997</v>
      </c>
      <c r="P2341" s="5">
        <f t="shared" si="181"/>
        <v>66.623188405797094</v>
      </c>
      <c r="Q2341" t="s">
        <v>8333</v>
      </c>
      <c r="R2341" t="s">
        <v>8349</v>
      </c>
      <c r="S2341" s="12">
        <f t="shared" si="182"/>
        <v>42692.591539351844</v>
      </c>
      <c r="T2341" s="12">
        <f t="shared" si="183"/>
        <v>42723.124305555553</v>
      </c>
      <c r="U2341">
        <f t="shared" si="184"/>
        <v>2016</v>
      </c>
      <c r="V2341">
        <f t="shared" si="184"/>
        <v>2016</v>
      </c>
    </row>
    <row r="2342" spans="1:22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80"/>
        <v>105.77749999999999</v>
      </c>
      <c r="P2342" s="5">
        <f t="shared" si="181"/>
        <v>104.99007444168734</v>
      </c>
      <c r="Q2342" t="s">
        <v>8333</v>
      </c>
      <c r="R2342" t="s">
        <v>8349</v>
      </c>
      <c r="S2342" s="12">
        <f t="shared" si="182"/>
        <v>42643.434467592589</v>
      </c>
      <c r="T2342" s="12">
        <f t="shared" si="183"/>
        <v>42673.434467592589</v>
      </c>
      <c r="U2342">
        <f t="shared" si="184"/>
        <v>2016</v>
      </c>
      <c r="V2342">
        <f t="shared" si="184"/>
        <v>2016</v>
      </c>
    </row>
    <row r="2343" spans="1:22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80"/>
        <v>0</v>
      </c>
      <c r="P2343" s="5">
        <f t="shared" si="181"/>
        <v>0</v>
      </c>
      <c r="Q2343" t="s">
        <v>8316</v>
      </c>
      <c r="R2343" t="s">
        <v>8317</v>
      </c>
      <c r="S2343" s="12">
        <f t="shared" si="182"/>
        <v>42167.605370370373</v>
      </c>
      <c r="T2343" s="12">
        <f t="shared" si="183"/>
        <v>42197.605370370373</v>
      </c>
      <c r="U2343">
        <f t="shared" si="184"/>
        <v>2015</v>
      </c>
      <c r="V2343">
        <f t="shared" si="184"/>
        <v>2015</v>
      </c>
    </row>
    <row r="2344" spans="1:22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80"/>
        <v>0</v>
      </c>
      <c r="P2344" s="5">
        <f t="shared" si="181"/>
        <v>0</v>
      </c>
      <c r="Q2344" t="s">
        <v>8316</v>
      </c>
      <c r="R2344" t="s">
        <v>8317</v>
      </c>
      <c r="S2344" s="12">
        <f t="shared" si="182"/>
        <v>41897.49386574074</v>
      </c>
      <c r="T2344" s="12">
        <f t="shared" si="183"/>
        <v>41918</v>
      </c>
      <c r="U2344">
        <f t="shared" si="184"/>
        <v>2014</v>
      </c>
      <c r="V2344">
        <f t="shared" si="184"/>
        <v>2014</v>
      </c>
    </row>
    <row r="2345" spans="1:22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80"/>
        <v>3</v>
      </c>
      <c r="P2345" s="5">
        <f t="shared" si="181"/>
        <v>300</v>
      </c>
      <c r="Q2345" t="s">
        <v>8316</v>
      </c>
      <c r="R2345" t="s">
        <v>8317</v>
      </c>
      <c r="S2345" s="12">
        <f t="shared" si="182"/>
        <v>42327.616956018515</v>
      </c>
      <c r="T2345" s="12">
        <f t="shared" si="183"/>
        <v>42377.615972222215</v>
      </c>
      <c r="U2345">
        <f t="shared" si="184"/>
        <v>2015</v>
      </c>
      <c r="V2345">
        <f t="shared" si="184"/>
        <v>2016</v>
      </c>
    </row>
    <row r="2346" spans="1:22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80"/>
        <v>0.1</v>
      </c>
      <c r="P2346" s="5">
        <f t="shared" si="181"/>
        <v>1</v>
      </c>
      <c r="Q2346" t="s">
        <v>8316</v>
      </c>
      <c r="R2346" t="s">
        <v>8317</v>
      </c>
      <c r="S2346" s="12">
        <f t="shared" si="182"/>
        <v>42515.519317129627</v>
      </c>
      <c r="T2346" s="12">
        <f t="shared" si="183"/>
        <v>42545.519317129627</v>
      </c>
      <c r="U2346">
        <f t="shared" si="184"/>
        <v>2016</v>
      </c>
      <c r="V2346">
        <f t="shared" si="184"/>
        <v>2016</v>
      </c>
    </row>
    <row r="2347" spans="1:22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80"/>
        <v>0</v>
      </c>
      <c r="P2347" s="5">
        <f t="shared" si="181"/>
        <v>0</v>
      </c>
      <c r="Q2347" t="s">
        <v>8316</v>
      </c>
      <c r="R2347" t="s">
        <v>8317</v>
      </c>
      <c r="S2347" s="12">
        <f t="shared" si="182"/>
        <v>42059.79347222222</v>
      </c>
      <c r="T2347" s="12">
        <f t="shared" si="183"/>
        <v>42094.777083333327</v>
      </c>
      <c r="U2347">
        <f t="shared" si="184"/>
        <v>2015</v>
      </c>
      <c r="V2347">
        <f t="shared" si="184"/>
        <v>2015</v>
      </c>
    </row>
    <row r="2348" spans="1:22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80"/>
        <v>6.5000000000000002E-2</v>
      </c>
      <c r="P2348" s="5">
        <f t="shared" si="181"/>
        <v>13</v>
      </c>
      <c r="Q2348" t="s">
        <v>8316</v>
      </c>
      <c r="R2348" t="s">
        <v>8317</v>
      </c>
      <c r="S2348" s="12">
        <f t="shared" si="182"/>
        <v>42615.590636574074</v>
      </c>
      <c r="T2348" s="12">
        <f t="shared" si="183"/>
        <v>42660.590636574074</v>
      </c>
      <c r="U2348">
        <f t="shared" si="184"/>
        <v>2016</v>
      </c>
      <c r="V2348">
        <f t="shared" si="184"/>
        <v>2016</v>
      </c>
    </row>
    <row r="2349" spans="1:22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80"/>
        <v>1.5</v>
      </c>
      <c r="P2349" s="5">
        <f t="shared" si="181"/>
        <v>15</v>
      </c>
      <c r="Q2349" t="s">
        <v>8316</v>
      </c>
      <c r="R2349" t="s">
        <v>8317</v>
      </c>
      <c r="S2349" s="12">
        <f t="shared" si="182"/>
        <v>42577.39902777777</v>
      </c>
      <c r="T2349" s="12">
        <f t="shared" si="183"/>
        <v>42607.39902777777</v>
      </c>
      <c r="U2349">
        <f t="shared" si="184"/>
        <v>2016</v>
      </c>
      <c r="V2349">
        <f t="shared" si="184"/>
        <v>2016</v>
      </c>
    </row>
    <row r="2350" spans="1:22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80"/>
        <v>0.38571428571428573</v>
      </c>
      <c r="P2350" s="5">
        <f t="shared" si="181"/>
        <v>54</v>
      </c>
      <c r="Q2350" t="s">
        <v>8316</v>
      </c>
      <c r="R2350" t="s">
        <v>8317</v>
      </c>
      <c r="S2350" s="12">
        <f t="shared" si="182"/>
        <v>42360.723819444444</v>
      </c>
      <c r="T2350" s="12">
        <f t="shared" si="183"/>
        <v>42420.723819444444</v>
      </c>
      <c r="U2350">
        <f t="shared" si="184"/>
        <v>2015</v>
      </c>
      <c r="V2350">
        <f t="shared" si="184"/>
        <v>2016</v>
      </c>
    </row>
    <row r="2351" spans="1:22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80"/>
        <v>0</v>
      </c>
      <c r="P2351" s="5">
        <f t="shared" si="181"/>
        <v>0</v>
      </c>
      <c r="Q2351" t="s">
        <v>8316</v>
      </c>
      <c r="R2351" t="s">
        <v>8317</v>
      </c>
      <c r="S2351" s="12">
        <f t="shared" si="182"/>
        <v>42198.567453703705</v>
      </c>
      <c r="T2351" s="12">
        <f t="shared" si="183"/>
        <v>42227.567453703705</v>
      </c>
      <c r="U2351">
        <f t="shared" si="184"/>
        <v>2015</v>
      </c>
      <c r="V2351">
        <f t="shared" si="184"/>
        <v>2015</v>
      </c>
    </row>
    <row r="2352" spans="1:22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80"/>
        <v>0</v>
      </c>
      <c r="P2352" s="5">
        <f t="shared" si="181"/>
        <v>0</v>
      </c>
      <c r="Q2352" t="s">
        <v>8316</v>
      </c>
      <c r="R2352" t="s">
        <v>8317</v>
      </c>
      <c r="S2352" s="12">
        <f t="shared" si="182"/>
        <v>42708.633912037032</v>
      </c>
      <c r="T2352" s="12">
        <f t="shared" si="183"/>
        <v>42738.633912037032</v>
      </c>
      <c r="U2352">
        <f t="shared" si="184"/>
        <v>2016</v>
      </c>
      <c r="V2352">
        <f t="shared" si="184"/>
        <v>2017</v>
      </c>
    </row>
    <row r="2353" spans="1:22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80"/>
        <v>0.5714285714285714</v>
      </c>
      <c r="P2353" s="5">
        <f t="shared" si="181"/>
        <v>15.428571428571429</v>
      </c>
      <c r="Q2353" t="s">
        <v>8316</v>
      </c>
      <c r="R2353" t="s">
        <v>8317</v>
      </c>
      <c r="S2353" s="12">
        <f t="shared" si="182"/>
        <v>42093.892812500002</v>
      </c>
      <c r="T2353" s="12">
        <f t="shared" si="183"/>
        <v>42123.892812500002</v>
      </c>
      <c r="U2353">
        <f t="shared" si="184"/>
        <v>2015</v>
      </c>
      <c r="V2353">
        <f t="shared" si="184"/>
        <v>2015</v>
      </c>
    </row>
    <row r="2354" spans="1:22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80"/>
        <v>0</v>
      </c>
      <c r="P2354" s="5">
        <f t="shared" si="181"/>
        <v>0</v>
      </c>
      <c r="Q2354" t="s">
        <v>8316</v>
      </c>
      <c r="R2354" t="s">
        <v>8317</v>
      </c>
      <c r="S2354" s="12">
        <f t="shared" si="182"/>
        <v>42101.425370370365</v>
      </c>
      <c r="T2354" s="12">
        <f t="shared" si="183"/>
        <v>42161.425370370365</v>
      </c>
      <c r="U2354">
        <f t="shared" si="184"/>
        <v>2015</v>
      </c>
      <c r="V2354">
        <f t="shared" si="184"/>
        <v>2015</v>
      </c>
    </row>
    <row r="2355" spans="1:22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80"/>
        <v>0</v>
      </c>
      <c r="P2355" s="5">
        <f t="shared" si="181"/>
        <v>0</v>
      </c>
      <c r="Q2355" t="s">
        <v>8316</v>
      </c>
      <c r="R2355" t="s">
        <v>8317</v>
      </c>
      <c r="S2355" s="12">
        <f t="shared" si="182"/>
        <v>42103.467847222222</v>
      </c>
      <c r="T2355" s="12">
        <f t="shared" si="183"/>
        <v>42115.467847222222</v>
      </c>
      <c r="U2355">
        <f t="shared" si="184"/>
        <v>2015</v>
      </c>
      <c r="V2355">
        <f t="shared" si="184"/>
        <v>2015</v>
      </c>
    </row>
    <row r="2356" spans="1:22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80"/>
        <v>7.1428571428571425E-2</v>
      </c>
      <c r="P2356" s="5">
        <f t="shared" si="181"/>
        <v>25</v>
      </c>
      <c r="Q2356" t="s">
        <v>8316</v>
      </c>
      <c r="R2356" t="s">
        <v>8317</v>
      </c>
      <c r="S2356" s="12">
        <f t="shared" si="182"/>
        <v>41954.51458333333</v>
      </c>
      <c r="T2356" s="12">
        <f t="shared" si="183"/>
        <v>42014.51458333333</v>
      </c>
      <c r="U2356">
        <f t="shared" si="184"/>
        <v>2014</v>
      </c>
      <c r="V2356">
        <f t="shared" si="184"/>
        <v>2015</v>
      </c>
    </row>
    <row r="2357" spans="1:22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80"/>
        <v>0.6875</v>
      </c>
      <c r="P2357" s="5">
        <f t="shared" si="181"/>
        <v>27.5</v>
      </c>
      <c r="Q2357" t="s">
        <v>8316</v>
      </c>
      <c r="R2357" t="s">
        <v>8317</v>
      </c>
      <c r="S2357" s="12">
        <f t="shared" si="182"/>
        <v>42096.709907407407</v>
      </c>
      <c r="T2357" s="12">
        <f t="shared" si="183"/>
        <v>42126.709907407407</v>
      </c>
      <c r="U2357">
        <f t="shared" si="184"/>
        <v>2015</v>
      </c>
      <c r="V2357">
        <f t="shared" si="184"/>
        <v>2015</v>
      </c>
    </row>
    <row r="2358" spans="1:22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80"/>
        <v>0</v>
      </c>
      <c r="P2358" s="5">
        <f t="shared" si="181"/>
        <v>0</v>
      </c>
      <c r="Q2358" t="s">
        <v>8316</v>
      </c>
      <c r="R2358" t="s">
        <v>8317</v>
      </c>
      <c r="S2358" s="12">
        <f t="shared" si="182"/>
        <v>42130.575277777774</v>
      </c>
      <c r="T2358" s="12">
        <f t="shared" si="183"/>
        <v>42160.575277777774</v>
      </c>
      <c r="U2358">
        <f t="shared" si="184"/>
        <v>2015</v>
      </c>
      <c r="V2358">
        <f t="shared" si="184"/>
        <v>2015</v>
      </c>
    </row>
    <row r="2359" spans="1:22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80"/>
        <v>0</v>
      </c>
      <c r="P2359" s="5">
        <f t="shared" si="181"/>
        <v>0</v>
      </c>
      <c r="Q2359" t="s">
        <v>8316</v>
      </c>
      <c r="R2359" t="s">
        <v>8317</v>
      </c>
      <c r="S2359" s="12">
        <f t="shared" si="182"/>
        <v>42264.411782407406</v>
      </c>
      <c r="T2359" s="12">
        <f t="shared" si="183"/>
        <v>42294.411782407406</v>
      </c>
      <c r="U2359">
        <f t="shared" si="184"/>
        <v>2015</v>
      </c>
      <c r="V2359">
        <f t="shared" si="184"/>
        <v>2015</v>
      </c>
    </row>
    <row r="2360" spans="1:22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80"/>
        <v>0</v>
      </c>
      <c r="P2360" s="5">
        <f t="shared" si="181"/>
        <v>0</v>
      </c>
      <c r="Q2360" t="s">
        <v>8316</v>
      </c>
      <c r="R2360" t="s">
        <v>8317</v>
      </c>
      <c r="S2360" s="12">
        <f t="shared" si="182"/>
        <v>41978.722638888888</v>
      </c>
      <c r="T2360" s="12">
        <f t="shared" si="183"/>
        <v>42034.818749999999</v>
      </c>
      <c r="U2360">
        <f t="shared" si="184"/>
        <v>2014</v>
      </c>
      <c r="V2360">
        <f t="shared" si="184"/>
        <v>2015</v>
      </c>
    </row>
    <row r="2361" spans="1:22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80"/>
        <v>14.680000000000001</v>
      </c>
      <c r="P2361" s="5">
        <f t="shared" si="181"/>
        <v>367</v>
      </c>
      <c r="Q2361" t="s">
        <v>8316</v>
      </c>
      <c r="R2361" t="s">
        <v>8317</v>
      </c>
      <c r="S2361" s="12">
        <f t="shared" si="182"/>
        <v>42159.441249999996</v>
      </c>
      <c r="T2361" s="12">
        <f t="shared" si="183"/>
        <v>42219.441249999996</v>
      </c>
      <c r="U2361">
        <f t="shared" si="184"/>
        <v>2015</v>
      </c>
      <c r="V2361">
        <f t="shared" si="184"/>
        <v>2015</v>
      </c>
    </row>
    <row r="2362" spans="1:22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80"/>
        <v>0.04</v>
      </c>
      <c r="P2362" s="5">
        <f t="shared" si="181"/>
        <v>2</v>
      </c>
      <c r="Q2362" t="s">
        <v>8316</v>
      </c>
      <c r="R2362" t="s">
        <v>8317</v>
      </c>
      <c r="S2362" s="12">
        <f t="shared" si="182"/>
        <v>42377.498611111114</v>
      </c>
      <c r="T2362" s="12">
        <f t="shared" si="183"/>
        <v>42407.498611111114</v>
      </c>
      <c r="U2362">
        <f t="shared" si="184"/>
        <v>2016</v>
      </c>
      <c r="V2362">
        <f t="shared" si="184"/>
        <v>2016</v>
      </c>
    </row>
    <row r="2363" spans="1:22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80"/>
        <v>0</v>
      </c>
      <c r="P2363" s="5">
        <f t="shared" si="181"/>
        <v>0</v>
      </c>
      <c r="Q2363" t="s">
        <v>8316</v>
      </c>
      <c r="R2363" t="s">
        <v>8317</v>
      </c>
      <c r="S2363" s="12">
        <f t="shared" si="182"/>
        <v>42466.650555555556</v>
      </c>
      <c r="T2363" s="12">
        <f t="shared" si="183"/>
        <v>42490.708333333336</v>
      </c>
      <c r="U2363">
        <f t="shared" si="184"/>
        <v>2016</v>
      </c>
      <c r="V2363">
        <f t="shared" si="184"/>
        <v>2016</v>
      </c>
    </row>
    <row r="2364" spans="1:22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80"/>
        <v>28.571428571428569</v>
      </c>
      <c r="P2364" s="5">
        <f t="shared" si="181"/>
        <v>60</v>
      </c>
      <c r="Q2364" t="s">
        <v>8316</v>
      </c>
      <c r="R2364" t="s">
        <v>8317</v>
      </c>
      <c r="S2364" s="12">
        <f t="shared" si="182"/>
        <v>41954.47997685185</v>
      </c>
      <c r="T2364" s="12">
        <f t="shared" si="183"/>
        <v>41984.47997685185</v>
      </c>
      <c r="U2364">
        <f t="shared" si="184"/>
        <v>2014</v>
      </c>
      <c r="V2364">
        <f t="shared" si="184"/>
        <v>2014</v>
      </c>
    </row>
    <row r="2365" spans="1:22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80"/>
        <v>0</v>
      </c>
      <c r="P2365" s="5">
        <f t="shared" si="181"/>
        <v>0</v>
      </c>
      <c r="Q2365" t="s">
        <v>8316</v>
      </c>
      <c r="R2365" t="s">
        <v>8317</v>
      </c>
      <c r="S2365" s="12">
        <f t="shared" si="182"/>
        <v>42321.803240740737</v>
      </c>
      <c r="T2365" s="12">
        <f t="shared" si="183"/>
        <v>42366.803240740737</v>
      </c>
      <c r="U2365">
        <f t="shared" si="184"/>
        <v>2015</v>
      </c>
      <c r="V2365">
        <f t="shared" si="184"/>
        <v>2015</v>
      </c>
    </row>
    <row r="2366" spans="1:22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80"/>
        <v>0</v>
      </c>
      <c r="P2366" s="5">
        <f t="shared" si="181"/>
        <v>0</v>
      </c>
      <c r="Q2366" t="s">
        <v>8316</v>
      </c>
      <c r="R2366" t="s">
        <v>8317</v>
      </c>
      <c r="S2366" s="12">
        <f t="shared" si="182"/>
        <v>42248.726342592585</v>
      </c>
      <c r="T2366" s="12">
        <f t="shared" si="183"/>
        <v>42303.726342592585</v>
      </c>
      <c r="U2366">
        <f t="shared" si="184"/>
        <v>2015</v>
      </c>
      <c r="V2366">
        <f t="shared" si="184"/>
        <v>2015</v>
      </c>
    </row>
    <row r="2367" spans="1:22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80"/>
        <v>0</v>
      </c>
      <c r="P2367" s="5">
        <f t="shared" si="181"/>
        <v>0</v>
      </c>
      <c r="Q2367" t="s">
        <v>8316</v>
      </c>
      <c r="R2367" t="s">
        <v>8317</v>
      </c>
      <c r="S2367" s="12">
        <f t="shared" si="182"/>
        <v>42346.528067129628</v>
      </c>
      <c r="T2367" s="12">
        <f t="shared" si="183"/>
        <v>42386.749999999993</v>
      </c>
      <c r="U2367">
        <f t="shared" si="184"/>
        <v>2015</v>
      </c>
      <c r="V2367">
        <f t="shared" si="184"/>
        <v>2016</v>
      </c>
    </row>
    <row r="2368" spans="1:22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80"/>
        <v>10.52</v>
      </c>
      <c r="P2368" s="5">
        <f t="shared" si="181"/>
        <v>97.407407407407405</v>
      </c>
      <c r="Q2368" t="s">
        <v>8316</v>
      </c>
      <c r="R2368" t="s">
        <v>8317</v>
      </c>
      <c r="S2368" s="12">
        <f t="shared" si="182"/>
        <v>42268.323298611103</v>
      </c>
      <c r="T2368" s="12">
        <f t="shared" si="183"/>
        <v>42298.323298611103</v>
      </c>
      <c r="U2368">
        <f t="shared" si="184"/>
        <v>2015</v>
      </c>
      <c r="V2368">
        <f t="shared" si="184"/>
        <v>2015</v>
      </c>
    </row>
    <row r="2369" spans="1:22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80"/>
        <v>1.34</v>
      </c>
      <c r="P2369" s="5">
        <f t="shared" si="181"/>
        <v>47.857142857142854</v>
      </c>
      <c r="Q2369" t="s">
        <v>8316</v>
      </c>
      <c r="R2369" t="s">
        <v>8317</v>
      </c>
      <c r="S2369" s="12">
        <f t="shared" si="182"/>
        <v>42425.761759259258</v>
      </c>
      <c r="T2369" s="12">
        <f t="shared" si="183"/>
        <v>42485.720092592594</v>
      </c>
      <c r="U2369">
        <f t="shared" si="184"/>
        <v>2016</v>
      </c>
      <c r="V2369">
        <f t="shared" si="184"/>
        <v>2016</v>
      </c>
    </row>
    <row r="2370" spans="1:22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80"/>
        <v>0.25</v>
      </c>
      <c r="P2370" s="5">
        <f t="shared" si="181"/>
        <v>50</v>
      </c>
      <c r="Q2370" t="s">
        <v>8316</v>
      </c>
      <c r="R2370" t="s">
        <v>8317</v>
      </c>
      <c r="S2370" s="12">
        <f t="shared" si="182"/>
        <v>42063.513483796291</v>
      </c>
      <c r="T2370" s="12">
        <f t="shared" si="183"/>
        <v>42108.471817129626</v>
      </c>
      <c r="U2370">
        <f t="shared" si="184"/>
        <v>2015</v>
      </c>
      <c r="V2370">
        <f t="shared" si="184"/>
        <v>2015</v>
      </c>
    </row>
    <row r="2371" spans="1:22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85">(E2371/D2371)*100</f>
        <v>0</v>
      </c>
      <c r="P2371" s="5">
        <f t="shared" ref="P2371:P2434" si="186">IF(E2371&gt;0, E2371/L2371, 0)</f>
        <v>0</v>
      </c>
      <c r="Q2371" t="s">
        <v>8316</v>
      </c>
      <c r="R2371" t="s">
        <v>8317</v>
      </c>
      <c r="S2371" s="12">
        <f t="shared" ref="S2371:S2434" si="187">(J2371/86400)+25569-(5/24)</f>
        <v>42380.60429398148</v>
      </c>
      <c r="T2371" s="12">
        <f t="shared" ref="T2371:T2434" si="188">(I2371/86400)+25569-5/24</f>
        <v>42410.60429398148</v>
      </c>
      <c r="U2371">
        <f t="shared" ref="U2371:V2434" si="189">YEAR(S2371)</f>
        <v>2016</v>
      </c>
      <c r="V2371">
        <f t="shared" si="189"/>
        <v>2016</v>
      </c>
    </row>
    <row r="2372" spans="1:22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85"/>
        <v>0.32800000000000001</v>
      </c>
      <c r="P2372" s="5">
        <f t="shared" si="186"/>
        <v>20.5</v>
      </c>
      <c r="Q2372" t="s">
        <v>8316</v>
      </c>
      <c r="R2372" t="s">
        <v>8317</v>
      </c>
      <c r="S2372" s="12">
        <f t="shared" si="187"/>
        <v>41960.980798611105</v>
      </c>
      <c r="T2372" s="12">
        <f t="shared" si="188"/>
        <v>41990.980798611105</v>
      </c>
      <c r="U2372">
        <f t="shared" si="189"/>
        <v>2014</v>
      </c>
      <c r="V2372">
        <f t="shared" si="189"/>
        <v>2014</v>
      </c>
    </row>
    <row r="2373" spans="1:22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85"/>
        <v>0</v>
      </c>
      <c r="P2373" s="5">
        <f t="shared" si="186"/>
        <v>0</v>
      </c>
      <c r="Q2373" t="s">
        <v>8316</v>
      </c>
      <c r="R2373" t="s">
        <v>8317</v>
      </c>
      <c r="S2373" s="12">
        <f t="shared" si="187"/>
        <v>42150.569398148145</v>
      </c>
      <c r="T2373" s="12">
        <f t="shared" si="188"/>
        <v>42180.569398148145</v>
      </c>
      <c r="U2373">
        <f t="shared" si="189"/>
        <v>2015</v>
      </c>
      <c r="V2373">
        <f t="shared" si="189"/>
        <v>2015</v>
      </c>
    </row>
    <row r="2374" spans="1:22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85"/>
        <v>3.2727272727272729</v>
      </c>
      <c r="P2374" s="5">
        <f t="shared" si="186"/>
        <v>30</v>
      </c>
      <c r="Q2374" t="s">
        <v>8316</v>
      </c>
      <c r="R2374" t="s">
        <v>8317</v>
      </c>
      <c r="S2374" s="12">
        <f t="shared" si="187"/>
        <v>42087.860775462956</v>
      </c>
      <c r="T2374" s="12">
        <f t="shared" si="188"/>
        <v>42117.860775462956</v>
      </c>
      <c r="U2374">
        <f t="shared" si="189"/>
        <v>2015</v>
      </c>
      <c r="V2374">
        <f t="shared" si="189"/>
        <v>2015</v>
      </c>
    </row>
    <row r="2375" spans="1:22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85"/>
        <v>5.8823529411764705E-3</v>
      </c>
      <c r="P2375" s="5">
        <f t="shared" si="186"/>
        <v>50</v>
      </c>
      <c r="Q2375" t="s">
        <v>8316</v>
      </c>
      <c r="R2375" t="s">
        <v>8317</v>
      </c>
      <c r="S2375" s="12">
        <f t="shared" si="187"/>
        <v>42215.453981481478</v>
      </c>
      <c r="T2375" s="12">
        <f t="shared" si="188"/>
        <v>42245.453981481478</v>
      </c>
      <c r="U2375">
        <f t="shared" si="189"/>
        <v>2015</v>
      </c>
      <c r="V2375">
        <f t="shared" si="189"/>
        <v>2015</v>
      </c>
    </row>
    <row r="2376" spans="1:22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85"/>
        <v>4.5454545454545456E-2</v>
      </c>
      <c r="P2376" s="5">
        <f t="shared" si="186"/>
        <v>10</v>
      </c>
      <c r="Q2376" t="s">
        <v>8316</v>
      </c>
      <c r="R2376" t="s">
        <v>8317</v>
      </c>
      <c r="S2376" s="12">
        <f t="shared" si="187"/>
        <v>42017.634953703702</v>
      </c>
      <c r="T2376" s="12">
        <f t="shared" si="188"/>
        <v>42047.634953703702</v>
      </c>
      <c r="U2376">
        <f t="shared" si="189"/>
        <v>2015</v>
      </c>
      <c r="V2376">
        <f t="shared" si="189"/>
        <v>2015</v>
      </c>
    </row>
    <row r="2377" spans="1:22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85"/>
        <v>0</v>
      </c>
      <c r="P2377" s="5">
        <f t="shared" si="186"/>
        <v>0</v>
      </c>
      <c r="Q2377" t="s">
        <v>8316</v>
      </c>
      <c r="R2377" t="s">
        <v>8317</v>
      </c>
      <c r="S2377" s="12">
        <f t="shared" si="187"/>
        <v>42592.627743055556</v>
      </c>
      <c r="T2377" s="12">
        <f t="shared" si="188"/>
        <v>42622.627743055556</v>
      </c>
      <c r="U2377">
        <f t="shared" si="189"/>
        <v>2016</v>
      </c>
      <c r="V2377">
        <f t="shared" si="189"/>
        <v>2016</v>
      </c>
    </row>
    <row r="2378" spans="1:22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85"/>
        <v>10.877666666666666</v>
      </c>
      <c r="P2378" s="5">
        <f t="shared" si="186"/>
        <v>81.582499999999996</v>
      </c>
      <c r="Q2378" t="s">
        <v>8316</v>
      </c>
      <c r="R2378" t="s">
        <v>8317</v>
      </c>
      <c r="S2378" s="12">
        <f t="shared" si="187"/>
        <v>42318.717199074068</v>
      </c>
      <c r="T2378" s="12">
        <f t="shared" si="188"/>
        <v>42348.717199074068</v>
      </c>
      <c r="U2378">
        <f t="shared" si="189"/>
        <v>2015</v>
      </c>
      <c r="V2378">
        <f t="shared" si="189"/>
        <v>2015</v>
      </c>
    </row>
    <row r="2379" spans="1:22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85"/>
        <v>0</v>
      </c>
      <c r="P2379" s="5">
        <f t="shared" si="186"/>
        <v>0</v>
      </c>
      <c r="Q2379" t="s">
        <v>8316</v>
      </c>
      <c r="R2379" t="s">
        <v>8317</v>
      </c>
      <c r="S2379" s="12">
        <f t="shared" si="187"/>
        <v>42669.661840277775</v>
      </c>
      <c r="T2379" s="12">
        <f t="shared" si="188"/>
        <v>42699.703506944446</v>
      </c>
      <c r="U2379">
        <f t="shared" si="189"/>
        <v>2016</v>
      </c>
      <c r="V2379">
        <f t="shared" si="189"/>
        <v>2016</v>
      </c>
    </row>
    <row r="2380" spans="1:22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85"/>
        <v>0</v>
      </c>
      <c r="P2380" s="5">
        <f t="shared" si="186"/>
        <v>0</v>
      </c>
      <c r="Q2380" t="s">
        <v>8316</v>
      </c>
      <c r="R2380" t="s">
        <v>8317</v>
      </c>
      <c r="S2380" s="12">
        <f t="shared" si="187"/>
        <v>42212.804745370369</v>
      </c>
      <c r="T2380" s="12">
        <f t="shared" si="188"/>
        <v>42241.804745370369</v>
      </c>
      <c r="U2380">
        <f t="shared" si="189"/>
        <v>2015</v>
      </c>
      <c r="V2380">
        <f t="shared" si="189"/>
        <v>2015</v>
      </c>
    </row>
    <row r="2381" spans="1:22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85"/>
        <v>0</v>
      </c>
      <c r="P2381" s="5">
        <f t="shared" si="186"/>
        <v>0</v>
      </c>
      <c r="Q2381" t="s">
        <v>8316</v>
      </c>
      <c r="R2381" t="s">
        <v>8317</v>
      </c>
      <c r="S2381" s="12">
        <f t="shared" si="187"/>
        <v>42236.808055555557</v>
      </c>
      <c r="T2381" s="12">
        <f t="shared" si="188"/>
        <v>42281.808055555557</v>
      </c>
      <c r="U2381">
        <f t="shared" si="189"/>
        <v>2015</v>
      </c>
      <c r="V2381">
        <f t="shared" si="189"/>
        <v>2015</v>
      </c>
    </row>
    <row r="2382" spans="1:22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85"/>
        <v>0.36666666666666664</v>
      </c>
      <c r="P2382" s="5">
        <f t="shared" si="186"/>
        <v>18.333333333333332</v>
      </c>
      <c r="Q2382" t="s">
        <v>8316</v>
      </c>
      <c r="R2382" t="s">
        <v>8317</v>
      </c>
      <c r="S2382" s="12">
        <f t="shared" si="187"/>
        <v>42248.584976851846</v>
      </c>
      <c r="T2382" s="12">
        <f t="shared" si="188"/>
        <v>42278.584976851846</v>
      </c>
      <c r="U2382">
        <f t="shared" si="189"/>
        <v>2015</v>
      </c>
      <c r="V2382">
        <f t="shared" si="189"/>
        <v>2015</v>
      </c>
    </row>
    <row r="2383" spans="1:22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85"/>
        <v>1.8193398957730169</v>
      </c>
      <c r="P2383" s="5">
        <f t="shared" si="186"/>
        <v>224.42857142857142</v>
      </c>
      <c r="Q2383" t="s">
        <v>8316</v>
      </c>
      <c r="R2383" t="s">
        <v>8317</v>
      </c>
      <c r="S2383" s="12">
        <f t="shared" si="187"/>
        <v>42074.727407407401</v>
      </c>
      <c r="T2383" s="12">
        <f t="shared" si="188"/>
        <v>42104.727407407401</v>
      </c>
      <c r="U2383">
        <f t="shared" si="189"/>
        <v>2015</v>
      </c>
      <c r="V2383">
        <f t="shared" si="189"/>
        <v>2015</v>
      </c>
    </row>
    <row r="2384" spans="1:22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85"/>
        <v>2.5</v>
      </c>
      <c r="P2384" s="5">
        <f t="shared" si="186"/>
        <v>37.5</v>
      </c>
      <c r="Q2384" t="s">
        <v>8316</v>
      </c>
      <c r="R2384" t="s">
        <v>8317</v>
      </c>
      <c r="S2384" s="12">
        <f t="shared" si="187"/>
        <v>42194.979201388887</v>
      </c>
      <c r="T2384" s="12">
        <f t="shared" si="188"/>
        <v>42219.979201388887</v>
      </c>
      <c r="U2384">
        <f t="shared" si="189"/>
        <v>2015</v>
      </c>
      <c r="V2384">
        <f t="shared" si="189"/>
        <v>2015</v>
      </c>
    </row>
    <row r="2385" spans="1:22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85"/>
        <v>4.3499999999999996</v>
      </c>
      <c r="P2385" s="5">
        <f t="shared" si="186"/>
        <v>145</v>
      </c>
      <c r="Q2385" t="s">
        <v>8316</v>
      </c>
      <c r="R2385" t="s">
        <v>8317</v>
      </c>
      <c r="S2385" s="12">
        <f t="shared" si="187"/>
        <v>42026.848460648143</v>
      </c>
      <c r="T2385" s="12">
        <f t="shared" si="188"/>
        <v>42056.848460648143</v>
      </c>
      <c r="U2385">
        <f t="shared" si="189"/>
        <v>2015</v>
      </c>
      <c r="V2385">
        <f t="shared" si="189"/>
        <v>2015</v>
      </c>
    </row>
    <row r="2386" spans="1:22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85"/>
        <v>0.8</v>
      </c>
      <c r="P2386" s="5">
        <f t="shared" si="186"/>
        <v>1</v>
      </c>
      <c r="Q2386" t="s">
        <v>8316</v>
      </c>
      <c r="R2386" t="s">
        <v>8317</v>
      </c>
      <c r="S2386" s="12">
        <f t="shared" si="187"/>
        <v>41926.859293981477</v>
      </c>
      <c r="T2386" s="12">
        <f t="shared" si="188"/>
        <v>41956.900960648149</v>
      </c>
      <c r="U2386">
        <f t="shared" si="189"/>
        <v>2014</v>
      </c>
      <c r="V2386">
        <f t="shared" si="189"/>
        <v>2014</v>
      </c>
    </row>
    <row r="2387" spans="1:22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85"/>
        <v>1.2123076923076923</v>
      </c>
      <c r="P2387" s="5">
        <f t="shared" si="186"/>
        <v>112.57142857142857</v>
      </c>
      <c r="Q2387" t="s">
        <v>8316</v>
      </c>
      <c r="R2387" t="s">
        <v>8317</v>
      </c>
      <c r="S2387" s="12">
        <f t="shared" si="187"/>
        <v>42191.493425925924</v>
      </c>
      <c r="T2387" s="12">
        <f t="shared" si="188"/>
        <v>42221.493425925924</v>
      </c>
      <c r="U2387">
        <f t="shared" si="189"/>
        <v>2015</v>
      </c>
      <c r="V2387">
        <f t="shared" si="189"/>
        <v>2015</v>
      </c>
    </row>
    <row r="2388" spans="1:22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85"/>
        <v>0</v>
      </c>
      <c r="P2388" s="5">
        <f t="shared" si="186"/>
        <v>0</v>
      </c>
      <c r="Q2388" t="s">
        <v>8316</v>
      </c>
      <c r="R2388" t="s">
        <v>8317</v>
      </c>
      <c r="S2388" s="12">
        <f t="shared" si="187"/>
        <v>41954.629907407405</v>
      </c>
      <c r="T2388" s="12">
        <f t="shared" si="188"/>
        <v>42014.629907407405</v>
      </c>
      <c r="U2388">
        <f t="shared" si="189"/>
        <v>2014</v>
      </c>
      <c r="V2388">
        <f t="shared" si="189"/>
        <v>2015</v>
      </c>
    </row>
    <row r="2389" spans="1:22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85"/>
        <v>0.68399999999999994</v>
      </c>
      <c r="P2389" s="5">
        <f t="shared" si="186"/>
        <v>342</v>
      </c>
      <c r="Q2389" t="s">
        <v>8316</v>
      </c>
      <c r="R2389" t="s">
        <v>8317</v>
      </c>
      <c r="S2389" s="12">
        <f t="shared" si="187"/>
        <v>42528.418287037035</v>
      </c>
      <c r="T2389" s="12">
        <f t="shared" si="188"/>
        <v>42573.418287037035</v>
      </c>
      <c r="U2389">
        <f t="shared" si="189"/>
        <v>2016</v>
      </c>
      <c r="V2389">
        <f t="shared" si="189"/>
        <v>2016</v>
      </c>
    </row>
    <row r="2390" spans="1:22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85"/>
        <v>1.2513513513513512</v>
      </c>
      <c r="P2390" s="5">
        <f t="shared" si="186"/>
        <v>57.875</v>
      </c>
      <c r="Q2390" t="s">
        <v>8316</v>
      </c>
      <c r="R2390" t="s">
        <v>8317</v>
      </c>
      <c r="S2390" s="12">
        <f t="shared" si="187"/>
        <v>41989.645358796297</v>
      </c>
      <c r="T2390" s="12">
        <f t="shared" si="188"/>
        <v>42019.603472222218</v>
      </c>
      <c r="U2390">
        <f t="shared" si="189"/>
        <v>2014</v>
      </c>
      <c r="V2390">
        <f t="shared" si="189"/>
        <v>2015</v>
      </c>
    </row>
    <row r="2391" spans="1:22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85"/>
        <v>0.1875</v>
      </c>
      <c r="P2391" s="5">
        <f t="shared" si="186"/>
        <v>30</v>
      </c>
      <c r="Q2391" t="s">
        <v>8316</v>
      </c>
      <c r="R2391" t="s">
        <v>8317</v>
      </c>
      <c r="S2391" s="12">
        <f t="shared" si="187"/>
        <v>42179.445046296292</v>
      </c>
      <c r="T2391" s="12">
        <f t="shared" si="188"/>
        <v>42210.707638888889</v>
      </c>
      <c r="U2391">
        <f t="shared" si="189"/>
        <v>2015</v>
      </c>
      <c r="V2391">
        <f t="shared" si="189"/>
        <v>2015</v>
      </c>
    </row>
    <row r="2392" spans="1:22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85"/>
        <v>0</v>
      </c>
      <c r="P2392" s="5">
        <f t="shared" si="186"/>
        <v>0</v>
      </c>
      <c r="Q2392" t="s">
        <v>8316</v>
      </c>
      <c r="R2392" t="s">
        <v>8317</v>
      </c>
      <c r="S2392" s="12">
        <f t="shared" si="187"/>
        <v>41968.053981481477</v>
      </c>
      <c r="T2392" s="12">
        <f t="shared" si="188"/>
        <v>42008.053981481477</v>
      </c>
      <c r="U2392">
        <f t="shared" si="189"/>
        <v>2014</v>
      </c>
      <c r="V2392">
        <f t="shared" si="189"/>
        <v>2015</v>
      </c>
    </row>
    <row r="2393" spans="1:22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85"/>
        <v>0.125</v>
      </c>
      <c r="P2393" s="5">
        <f t="shared" si="186"/>
        <v>25</v>
      </c>
      <c r="Q2393" t="s">
        <v>8316</v>
      </c>
      <c r="R2393" t="s">
        <v>8317</v>
      </c>
      <c r="S2393" s="12">
        <f t="shared" si="187"/>
        <v>42064.586157407401</v>
      </c>
      <c r="T2393" s="12">
        <f t="shared" si="188"/>
        <v>42094.544490740744</v>
      </c>
      <c r="U2393">
        <f t="shared" si="189"/>
        <v>2015</v>
      </c>
      <c r="V2393">
        <f t="shared" si="189"/>
        <v>2015</v>
      </c>
    </row>
    <row r="2394" spans="1:22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85"/>
        <v>0</v>
      </c>
      <c r="P2394" s="5">
        <f t="shared" si="186"/>
        <v>0</v>
      </c>
      <c r="Q2394" t="s">
        <v>8316</v>
      </c>
      <c r="R2394" t="s">
        <v>8317</v>
      </c>
      <c r="S2394" s="12">
        <f t="shared" si="187"/>
        <v>42275.912303240737</v>
      </c>
      <c r="T2394" s="12">
        <f t="shared" si="188"/>
        <v>42305.912303240737</v>
      </c>
      <c r="U2394">
        <f t="shared" si="189"/>
        <v>2015</v>
      </c>
      <c r="V2394">
        <f t="shared" si="189"/>
        <v>2015</v>
      </c>
    </row>
    <row r="2395" spans="1:22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85"/>
        <v>0.05</v>
      </c>
      <c r="P2395" s="5">
        <f t="shared" si="186"/>
        <v>50</v>
      </c>
      <c r="Q2395" t="s">
        <v>8316</v>
      </c>
      <c r="R2395" t="s">
        <v>8317</v>
      </c>
      <c r="S2395" s="12">
        <f t="shared" si="187"/>
        <v>42194.440011574072</v>
      </c>
      <c r="T2395" s="12">
        <f t="shared" si="188"/>
        <v>42224.440011574072</v>
      </c>
      <c r="U2395">
        <f t="shared" si="189"/>
        <v>2015</v>
      </c>
      <c r="V2395">
        <f t="shared" si="189"/>
        <v>2015</v>
      </c>
    </row>
    <row r="2396" spans="1:22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85"/>
        <v>0.06</v>
      </c>
      <c r="P2396" s="5">
        <f t="shared" si="186"/>
        <v>1.5</v>
      </c>
      <c r="Q2396" t="s">
        <v>8316</v>
      </c>
      <c r="R2396" t="s">
        <v>8317</v>
      </c>
      <c r="S2396" s="12">
        <f t="shared" si="187"/>
        <v>42031.15385416666</v>
      </c>
      <c r="T2396" s="12">
        <f t="shared" si="188"/>
        <v>42061.15385416666</v>
      </c>
      <c r="U2396">
        <f t="shared" si="189"/>
        <v>2015</v>
      </c>
      <c r="V2396">
        <f t="shared" si="189"/>
        <v>2015</v>
      </c>
    </row>
    <row r="2397" spans="1:22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85"/>
        <v>0</v>
      </c>
      <c r="P2397" s="5">
        <f t="shared" si="186"/>
        <v>0</v>
      </c>
      <c r="Q2397" t="s">
        <v>8316</v>
      </c>
      <c r="R2397" t="s">
        <v>8317</v>
      </c>
      <c r="S2397" s="12">
        <f t="shared" si="187"/>
        <v>42716.913043981483</v>
      </c>
      <c r="T2397" s="12">
        <f t="shared" si="188"/>
        <v>42745.164583333331</v>
      </c>
      <c r="U2397">
        <f t="shared" si="189"/>
        <v>2016</v>
      </c>
      <c r="V2397">
        <f t="shared" si="189"/>
        <v>2017</v>
      </c>
    </row>
    <row r="2398" spans="1:22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85"/>
        <v>0.2</v>
      </c>
      <c r="P2398" s="5">
        <f t="shared" si="186"/>
        <v>10</v>
      </c>
      <c r="Q2398" t="s">
        <v>8316</v>
      </c>
      <c r="R2398" t="s">
        <v>8317</v>
      </c>
      <c r="S2398" s="12">
        <f t="shared" si="187"/>
        <v>42262.640717592592</v>
      </c>
      <c r="T2398" s="12">
        <f t="shared" si="188"/>
        <v>42292.640717592592</v>
      </c>
      <c r="U2398">
        <f t="shared" si="189"/>
        <v>2015</v>
      </c>
      <c r="V2398">
        <f t="shared" si="189"/>
        <v>2015</v>
      </c>
    </row>
    <row r="2399" spans="1:22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85"/>
        <v>0</v>
      </c>
      <c r="P2399" s="5">
        <f t="shared" si="186"/>
        <v>0</v>
      </c>
      <c r="Q2399" t="s">
        <v>8316</v>
      </c>
      <c r="R2399" t="s">
        <v>8317</v>
      </c>
      <c r="S2399" s="12">
        <f t="shared" si="187"/>
        <v>41976.676574074074</v>
      </c>
      <c r="T2399" s="12">
        <f t="shared" si="188"/>
        <v>42006.676574074074</v>
      </c>
      <c r="U2399">
        <f t="shared" si="189"/>
        <v>2014</v>
      </c>
      <c r="V2399">
        <f t="shared" si="189"/>
        <v>2015</v>
      </c>
    </row>
    <row r="2400" spans="1:22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85"/>
        <v>0</v>
      </c>
      <c r="P2400" s="5">
        <f t="shared" si="186"/>
        <v>0</v>
      </c>
      <c r="Q2400" t="s">
        <v>8316</v>
      </c>
      <c r="R2400" t="s">
        <v>8317</v>
      </c>
      <c r="S2400" s="12">
        <f t="shared" si="187"/>
        <v>42157.708148148151</v>
      </c>
      <c r="T2400" s="12">
        <f t="shared" si="188"/>
        <v>42187.708148148151</v>
      </c>
      <c r="U2400">
        <f t="shared" si="189"/>
        <v>2015</v>
      </c>
      <c r="V2400">
        <f t="shared" si="189"/>
        <v>2015</v>
      </c>
    </row>
    <row r="2401" spans="1:22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85"/>
        <v>0</v>
      </c>
      <c r="P2401" s="5">
        <f t="shared" si="186"/>
        <v>0</v>
      </c>
      <c r="Q2401" t="s">
        <v>8316</v>
      </c>
      <c r="R2401" t="s">
        <v>8317</v>
      </c>
      <c r="S2401" s="12">
        <f t="shared" si="187"/>
        <v>41956.644745370366</v>
      </c>
      <c r="T2401" s="12">
        <f t="shared" si="188"/>
        <v>41991.644745370366</v>
      </c>
      <c r="U2401">
        <f t="shared" si="189"/>
        <v>2014</v>
      </c>
      <c r="V2401">
        <f t="shared" si="189"/>
        <v>2014</v>
      </c>
    </row>
    <row r="2402" spans="1:22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85"/>
        <v>0</v>
      </c>
      <c r="P2402" s="5">
        <f t="shared" si="186"/>
        <v>0</v>
      </c>
      <c r="Q2402" t="s">
        <v>8316</v>
      </c>
      <c r="R2402" t="s">
        <v>8317</v>
      </c>
      <c r="S2402" s="12">
        <f t="shared" si="187"/>
        <v>42444.059768518513</v>
      </c>
      <c r="T2402" s="12">
        <f t="shared" si="188"/>
        <v>42474.059768518513</v>
      </c>
      <c r="U2402">
        <f t="shared" si="189"/>
        <v>2016</v>
      </c>
      <c r="V2402">
        <f t="shared" si="189"/>
        <v>2016</v>
      </c>
    </row>
    <row r="2403" spans="1:22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85"/>
        <v>0.71785714285714286</v>
      </c>
      <c r="P2403" s="5">
        <f t="shared" si="186"/>
        <v>22.333333333333332</v>
      </c>
      <c r="Q2403" t="s">
        <v>8333</v>
      </c>
      <c r="R2403" t="s">
        <v>8334</v>
      </c>
      <c r="S2403" s="12">
        <f t="shared" si="187"/>
        <v>42374.614537037036</v>
      </c>
      <c r="T2403" s="12">
        <f t="shared" si="188"/>
        <v>42434.614537037036</v>
      </c>
      <c r="U2403">
        <f t="shared" si="189"/>
        <v>2016</v>
      </c>
      <c r="V2403">
        <f t="shared" si="189"/>
        <v>2016</v>
      </c>
    </row>
    <row r="2404" spans="1:22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85"/>
        <v>0.43333333333333329</v>
      </c>
      <c r="P2404" s="5">
        <f t="shared" si="186"/>
        <v>52</v>
      </c>
      <c r="Q2404" t="s">
        <v>8333</v>
      </c>
      <c r="R2404" t="s">
        <v>8334</v>
      </c>
      <c r="S2404" s="12">
        <f t="shared" si="187"/>
        <v>42107.47142361111</v>
      </c>
      <c r="T2404" s="12">
        <f t="shared" si="188"/>
        <v>42137.47142361111</v>
      </c>
      <c r="U2404">
        <f t="shared" si="189"/>
        <v>2015</v>
      </c>
      <c r="V2404">
        <f t="shared" si="189"/>
        <v>2015</v>
      </c>
    </row>
    <row r="2405" spans="1:22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85"/>
        <v>16.833333333333332</v>
      </c>
      <c r="P2405" s="5">
        <f t="shared" si="186"/>
        <v>16.833333333333332</v>
      </c>
      <c r="Q2405" t="s">
        <v>8333</v>
      </c>
      <c r="R2405" t="s">
        <v>8334</v>
      </c>
      <c r="S2405" s="12">
        <f t="shared" si="187"/>
        <v>42399.67428240741</v>
      </c>
      <c r="T2405" s="12">
        <f t="shared" si="188"/>
        <v>42459.632615740738</v>
      </c>
      <c r="U2405">
        <f t="shared" si="189"/>
        <v>2016</v>
      </c>
      <c r="V2405">
        <f t="shared" si="189"/>
        <v>2016</v>
      </c>
    </row>
    <row r="2406" spans="1:22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85"/>
        <v>0</v>
      </c>
      <c r="P2406" s="5">
        <f t="shared" si="186"/>
        <v>0</v>
      </c>
      <c r="Q2406" t="s">
        <v>8333</v>
      </c>
      <c r="R2406" t="s">
        <v>8334</v>
      </c>
      <c r="S2406" s="12">
        <f t="shared" si="187"/>
        <v>42341.831099537034</v>
      </c>
      <c r="T2406" s="12">
        <f t="shared" si="188"/>
        <v>42371.831099537034</v>
      </c>
      <c r="U2406">
        <f t="shared" si="189"/>
        <v>2015</v>
      </c>
      <c r="V2406">
        <f t="shared" si="189"/>
        <v>2016</v>
      </c>
    </row>
    <row r="2407" spans="1:22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85"/>
        <v>22.52</v>
      </c>
      <c r="P2407" s="5">
        <f t="shared" si="186"/>
        <v>56.3</v>
      </c>
      <c r="Q2407" t="s">
        <v>8333</v>
      </c>
      <c r="R2407" t="s">
        <v>8334</v>
      </c>
      <c r="S2407" s="12">
        <f t="shared" si="187"/>
        <v>42595.377025462956</v>
      </c>
      <c r="T2407" s="12">
        <f t="shared" si="188"/>
        <v>42616.377025462956</v>
      </c>
      <c r="U2407">
        <f t="shared" si="189"/>
        <v>2016</v>
      </c>
      <c r="V2407">
        <f t="shared" si="189"/>
        <v>2016</v>
      </c>
    </row>
    <row r="2408" spans="1:22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85"/>
        <v>41.384615384615387</v>
      </c>
      <c r="P2408" s="5">
        <f t="shared" si="186"/>
        <v>84.0625</v>
      </c>
      <c r="Q2408" t="s">
        <v>8333</v>
      </c>
      <c r="R2408" t="s">
        <v>8334</v>
      </c>
      <c r="S2408" s="12">
        <f t="shared" si="187"/>
        <v>41982.902662037035</v>
      </c>
      <c r="T2408" s="12">
        <f t="shared" si="188"/>
        <v>42022.902662037035</v>
      </c>
      <c r="U2408">
        <f t="shared" si="189"/>
        <v>2014</v>
      </c>
      <c r="V2408">
        <f t="shared" si="189"/>
        <v>2015</v>
      </c>
    </row>
    <row r="2409" spans="1:22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85"/>
        <v>25.259090909090908</v>
      </c>
      <c r="P2409" s="5">
        <f t="shared" si="186"/>
        <v>168.39393939393941</v>
      </c>
      <c r="Q2409" t="s">
        <v>8333</v>
      </c>
      <c r="R2409" t="s">
        <v>8334</v>
      </c>
      <c r="S2409" s="12">
        <f t="shared" si="187"/>
        <v>42082.367222222216</v>
      </c>
      <c r="T2409" s="12">
        <f t="shared" si="188"/>
        <v>42105.041666666664</v>
      </c>
      <c r="U2409">
        <f t="shared" si="189"/>
        <v>2015</v>
      </c>
      <c r="V2409">
        <f t="shared" si="189"/>
        <v>2015</v>
      </c>
    </row>
    <row r="2410" spans="1:22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85"/>
        <v>0.2</v>
      </c>
      <c r="P2410" s="5">
        <f t="shared" si="186"/>
        <v>15</v>
      </c>
      <c r="Q2410" t="s">
        <v>8333</v>
      </c>
      <c r="R2410" t="s">
        <v>8334</v>
      </c>
      <c r="S2410" s="12">
        <f t="shared" si="187"/>
        <v>41918.93237268518</v>
      </c>
      <c r="T2410" s="12">
        <f t="shared" si="188"/>
        <v>41948.974039351851</v>
      </c>
      <c r="U2410">
        <f t="shared" si="189"/>
        <v>2014</v>
      </c>
      <c r="V2410">
        <f t="shared" si="189"/>
        <v>2014</v>
      </c>
    </row>
    <row r="2411" spans="1:22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85"/>
        <v>1.8399999999999999</v>
      </c>
      <c r="P2411" s="5">
        <f t="shared" si="186"/>
        <v>76.666666666666671</v>
      </c>
      <c r="Q2411" t="s">
        <v>8333</v>
      </c>
      <c r="R2411" t="s">
        <v>8334</v>
      </c>
      <c r="S2411" s="12">
        <f t="shared" si="187"/>
        <v>42204.667534722219</v>
      </c>
      <c r="T2411" s="12">
        <f t="shared" si="188"/>
        <v>42234.667534722219</v>
      </c>
      <c r="U2411">
        <f t="shared" si="189"/>
        <v>2015</v>
      </c>
      <c r="V2411">
        <f t="shared" si="189"/>
        <v>2015</v>
      </c>
    </row>
    <row r="2412" spans="1:22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85"/>
        <v>0</v>
      </c>
      <c r="P2412" s="5">
        <f t="shared" si="186"/>
        <v>0</v>
      </c>
      <c r="Q2412" t="s">
        <v>8333</v>
      </c>
      <c r="R2412" t="s">
        <v>8334</v>
      </c>
      <c r="S2412" s="12">
        <f t="shared" si="187"/>
        <v>42224.199942129628</v>
      </c>
      <c r="T2412" s="12">
        <f t="shared" si="188"/>
        <v>42254.199942129628</v>
      </c>
      <c r="U2412">
        <f t="shared" si="189"/>
        <v>2015</v>
      </c>
      <c r="V2412">
        <f t="shared" si="189"/>
        <v>2015</v>
      </c>
    </row>
    <row r="2413" spans="1:22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85"/>
        <v>0.60399999999999998</v>
      </c>
      <c r="P2413" s="5">
        <f t="shared" si="186"/>
        <v>50.333333333333336</v>
      </c>
      <c r="Q2413" t="s">
        <v>8333</v>
      </c>
      <c r="R2413" t="s">
        <v>8334</v>
      </c>
      <c r="S2413" s="12">
        <f t="shared" si="187"/>
        <v>42211.524097222216</v>
      </c>
      <c r="T2413" s="12">
        <f t="shared" si="188"/>
        <v>42241.524097222216</v>
      </c>
      <c r="U2413">
        <f t="shared" si="189"/>
        <v>2015</v>
      </c>
      <c r="V2413">
        <f t="shared" si="189"/>
        <v>2015</v>
      </c>
    </row>
    <row r="2414" spans="1:22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85"/>
        <v>0</v>
      </c>
      <c r="P2414" s="5">
        <f t="shared" si="186"/>
        <v>0</v>
      </c>
      <c r="Q2414" t="s">
        <v>8333</v>
      </c>
      <c r="R2414" t="s">
        <v>8334</v>
      </c>
      <c r="S2414" s="12">
        <f t="shared" si="187"/>
        <v>42655.528622685182</v>
      </c>
      <c r="T2414" s="12">
        <f t="shared" si="188"/>
        <v>42700.570289351854</v>
      </c>
      <c r="U2414">
        <f t="shared" si="189"/>
        <v>2016</v>
      </c>
      <c r="V2414">
        <f t="shared" si="189"/>
        <v>2016</v>
      </c>
    </row>
    <row r="2415" spans="1:22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85"/>
        <v>0.83333333333333337</v>
      </c>
      <c r="P2415" s="5">
        <f t="shared" si="186"/>
        <v>8.3333333333333339</v>
      </c>
      <c r="Q2415" t="s">
        <v>8333</v>
      </c>
      <c r="R2415" t="s">
        <v>8334</v>
      </c>
      <c r="S2415" s="12">
        <f t="shared" si="187"/>
        <v>41759.901412037034</v>
      </c>
      <c r="T2415" s="12">
        <f t="shared" si="188"/>
        <v>41790.770833333328</v>
      </c>
      <c r="U2415">
        <f t="shared" si="189"/>
        <v>2014</v>
      </c>
      <c r="V2415">
        <f t="shared" si="189"/>
        <v>2014</v>
      </c>
    </row>
    <row r="2416" spans="1:22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85"/>
        <v>3.0666666666666664</v>
      </c>
      <c r="P2416" s="5">
        <f t="shared" si="186"/>
        <v>35.384615384615387</v>
      </c>
      <c r="Q2416" t="s">
        <v>8333</v>
      </c>
      <c r="R2416" t="s">
        <v>8334</v>
      </c>
      <c r="S2416" s="12">
        <f t="shared" si="187"/>
        <v>42198.486805555549</v>
      </c>
      <c r="T2416" s="12">
        <f t="shared" si="188"/>
        <v>42237.957638888889</v>
      </c>
      <c r="U2416">
        <f t="shared" si="189"/>
        <v>2015</v>
      </c>
      <c r="V2416">
        <f t="shared" si="189"/>
        <v>2015</v>
      </c>
    </row>
    <row r="2417" spans="1:22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85"/>
        <v>0.55833333333333335</v>
      </c>
      <c r="P2417" s="5">
        <f t="shared" si="186"/>
        <v>55.833333333333336</v>
      </c>
      <c r="Q2417" t="s">
        <v>8333</v>
      </c>
      <c r="R2417" t="s">
        <v>8334</v>
      </c>
      <c r="S2417" s="12">
        <f t="shared" si="187"/>
        <v>42536.654467592591</v>
      </c>
      <c r="T2417" s="12">
        <f t="shared" si="188"/>
        <v>42566.654467592591</v>
      </c>
      <c r="U2417">
        <f t="shared" si="189"/>
        <v>2016</v>
      </c>
      <c r="V2417">
        <f t="shared" si="189"/>
        <v>2016</v>
      </c>
    </row>
    <row r="2418" spans="1:22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85"/>
        <v>2.5000000000000001E-2</v>
      </c>
      <c r="P2418" s="5">
        <f t="shared" si="186"/>
        <v>5</v>
      </c>
      <c r="Q2418" t="s">
        <v>8333</v>
      </c>
      <c r="R2418" t="s">
        <v>8334</v>
      </c>
      <c r="S2418" s="12">
        <f t="shared" si="187"/>
        <v>42019.529432870368</v>
      </c>
      <c r="T2418" s="12">
        <f t="shared" si="188"/>
        <v>42077.416666666664</v>
      </c>
      <c r="U2418">
        <f t="shared" si="189"/>
        <v>2015</v>
      </c>
      <c r="V2418">
        <f t="shared" si="189"/>
        <v>2015</v>
      </c>
    </row>
    <row r="2419" spans="1:22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85"/>
        <v>0</v>
      </c>
      <c r="P2419" s="5">
        <f t="shared" si="186"/>
        <v>0</v>
      </c>
      <c r="Q2419" t="s">
        <v>8333</v>
      </c>
      <c r="R2419" t="s">
        <v>8334</v>
      </c>
      <c r="S2419" s="12">
        <f t="shared" si="187"/>
        <v>41831.675775462958</v>
      </c>
      <c r="T2419" s="12">
        <f t="shared" si="188"/>
        <v>41861.675775462958</v>
      </c>
      <c r="U2419">
        <f t="shared" si="189"/>
        <v>2014</v>
      </c>
      <c r="V2419">
        <f t="shared" si="189"/>
        <v>2014</v>
      </c>
    </row>
    <row r="2420" spans="1:22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85"/>
        <v>0.02</v>
      </c>
      <c r="P2420" s="5">
        <f t="shared" si="186"/>
        <v>1</v>
      </c>
      <c r="Q2420" t="s">
        <v>8333</v>
      </c>
      <c r="R2420" t="s">
        <v>8334</v>
      </c>
      <c r="S2420" s="12">
        <f t="shared" si="187"/>
        <v>42027.648657407401</v>
      </c>
      <c r="T2420" s="12">
        <f t="shared" si="188"/>
        <v>42087.606990740744</v>
      </c>
      <c r="U2420">
        <f t="shared" si="189"/>
        <v>2015</v>
      </c>
      <c r="V2420">
        <f t="shared" si="189"/>
        <v>2015</v>
      </c>
    </row>
    <row r="2421" spans="1:22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85"/>
        <v>0</v>
      </c>
      <c r="P2421" s="5">
        <f t="shared" si="186"/>
        <v>0</v>
      </c>
      <c r="Q2421" t="s">
        <v>8333</v>
      </c>
      <c r="R2421" t="s">
        <v>8334</v>
      </c>
      <c r="S2421" s="12">
        <f t="shared" si="187"/>
        <v>41993.529965277776</v>
      </c>
      <c r="T2421" s="12">
        <f t="shared" si="188"/>
        <v>42053.529965277776</v>
      </c>
      <c r="U2421">
        <f t="shared" si="189"/>
        <v>2014</v>
      </c>
      <c r="V2421">
        <f t="shared" si="189"/>
        <v>2015</v>
      </c>
    </row>
    <row r="2422" spans="1:22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85"/>
        <v>14.825133372851216</v>
      </c>
      <c r="P2422" s="5">
        <f t="shared" si="186"/>
        <v>69.472222222222229</v>
      </c>
      <c r="Q2422" t="s">
        <v>8333</v>
      </c>
      <c r="R2422" t="s">
        <v>8334</v>
      </c>
      <c r="S2422" s="12">
        <f t="shared" si="187"/>
        <v>41892.820543981477</v>
      </c>
      <c r="T2422" s="12">
        <f t="shared" si="188"/>
        <v>41952.862210648142</v>
      </c>
      <c r="U2422">
        <f t="shared" si="189"/>
        <v>2014</v>
      </c>
      <c r="V2422">
        <f t="shared" si="189"/>
        <v>2014</v>
      </c>
    </row>
    <row r="2423" spans="1:22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85"/>
        <v>1.6666666666666666E-2</v>
      </c>
      <c r="P2423" s="5">
        <f t="shared" si="186"/>
        <v>1</v>
      </c>
      <c r="Q2423" t="s">
        <v>8333</v>
      </c>
      <c r="R2423" t="s">
        <v>8334</v>
      </c>
      <c r="S2423" s="12">
        <f t="shared" si="187"/>
        <v>42026.479120370372</v>
      </c>
      <c r="T2423" s="12">
        <f t="shared" si="188"/>
        <v>42056.479120370372</v>
      </c>
      <c r="U2423">
        <f t="shared" si="189"/>
        <v>2015</v>
      </c>
      <c r="V2423">
        <f t="shared" si="189"/>
        <v>2015</v>
      </c>
    </row>
    <row r="2424" spans="1:22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85"/>
        <v>0.2</v>
      </c>
      <c r="P2424" s="5">
        <f t="shared" si="186"/>
        <v>1</v>
      </c>
      <c r="Q2424" t="s">
        <v>8333</v>
      </c>
      <c r="R2424" t="s">
        <v>8334</v>
      </c>
      <c r="S2424" s="12">
        <f t="shared" si="187"/>
        <v>42044.516620370363</v>
      </c>
      <c r="T2424" s="12">
        <f t="shared" si="188"/>
        <v>42074.474953703706</v>
      </c>
      <c r="U2424">
        <f t="shared" si="189"/>
        <v>2015</v>
      </c>
      <c r="V2424">
        <f t="shared" si="189"/>
        <v>2015</v>
      </c>
    </row>
    <row r="2425" spans="1:22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85"/>
        <v>1.3333333333333334E-2</v>
      </c>
      <c r="P2425" s="5">
        <f t="shared" si="186"/>
        <v>8</v>
      </c>
      <c r="Q2425" t="s">
        <v>8333</v>
      </c>
      <c r="R2425" t="s">
        <v>8334</v>
      </c>
      <c r="S2425" s="12">
        <f t="shared" si="187"/>
        <v>41974.496412037035</v>
      </c>
      <c r="T2425" s="12">
        <f t="shared" si="188"/>
        <v>42004.496412037035</v>
      </c>
      <c r="U2425">
        <f t="shared" si="189"/>
        <v>2014</v>
      </c>
      <c r="V2425">
        <f t="shared" si="189"/>
        <v>2014</v>
      </c>
    </row>
    <row r="2426" spans="1:22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85"/>
        <v>1.24</v>
      </c>
      <c r="P2426" s="5">
        <f t="shared" si="186"/>
        <v>34.444444444444443</v>
      </c>
      <c r="Q2426" t="s">
        <v>8333</v>
      </c>
      <c r="R2426" t="s">
        <v>8334</v>
      </c>
      <c r="S2426" s="12">
        <f t="shared" si="187"/>
        <v>41909.684120370366</v>
      </c>
      <c r="T2426" s="12">
        <f t="shared" si="188"/>
        <v>41939.684120370366</v>
      </c>
      <c r="U2426">
        <f t="shared" si="189"/>
        <v>2014</v>
      </c>
      <c r="V2426">
        <f t="shared" si="189"/>
        <v>2014</v>
      </c>
    </row>
    <row r="2427" spans="1:22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85"/>
        <v>2.8571428571428574E-2</v>
      </c>
      <c r="P2427" s="5">
        <f t="shared" si="186"/>
        <v>1</v>
      </c>
      <c r="Q2427" t="s">
        <v>8333</v>
      </c>
      <c r="R2427" t="s">
        <v>8334</v>
      </c>
      <c r="S2427" s="12">
        <f t="shared" si="187"/>
        <v>42502.705428240741</v>
      </c>
      <c r="T2427" s="12">
        <f t="shared" si="188"/>
        <v>42517.711111111108</v>
      </c>
      <c r="U2427">
        <f t="shared" si="189"/>
        <v>2016</v>
      </c>
      <c r="V2427">
        <f t="shared" si="189"/>
        <v>2016</v>
      </c>
    </row>
    <row r="2428" spans="1:22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85"/>
        <v>0</v>
      </c>
      <c r="P2428" s="5">
        <f t="shared" si="186"/>
        <v>0</v>
      </c>
      <c r="Q2428" t="s">
        <v>8333</v>
      </c>
      <c r="R2428" t="s">
        <v>8334</v>
      </c>
      <c r="S2428" s="12">
        <f t="shared" si="187"/>
        <v>42163.961712962962</v>
      </c>
      <c r="T2428" s="12">
        <f t="shared" si="188"/>
        <v>42223.961712962962</v>
      </c>
      <c r="U2428">
        <f t="shared" si="189"/>
        <v>2015</v>
      </c>
      <c r="V2428">
        <f t="shared" si="189"/>
        <v>2015</v>
      </c>
    </row>
    <row r="2429" spans="1:22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85"/>
        <v>2E-3</v>
      </c>
      <c r="P2429" s="5">
        <f t="shared" si="186"/>
        <v>1</v>
      </c>
      <c r="Q2429" t="s">
        <v>8333</v>
      </c>
      <c r="R2429" t="s">
        <v>8334</v>
      </c>
      <c r="S2429" s="12">
        <f t="shared" si="187"/>
        <v>42412.110335648147</v>
      </c>
      <c r="T2429" s="12">
        <f t="shared" si="188"/>
        <v>42452.068668981483</v>
      </c>
      <c r="U2429">
        <f t="shared" si="189"/>
        <v>2016</v>
      </c>
      <c r="V2429">
        <f t="shared" si="189"/>
        <v>2016</v>
      </c>
    </row>
    <row r="2430" spans="1:22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85"/>
        <v>2.8571428571428571E-3</v>
      </c>
      <c r="P2430" s="5">
        <f t="shared" si="186"/>
        <v>1</v>
      </c>
      <c r="Q2430" t="s">
        <v>8333</v>
      </c>
      <c r="R2430" t="s">
        <v>8334</v>
      </c>
      <c r="S2430" s="12">
        <f t="shared" si="187"/>
        <v>42045.575821759259</v>
      </c>
      <c r="T2430" s="12">
        <f t="shared" si="188"/>
        <v>42075.534155092588</v>
      </c>
      <c r="U2430">
        <f t="shared" si="189"/>
        <v>2015</v>
      </c>
      <c r="V2430">
        <f t="shared" si="189"/>
        <v>2015</v>
      </c>
    </row>
    <row r="2431" spans="1:22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85"/>
        <v>1.4321428571428572</v>
      </c>
      <c r="P2431" s="5">
        <f t="shared" si="186"/>
        <v>501.25</v>
      </c>
      <c r="Q2431" t="s">
        <v>8333</v>
      </c>
      <c r="R2431" t="s">
        <v>8334</v>
      </c>
      <c r="S2431" s="12">
        <f t="shared" si="187"/>
        <v>42734.670902777776</v>
      </c>
      <c r="T2431" s="12">
        <f t="shared" si="188"/>
        <v>42771.488888888889</v>
      </c>
      <c r="U2431">
        <f t="shared" si="189"/>
        <v>2016</v>
      </c>
      <c r="V2431">
        <f t="shared" si="189"/>
        <v>2017</v>
      </c>
    </row>
    <row r="2432" spans="1:22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85"/>
        <v>0.70000000000000007</v>
      </c>
      <c r="P2432" s="5">
        <f t="shared" si="186"/>
        <v>10.5</v>
      </c>
      <c r="Q2432" t="s">
        <v>8333</v>
      </c>
      <c r="R2432" t="s">
        <v>8334</v>
      </c>
      <c r="S2432" s="12">
        <f t="shared" si="187"/>
        <v>42381.922499999993</v>
      </c>
      <c r="T2432" s="12">
        <f t="shared" si="188"/>
        <v>42411.922499999993</v>
      </c>
      <c r="U2432">
        <f t="shared" si="189"/>
        <v>2016</v>
      </c>
      <c r="V2432">
        <f t="shared" si="189"/>
        <v>2016</v>
      </c>
    </row>
    <row r="2433" spans="1:22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85"/>
        <v>2E-3</v>
      </c>
      <c r="P2433" s="5">
        <f t="shared" si="186"/>
        <v>1</v>
      </c>
      <c r="Q2433" t="s">
        <v>8333</v>
      </c>
      <c r="R2433" t="s">
        <v>8334</v>
      </c>
      <c r="S2433" s="12">
        <f t="shared" si="187"/>
        <v>42488.891354166662</v>
      </c>
      <c r="T2433" s="12">
        <f t="shared" si="188"/>
        <v>42548.891354166662</v>
      </c>
      <c r="U2433">
        <f t="shared" si="189"/>
        <v>2016</v>
      </c>
      <c r="V2433">
        <f t="shared" si="189"/>
        <v>2016</v>
      </c>
    </row>
    <row r="2434" spans="1:22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85"/>
        <v>1.4285714285714287E-2</v>
      </c>
      <c r="P2434" s="5">
        <f t="shared" si="186"/>
        <v>1</v>
      </c>
      <c r="Q2434" t="s">
        <v>8333</v>
      </c>
      <c r="R2434" t="s">
        <v>8334</v>
      </c>
      <c r="S2434" s="12">
        <f t="shared" si="187"/>
        <v>42041.010381944441</v>
      </c>
      <c r="T2434" s="12">
        <f t="shared" si="188"/>
        <v>42071.010381944441</v>
      </c>
      <c r="U2434">
        <f t="shared" si="189"/>
        <v>2015</v>
      </c>
      <c r="V2434">
        <f t="shared" si="189"/>
        <v>2015</v>
      </c>
    </row>
    <row r="2435" spans="1:22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90">(E2435/D2435)*100</f>
        <v>0</v>
      </c>
      <c r="P2435" s="5">
        <f t="shared" ref="P2435:P2498" si="191">IF(E2435&gt;0, E2435/L2435, 0)</f>
        <v>0</v>
      </c>
      <c r="Q2435" t="s">
        <v>8333</v>
      </c>
      <c r="R2435" t="s">
        <v>8334</v>
      </c>
      <c r="S2435" s="12">
        <f t="shared" ref="S2435:S2498" si="192">(J2435/86400)+25569-(5/24)</f>
        <v>42397.691469907404</v>
      </c>
      <c r="T2435" s="12">
        <f t="shared" ref="T2435:T2498" si="193">(I2435/86400)+25569-5/24</f>
        <v>42427.691469907404</v>
      </c>
      <c r="U2435">
        <f t="shared" ref="U2435:V2498" si="194">YEAR(S2435)</f>
        <v>2016</v>
      </c>
      <c r="V2435">
        <f t="shared" si="194"/>
        <v>2016</v>
      </c>
    </row>
    <row r="2436" spans="1:22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90"/>
        <v>0.13</v>
      </c>
      <c r="P2436" s="5">
        <f t="shared" si="191"/>
        <v>13</v>
      </c>
      <c r="Q2436" t="s">
        <v>8333</v>
      </c>
      <c r="R2436" t="s">
        <v>8334</v>
      </c>
      <c r="S2436" s="12">
        <f t="shared" si="192"/>
        <v>42179.977708333332</v>
      </c>
      <c r="T2436" s="12">
        <f t="shared" si="193"/>
        <v>42219.977708333332</v>
      </c>
      <c r="U2436">
        <f t="shared" si="194"/>
        <v>2015</v>
      </c>
      <c r="V2436">
        <f t="shared" si="194"/>
        <v>2015</v>
      </c>
    </row>
    <row r="2437" spans="1:22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90"/>
        <v>0.48960000000000004</v>
      </c>
      <c r="P2437" s="5">
        <f t="shared" si="191"/>
        <v>306</v>
      </c>
      <c r="Q2437" t="s">
        <v>8333</v>
      </c>
      <c r="R2437" t="s">
        <v>8334</v>
      </c>
      <c r="S2437" s="12">
        <f t="shared" si="192"/>
        <v>42252.069282407407</v>
      </c>
      <c r="T2437" s="12">
        <f t="shared" si="193"/>
        <v>42282.069282407407</v>
      </c>
      <c r="U2437">
        <f t="shared" si="194"/>
        <v>2015</v>
      </c>
      <c r="V2437">
        <f t="shared" si="194"/>
        <v>2015</v>
      </c>
    </row>
    <row r="2438" spans="1:22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90"/>
        <v>3.8461538461538464E-2</v>
      </c>
      <c r="P2438" s="5">
        <f t="shared" si="191"/>
        <v>22.5</v>
      </c>
      <c r="Q2438" t="s">
        <v>8333</v>
      </c>
      <c r="R2438" t="s">
        <v>8334</v>
      </c>
      <c r="S2438" s="12">
        <f t="shared" si="192"/>
        <v>42338.407060185178</v>
      </c>
      <c r="T2438" s="12">
        <f t="shared" si="193"/>
        <v>42398.407060185178</v>
      </c>
      <c r="U2438">
        <f t="shared" si="194"/>
        <v>2015</v>
      </c>
      <c r="V2438">
        <f t="shared" si="194"/>
        <v>2016</v>
      </c>
    </row>
    <row r="2439" spans="1:22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90"/>
        <v>0</v>
      </c>
      <c r="P2439" s="5">
        <f t="shared" si="191"/>
        <v>0</v>
      </c>
      <c r="Q2439" t="s">
        <v>8333</v>
      </c>
      <c r="R2439" t="s">
        <v>8334</v>
      </c>
      <c r="S2439" s="12">
        <f t="shared" si="192"/>
        <v>42031.756805555553</v>
      </c>
      <c r="T2439" s="12">
        <f t="shared" si="193"/>
        <v>42080.541666666664</v>
      </c>
      <c r="U2439">
        <f t="shared" si="194"/>
        <v>2015</v>
      </c>
      <c r="V2439">
        <f t="shared" si="194"/>
        <v>2015</v>
      </c>
    </row>
    <row r="2440" spans="1:22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90"/>
        <v>0.33333333333333337</v>
      </c>
      <c r="P2440" s="5">
        <f t="shared" si="191"/>
        <v>50</v>
      </c>
      <c r="Q2440" t="s">
        <v>8333</v>
      </c>
      <c r="R2440" t="s">
        <v>8334</v>
      </c>
      <c r="S2440" s="12">
        <f t="shared" si="192"/>
        <v>42285.706736111104</v>
      </c>
      <c r="T2440" s="12">
        <f t="shared" si="193"/>
        <v>42345.748402777775</v>
      </c>
      <c r="U2440">
        <f t="shared" si="194"/>
        <v>2015</v>
      </c>
      <c r="V2440">
        <f t="shared" si="194"/>
        <v>2015</v>
      </c>
    </row>
    <row r="2441" spans="1:22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90"/>
        <v>0</v>
      </c>
      <c r="P2441" s="5">
        <f t="shared" si="191"/>
        <v>0</v>
      </c>
      <c r="Q2441" t="s">
        <v>8333</v>
      </c>
      <c r="R2441" t="s">
        <v>8334</v>
      </c>
      <c r="S2441" s="12">
        <f t="shared" si="192"/>
        <v>42265.610289351847</v>
      </c>
      <c r="T2441" s="12">
        <f t="shared" si="193"/>
        <v>42295.610289351847</v>
      </c>
      <c r="U2441">
        <f t="shared" si="194"/>
        <v>2015</v>
      </c>
      <c r="V2441">
        <f t="shared" si="194"/>
        <v>2015</v>
      </c>
    </row>
    <row r="2442" spans="1:22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90"/>
        <v>0.2</v>
      </c>
      <c r="P2442" s="5">
        <f t="shared" si="191"/>
        <v>5</v>
      </c>
      <c r="Q2442" t="s">
        <v>8333</v>
      </c>
      <c r="R2442" t="s">
        <v>8334</v>
      </c>
      <c r="S2442" s="12">
        <f t="shared" si="192"/>
        <v>42383.691122685188</v>
      </c>
      <c r="T2442" s="12">
        <f t="shared" si="193"/>
        <v>42413.691122685188</v>
      </c>
      <c r="U2442">
        <f t="shared" si="194"/>
        <v>2016</v>
      </c>
      <c r="V2442">
        <f t="shared" si="194"/>
        <v>2016</v>
      </c>
    </row>
    <row r="2443" spans="1:22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90"/>
        <v>107.88</v>
      </c>
      <c r="P2443" s="5">
        <f t="shared" si="191"/>
        <v>74.22935779816514</v>
      </c>
      <c r="Q2443" t="s">
        <v>8333</v>
      </c>
      <c r="R2443" t="s">
        <v>8349</v>
      </c>
      <c r="S2443" s="12">
        <f t="shared" si="192"/>
        <v>42186.917291666665</v>
      </c>
      <c r="T2443" s="12">
        <f t="shared" si="193"/>
        <v>42207.999305555553</v>
      </c>
      <c r="U2443">
        <f t="shared" si="194"/>
        <v>2015</v>
      </c>
      <c r="V2443">
        <f t="shared" si="194"/>
        <v>2015</v>
      </c>
    </row>
    <row r="2444" spans="1:22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90"/>
        <v>125.94166666666666</v>
      </c>
      <c r="P2444" s="5">
        <f t="shared" si="191"/>
        <v>81.252688172043008</v>
      </c>
      <c r="Q2444" t="s">
        <v>8333</v>
      </c>
      <c r="R2444" t="s">
        <v>8349</v>
      </c>
      <c r="S2444" s="12">
        <f t="shared" si="192"/>
        <v>42052.458657407406</v>
      </c>
      <c r="T2444" s="12">
        <f t="shared" si="193"/>
        <v>42082.416990740741</v>
      </c>
      <c r="U2444">
        <f t="shared" si="194"/>
        <v>2015</v>
      </c>
      <c r="V2444">
        <f t="shared" si="194"/>
        <v>2015</v>
      </c>
    </row>
    <row r="2445" spans="1:22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90"/>
        <v>202.51495</v>
      </c>
      <c r="P2445" s="5">
        <f t="shared" si="191"/>
        <v>130.23469453376205</v>
      </c>
      <c r="Q2445" t="s">
        <v>8333</v>
      </c>
      <c r="R2445" t="s">
        <v>8349</v>
      </c>
      <c r="S2445" s="12">
        <f t="shared" si="192"/>
        <v>41836.416921296295</v>
      </c>
      <c r="T2445" s="12">
        <f t="shared" si="193"/>
        <v>41866.416921296295</v>
      </c>
      <c r="U2445">
        <f t="shared" si="194"/>
        <v>2014</v>
      </c>
      <c r="V2445">
        <f t="shared" si="194"/>
        <v>2014</v>
      </c>
    </row>
    <row r="2446" spans="1:22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90"/>
        <v>108.60000000000001</v>
      </c>
      <c r="P2446" s="5">
        <f t="shared" si="191"/>
        <v>53.409836065573771</v>
      </c>
      <c r="Q2446" t="s">
        <v>8333</v>
      </c>
      <c r="R2446" t="s">
        <v>8349</v>
      </c>
      <c r="S2446" s="12">
        <f t="shared" si="192"/>
        <v>42485.54619212963</v>
      </c>
      <c r="T2446" s="12">
        <f t="shared" si="193"/>
        <v>42515.54619212963</v>
      </c>
      <c r="U2446">
        <f t="shared" si="194"/>
        <v>2016</v>
      </c>
      <c r="V2446">
        <f t="shared" si="194"/>
        <v>2016</v>
      </c>
    </row>
    <row r="2447" spans="1:22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90"/>
        <v>172.8</v>
      </c>
      <c r="P2447" s="5">
        <f t="shared" si="191"/>
        <v>75.130434782608702</v>
      </c>
      <c r="Q2447" t="s">
        <v>8333</v>
      </c>
      <c r="R2447" t="s">
        <v>8349</v>
      </c>
      <c r="S2447" s="12">
        <f t="shared" si="192"/>
        <v>42242.981724537036</v>
      </c>
      <c r="T2447" s="12">
        <f t="shared" si="193"/>
        <v>42272.981724537036</v>
      </c>
      <c r="U2447">
        <f t="shared" si="194"/>
        <v>2015</v>
      </c>
      <c r="V2447">
        <f t="shared" si="194"/>
        <v>2015</v>
      </c>
    </row>
    <row r="2448" spans="1:22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90"/>
        <v>167.98</v>
      </c>
      <c r="P2448" s="5">
        <f t="shared" si="191"/>
        <v>75.666666666666671</v>
      </c>
      <c r="Q2448" t="s">
        <v>8333</v>
      </c>
      <c r="R2448" t="s">
        <v>8349</v>
      </c>
      <c r="S2448" s="12">
        <f t="shared" si="192"/>
        <v>42670.394340277773</v>
      </c>
      <c r="T2448" s="12">
        <f t="shared" si="193"/>
        <v>42700.436006944445</v>
      </c>
      <c r="U2448">
        <f t="shared" si="194"/>
        <v>2016</v>
      </c>
      <c r="V2448">
        <f t="shared" si="194"/>
        <v>2016</v>
      </c>
    </row>
    <row r="2449" spans="1:22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90"/>
        <v>427.20000000000005</v>
      </c>
      <c r="P2449" s="5">
        <f t="shared" si="191"/>
        <v>31.691394658753708</v>
      </c>
      <c r="Q2449" t="s">
        <v>8333</v>
      </c>
      <c r="R2449" t="s">
        <v>8349</v>
      </c>
      <c r="S2449" s="12">
        <f t="shared" si="192"/>
        <v>42654.26149305555</v>
      </c>
      <c r="T2449" s="12">
        <f t="shared" si="193"/>
        <v>42685.958333333336</v>
      </c>
      <c r="U2449">
        <f t="shared" si="194"/>
        <v>2016</v>
      </c>
      <c r="V2449">
        <f t="shared" si="194"/>
        <v>2016</v>
      </c>
    </row>
    <row r="2450" spans="1:22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90"/>
        <v>107.5</v>
      </c>
      <c r="P2450" s="5">
        <f t="shared" si="191"/>
        <v>47.777777777777779</v>
      </c>
      <c r="Q2450" t="s">
        <v>8333</v>
      </c>
      <c r="R2450" t="s">
        <v>8349</v>
      </c>
      <c r="S2450" s="12">
        <f t="shared" si="192"/>
        <v>42607.107789351845</v>
      </c>
      <c r="T2450" s="12">
        <f t="shared" si="193"/>
        <v>42613.025000000001</v>
      </c>
      <c r="U2450">
        <f t="shared" si="194"/>
        <v>2016</v>
      </c>
      <c r="V2450">
        <f t="shared" si="194"/>
        <v>2016</v>
      </c>
    </row>
    <row r="2451" spans="1:22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90"/>
        <v>108</v>
      </c>
      <c r="P2451" s="5">
        <f t="shared" si="191"/>
        <v>90</v>
      </c>
      <c r="Q2451" t="s">
        <v>8333</v>
      </c>
      <c r="R2451" t="s">
        <v>8349</v>
      </c>
      <c r="S2451" s="12">
        <f t="shared" si="192"/>
        <v>41942.934201388889</v>
      </c>
      <c r="T2451" s="12">
        <f t="shared" si="193"/>
        <v>41972.975868055553</v>
      </c>
      <c r="U2451">
        <f t="shared" si="194"/>
        <v>2014</v>
      </c>
      <c r="V2451">
        <f t="shared" si="194"/>
        <v>2014</v>
      </c>
    </row>
    <row r="2452" spans="1:22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90"/>
        <v>101.53353333333335</v>
      </c>
      <c r="P2452" s="5">
        <f t="shared" si="191"/>
        <v>149.31401960784314</v>
      </c>
      <c r="Q2452" t="s">
        <v>8333</v>
      </c>
      <c r="R2452" t="s">
        <v>8349</v>
      </c>
      <c r="S2452" s="12">
        <f t="shared" si="192"/>
        <v>41901.864074074074</v>
      </c>
      <c r="T2452" s="12">
        <f t="shared" si="193"/>
        <v>41939.924305555549</v>
      </c>
      <c r="U2452">
        <f t="shared" si="194"/>
        <v>2014</v>
      </c>
      <c r="V2452">
        <f t="shared" si="194"/>
        <v>2014</v>
      </c>
    </row>
    <row r="2453" spans="1:22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90"/>
        <v>115.45</v>
      </c>
      <c r="P2453" s="5">
        <f t="shared" si="191"/>
        <v>62.06989247311828</v>
      </c>
      <c r="Q2453" t="s">
        <v>8333</v>
      </c>
      <c r="R2453" t="s">
        <v>8349</v>
      </c>
      <c r="S2453" s="12">
        <f t="shared" si="192"/>
        <v>42779.700115740743</v>
      </c>
      <c r="T2453" s="12">
        <f t="shared" si="193"/>
        <v>42799.700115740743</v>
      </c>
      <c r="U2453">
        <f t="shared" si="194"/>
        <v>2017</v>
      </c>
      <c r="V2453">
        <f t="shared" si="194"/>
        <v>2017</v>
      </c>
    </row>
    <row r="2454" spans="1:22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90"/>
        <v>133.5</v>
      </c>
      <c r="P2454" s="5">
        <f t="shared" si="191"/>
        <v>53.4</v>
      </c>
      <c r="Q2454" t="s">
        <v>8333</v>
      </c>
      <c r="R2454" t="s">
        <v>8349</v>
      </c>
      <c r="S2454" s="12">
        <f t="shared" si="192"/>
        <v>42338.635416666664</v>
      </c>
      <c r="T2454" s="12">
        <f t="shared" si="193"/>
        <v>42367.749999999993</v>
      </c>
      <c r="U2454">
        <f t="shared" si="194"/>
        <v>2015</v>
      </c>
      <c r="V2454">
        <f t="shared" si="194"/>
        <v>2015</v>
      </c>
    </row>
    <row r="2455" spans="1:22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90"/>
        <v>154.69999999999999</v>
      </c>
      <c r="P2455" s="5">
        <f t="shared" si="191"/>
        <v>69.268656716417908</v>
      </c>
      <c r="Q2455" t="s">
        <v>8333</v>
      </c>
      <c r="R2455" t="s">
        <v>8349</v>
      </c>
      <c r="S2455" s="12">
        <f t="shared" si="192"/>
        <v>42738.483900462961</v>
      </c>
      <c r="T2455" s="12">
        <f t="shared" si="193"/>
        <v>42768.483900462961</v>
      </c>
      <c r="U2455">
        <f t="shared" si="194"/>
        <v>2017</v>
      </c>
      <c r="V2455">
        <f t="shared" si="194"/>
        <v>2017</v>
      </c>
    </row>
    <row r="2456" spans="1:22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90"/>
        <v>100.84571428571429</v>
      </c>
      <c r="P2456" s="5">
        <f t="shared" si="191"/>
        <v>271.50769230769231</v>
      </c>
      <c r="Q2456" t="s">
        <v>8333</v>
      </c>
      <c r="R2456" t="s">
        <v>8349</v>
      </c>
      <c r="S2456" s="12">
        <f t="shared" si="192"/>
        <v>42769.993148148147</v>
      </c>
      <c r="T2456" s="12">
        <f t="shared" si="193"/>
        <v>42804.993148148147</v>
      </c>
      <c r="U2456">
        <f t="shared" si="194"/>
        <v>2017</v>
      </c>
      <c r="V2456">
        <f t="shared" si="194"/>
        <v>2017</v>
      </c>
    </row>
    <row r="2457" spans="1:22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90"/>
        <v>182</v>
      </c>
      <c r="P2457" s="5">
        <f t="shared" si="191"/>
        <v>34.125</v>
      </c>
      <c r="Q2457" t="s">
        <v>8333</v>
      </c>
      <c r="R2457" t="s">
        <v>8349</v>
      </c>
      <c r="S2457" s="12">
        <f t="shared" si="192"/>
        <v>42452.573495370372</v>
      </c>
      <c r="T2457" s="12">
        <f t="shared" si="193"/>
        <v>42480.573495370372</v>
      </c>
      <c r="U2457">
        <f t="shared" si="194"/>
        <v>2016</v>
      </c>
      <c r="V2457">
        <f t="shared" si="194"/>
        <v>2016</v>
      </c>
    </row>
    <row r="2458" spans="1:22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90"/>
        <v>180.86666666666667</v>
      </c>
      <c r="P2458" s="5">
        <f t="shared" si="191"/>
        <v>40.492537313432834</v>
      </c>
      <c r="Q2458" t="s">
        <v>8333</v>
      </c>
      <c r="R2458" t="s">
        <v>8349</v>
      </c>
      <c r="S2458" s="12">
        <f t="shared" si="192"/>
        <v>42761.752766203703</v>
      </c>
      <c r="T2458" s="12">
        <f t="shared" si="193"/>
        <v>42791.752766203703</v>
      </c>
      <c r="U2458">
        <f t="shared" si="194"/>
        <v>2017</v>
      </c>
      <c r="V2458">
        <f t="shared" si="194"/>
        <v>2017</v>
      </c>
    </row>
    <row r="2459" spans="1:22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90"/>
        <v>102.30434782608695</v>
      </c>
      <c r="P2459" s="5">
        <f t="shared" si="191"/>
        <v>189.75806451612902</v>
      </c>
      <c r="Q2459" t="s">
        <v>8333</v>
      </c>
      <c r="R2459" t="s">
        <v>8349</v>
      </c>
      <c r="S2459" s="12">
        <f t="shared" si="192"/>
        <v>42423.394166666665</v>
      </c>
      <c r="T2459" s="12">
        <f t="shared" si="193"/>
        <v>42453.352500000001</v>
      </c>
      <c r="U2459">
        <f t="shared" si="194"/>
        <v>2016</v>
      </c>
      <c r="V2459">
        <f t="shared" si="194"/>
        <v>2016</v>
      </c>
    </row>
    <row r="2460" spans="1:22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90"/>
        <v>110.17999999999999</v>
      </c>
      <c r="P2460" s="5">
        <f t="shared" si="191"/>
        <v>68.862499999999997</v>
      </c>
      <c r="Q2460" t="s">
        <v>8333</v>
      </c>
      <c r="R2460" t="s">
        <v>8349</v>
      </c>
      <c r="S2460" s="12">
        <f t="shared" si="192"/>
        <v>42495.663402777776</v>
      </c>
      <c r="T2460" s="12">
        <f t="shared" si="193"/>
        <v>42530.583333333336</v>
      </c>
      <c r="U2460">
        <f t="shared" si="194"/>
        <v>2016</v>
      </c>
      <c r="V2460">
        <f t="shared" si="194"/>
        <v>2016</v>
      </c>
    </row>
    <row r="2461" spans="1:22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90"/>
        <v>102.25</v>
      </c>
      <c r="P2461" s="5">
        <f t="shared" si="191"/>
        <v>108.77659574468085</v>
      </c>
      <c r="Q2461" t="s">
        <v>8333</v>
      </c>
      <c r="R2461" t="s">
        <v>8349</v>
      </c>
      <c r="S2461" s="12">
        <f t="shared" si="192"/>
        <v>42407.429224537038</v>
      </c>
      <c r="T2461" s="12">
        <f t="shared" si="193"/>
        <v>42452.387557870366</v>
      </c>
      <c r="U2461">
        <f t="shared" si="194"/>
        <v>2016</v>
      </c>
      <c r="V2461">
        <f t="shared" si="194"/>
        <v>2016</v>
      </c>
    </row>
    <row r="2462" spans="1:22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90"/>
        <v>100.78823529411764</v>
      </c>
      <c r="P2462" s="5">
        <f t="shared" si="191"/>
        <v>125.98529411764706</v>
      </c>
      <c r="Q2462" t="s">
        <v>8333</v>
      </c>
      <c r="R2462" t="s">
        <v>8349</v>
      </c>
      <c r="S2462" s="12">
        <f t="shared" si="192"/>
        <v>42703.978784722225</v>
      </c>
      <c r="T2462" s="12">
        <f t="shared" si="193"/>
        <v>42737.970138888886</v>
      </c>
      <c r="U2462">
        <f t="shared" si="194"/>
        <v>2016</v>
      </c>
      <c r="V2462">
        <f t="shared" si="194"/>
        <v>2017</v>
      </c>
    </row>
    <row r="2463" spans="1:22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90"/>
        <v>103.8</v>
      </c>
      <c r="P2463" s="5">
        <f t="shared" si="191"/>
        <v>90.523255813953483</v>
      </c>
      <c r="Q2463" t="s">
        <v>8322</v>
      </c>
      <c r="R2463" t="s">
        <v>8326</v>
      </c>
      <c r="S2463" s="12">
        <f t="shared" si="192"/>
        <v>40783.804363425923</v>
      </c>
      <c r="T2463" s="12">
        <f t="shared" si="193"/>
        <v>40816.916666666664</v>
      </c>
      <c r="U2463">
        <f t="shared" si="194"/>
        <v>2011</v>
      </c>
      <c r="V2463">
        <f t="shared" si="194"/>
        <v>2011</v>
      </c>
    </row>
    <row r="2464" spans="1:22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90"/>
        <v>110.70833333333334</v>
      </c>
      <c r="P2464" s="5">
        <f t="shared" si="191"/>
        <v>28.880434782608695</v>
      </c>
      <c r="Q2464" t="s">
        <v>8322</v>
      </c>
      <c r="R2464" t="s">
        <v>8326</v>
      </c>
      <c r="S2464" s="12">
        <f t="shared" si="192"/>
        <v>41088.977962962963</v>
      </c>
      <c r="T2464" s="12">
        <f t="shared" si="193"/>
        <v>41108.977962962963</v>
      </c>
      <c r="U2464">
        <f t="shared" si="194"/>
        <v>2012</v>
      </c>
      <c r="V2464">
        <f t="shared" si="194"/>
        <v>2012</v>
      </c>
    </row>
    <row r="2465" spans="1:22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90"/>
        <v>116.25000000000001</v>
      </c>
      <c r="P2465" s="5">
        <f t="shared" si="191"/>
        <v>31</v>
      </c>
      <c r="Q2465" t="s">
        <v>8322</v>
      </c>
      <c r="R2465" t="s">
        <v>8326</v>
      </c>
      <c r="S2465" s="12">
        <f t="shared" si="192"/>
        <v>41340.903067129628</v>
      </c>
      <c r="T2465" s="12">
        <f t="shared" si="193"/>
        <v>41380.583333333328</v>
      </c>
      <c r="U2465">
        <f t="shared" si="194"/>
        <v>2013</v>
      </c>
      <c r="V2465">
        <f t="shared" si="194"/>
        <v>2013</v>
      </c>
    </row>
    <row r="2466" spans="1:22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90"/>
        <v>111.1</v>
      </c>
      <c r="P2466" s="5">
        <f t="shared" si="191"/>
        <v>51.674418604651166</v>
      </c>
      <c r="Q2466" t="s">
        <v>8322</v>
      </c>
      <c r="R2466" t="s">
        <v>8326</v>
      </c>
      <c r="S2466" s="12">
        <f t="shared" si="192"/>
        <v>42248.692094907405</v>
      </c>
      <c r="T2466" s="12">
        <f t="shared" si="193"/>
        <v>42277.603472222218</v>
      </c>
      <c r="U2466">
        <f t="shared" si="194"/>
        <v>2015</v>
      </c>
      <c r="V2466">
        <f t="shared" si="194"/>
        <v>2015</v>
      </c>
    </row>
    <row r="2467" spans="1:22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90"/>
        <v>180.14285714285714</v>
      </c>
      <c r="P2467" s="5">
        <f t="shared" si="191"/>
        <v>26.270833333333332</v>
      </c>
      <c r="Q2467" t="s">
        <v>8322</v>
      </c>
      <c r="R2467" t="s">
        <v>8326</v>
      </c>
      <c r="S2467" s="12">
        <f t="shared" si="192"/>
        <v>41145.510972222219</v>
      </c>
      <c r="T2467" s="12">
        <f t="shared" si="193"/>
        <v>41175.510972222219</v>
      </c>
      <c r="U2467">
        <f t="shared" si="194"/>
        <v>2012</v>
      </c>
      <c r="V2467">
        <f t="shared" si="194"/>
        <v>2012</v>
      </c>
    </row>
    <row r="2468" spans="1:22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90"/>
        <v>100</v>
      </c>
      <c r="P2468" s="5">
        <f t="shared" si="191"/>
        <v>48.07692307692308</v>
      </c>
      <c r="Q2468" t="s">
        <v>8322</v>
      </c>
      <c r="R2468" t="s">
        <v>8326</v>
      </c>
      <c r="S2468" s="12">
        <f t="shared" si="192"/>
        <v>41372.894131944442</v>
      </c>
      <c r="T2468" s="12">
        <f t="shared" si="193"/>
        <v>41402.894131944442</v>
      </c>
      <c r="U2468">
        <f t="shared" si="194"/>
        <v>2013</v>
      </c>
      <c r="V2468">
        <f t="shared" si="194"/>
        <v>2013</v>
      </c>
    </row>
    <row r="2469" spans="1:22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90"/>
        <v>118.5</v>
      </c>
      <c r="P2469" s="5">
        <f t="shared" si="191"/>
        <v>27.558139534883722</v>
      </c>
      <c r="Q2469" t="s">
        <v>8322</v>
      </c>
      <c r="R2469" t="s">
        <v>8326</v>
      </c>
      <c r="S2469" s="12">
        <f t="shared" si="192"/>
        <v>41025.665868055556</v>
      </c>
      <c r="T2469" s="12">
        <f t="shared" si="193"/>
        <v>41039.5</v>
      </c>
      <c r="U2469">
        <f t="shared" si="194"/>
        <v>2012</v>
      </c>
      <c r="V2469">
        <f t="shared" si="194"/>
        <v>2012</v>
      </c>
    </row>
    <row r="2470" spans="1:22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90"/>
        <v>107.21700000000001</v>
      </c>
      <c r="P2470" s="5">
        <f t="shared" si="191"/>
        <v>36.97137931034483</v>
      </c>
      <c r="Q2470" t="s">
        <v>8322</v>
      </c>
      <c r="R2470" t="s">
        <v>8326</v>
      </c>
      <c r="S2470" s="12">
        <f t="shared" si="192"/>
        <v>41173.945844907408</v>
      </c>
      <c r="T2470" s="12">
        <f t="shared" si="193"/>
        <v>41210</v>
      </c>
      <c r="U2470">
        <f t="shared" si="194"/>
        <v>2012</v>
      </c>
      <c r="V2470">
        <f t="shared" si="194"/>
        <v>2012</v>
      </c>
    </row>
    <row r="2471" spans="1:22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90"/>
        <v>113.66666666666667</v>
      </c>
      <c r="P2471" s="5">
        <f t="shared" si="191"/>
        <v>29.021276595744681</v>
      </c>
      <c r="Q2471" t="s">
        <v>8322</v>
      </c>
      <c r="R2471" t="s">
        <v>8326</v>
      </c>
      <c r="S2471" s="12">
        <f t="shared" si="192"/>
        <v>40557.221400462957</v>
      </c>
      <c r="T2471" s="12">
        <f t="shared" si="193"/>
        <v>40582.221400462957</v>
      </c>
      <c r="U2471">
        <f t="shared" si="194"/>
        <v>2011</v>
      </c>
      <c r="V2471">
        <f t="shared" si="194"/>
        <v>2011</v>
      </c>
    </row>
    <row r="2472" spans="1:22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90"/>
        <v>103.16400000000002</v>
      </c>
      <c r="P2472" s="5">
        <f t="shared" si="191"/>
        <v>28.65666666666667</v>
      </c>
      <c r="Q2472" t="s">
        <v>8322</v>
      </c>
      <c r="R2472" t="s">
        <v>8326</v>
      </c>
      <c r="S2472" s="12">
        <f t="shared" si="192"/>
        <v>41022.866377314815</v>
      </c>
      <c r="T2472" s="12">
        <f t="shared" si="193"/>
        <v>41052.866377314815</v>
      </c>
      <c r="U2472">
        <f t="shared" si="194"/>
        <v>2012</v>
      </c>
      <c r="V2472">
        <f t="shared" si="194"/>
        <v>2012</v>
      </c>
    </row>
    <row r="2473" spans="1:22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90"/>
        <v>128</v>
      </c>
      <c r="P2473" s="5">
        <f t="shared" si="191"/>
        <v>37.647058823529413</v>
      </c>
      <c r="Q2473" t="s">
        <v>8322</v>
      </c>
      <c r="R2473" t="s">
        <v>8326</v>
      </c>
      <c r="S2473" s="12">
        <f t="shared" si="192"/>
        <v>40893.784629629627</v>
      </c>
      <c r="T2473" s="12">
        <f t="shared" si="193"/>
        <v>40933.784629629627</v>
      </c>
      <c r="U2473">
        <f t="shared" si="194"/>
        <v>2011</v>
      </c>
      <c r="V2473">
        <f t="shared" si="194"/>
        <v>2012</v>
      </c>
    </row>
    <row r="2474" spans="1:22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90"/>
        <v>135.76026666666667</v>
      </c>
      <c r="P2474" s="5">
        <f t="shared" si="191"/>
        <v>97.904038461538462</v>
      </c>
      <c r="Q2474" t="s">
        <v>8322</v>
      </c>
      <c r="R2474" t="s">
        <v>8326</v>
      </c>
      <c r="S2474" s="12">
        <f t="shared" si="192"/>
        <v>40353.907175925924</v>
      </c>
      <c r="T2474" s="12">
        <f t="shared" si="193"/>
        <v>40424.835416666661</v>
      </c>
      <c r="U2474">
        <f t="shared" si="194"/>
        <v>2010</v>
      </c>
      <c r="V2474">
        <f t="shared" si="194"/>
        <v>2010</v>
      </c>
    </row>
    <row r="2475" spans="1:22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90"/>
        <v>100</v>
      </c>
      <c r="P2475" s="5">
        <f t="shared" si="191"/>
        <v>42.553191489361701</v>
      </c>
      <c r="Q2475" t="s">
        <v>8322</v>
      </c>
      <c r="R2475" t="s">
        <v>8326</v>
      </c>
      <c r="S2475" s="12">
        <f t="shared" si="192"/>
        <v>41193.540150462963</v>
      </c>
      <c r="T2475" s="12">
        <f t="shared" si="193"/>
        <v>41223.581817129627</v>
      </c>
      <c r="U2475">
        <f t="shared" si="194"/>
        <v>2012</v>
      </c>
      <c r="V2475">
        <f t="shared" si="194"/>
        <v>2012</v>
      </c>
    </row>
    <row r="2476" spans="1:22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90"/>
        <v>100.00360000000002</v>
      </c>
      <c r="P2476" s="5">
        <f t="shared" si="191"/>
        <v>131.58368421052631</v>
      </c>
      <c r="Q2476" t="s">
        <v>8322</v>
      </c>
      <c r="R2476" t="s">
        <v>8326</v>
      </c>
      <c r="S2476" s="12">
        <f t="shared" si="192"/>
        <v>40416.80296296296</v>
      </c>
      <c r="T2476" s="12">
        <f t="shared" si="193"/>
        <v>40461.80296296296</v>
      </c>
      <c r="U2476">
        <f t="shared" si="194"/>
        <v>2010</v>
      </c>
      <c r="V2476">
        <f t="shared" si="194"/>
        <v>2010</v>
      </c>
    </row>
    <row r="2477" spans="1:22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90"/>
        <v>104.71999999999998</v>
      </c>
      <c r="P2477" s="5">
        <f t="shared" si="191"/>
        <v>32.320987654320987</v>
      </c>
      <c r="Q2477" t="s">
        <v>8322</v>
      </c>
      <c r="R2477" t="s">
        <v>8326</v>
      </c>
      <c r="S2477" s="12">
        <f t="shared" si="192"/>
        <v>40310.079340277771</v>
      </c>
      <c r="T2477" s="12">
        <f t="shared" si="193"/>
        <v>40369.708333333328</v>
      </c>
      <c r="U2477">
        <f t="shared" si="194"/>
        <v>2010</v>
      </c>
      <c r="V2477">
        <f t="shared" si="194"/>
        <v>2010</v>
      </c>
    </row>
    <row r="2478" spans="1:22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90"/>
        <v>105.02249999999999</v>
      </c>
      <c r="P2478" s="5">
        <f t="shared" si="191"/>
        <v>61.103999999999999</v>
      </c>
      <c r="Q2478" t="s">
        <v>8322</v>
      </c>
      <c r="R2478" t="s">
        <v>8326</v>
      </c>
      <c r="S2478" s="12">
        <f t="shared" si="192"/>
        <v>41913.120023148142</v>
      </c>
      <c r="T2478" s="12">
        <f t="shared" si="193"/>
        <v>41946.161689814813</v>
      </c>
      <c r="U2478">
        <f t="shared" si="194"/>
        <v>2014</v>
      </c>
      <c r="V2478">
        <f t="shared" si="194"/>
        <v>2014</v>
      </c>
    </row>
    <row r="2479" spans="1:22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90"/>
        <v>171.33333333333334</v>
      </c>
      <c r="P2479" s="5">
        <f t="shared" si="191"/>
        <v>31.341463414634145</v>
      </c>
      <c r="Q2479" t="s">
        <v>8322</v>
      </c>
      <c r="R2479" t="s">
        <v>8326</v>
      </c>
      <c r="S2479" s="12">
        <f t="shared" si="192"/>
        <v>41088.483159722222</v>
      </c>
      <c r="T2479" s="12">
        <f t="shared" si="193"/>
        <v>41133.483159722222</v>
      </c>
      <c r="U2479">
        <f t="shared" si="194"/>
        <v>2012</v>
      </c>
      <c r="V2479">
        <f t="shared" si="194"/>
        <v>2012</v>
      </c>
    </row>
    <row r="2480" spans="1:22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90"/>
        <v>127.49999999999999</v>
      </c>
      <c r="P2480" s="5">
        <f t="shared" si="191"/>
        <v>129.1139240506329</v>
      </c>
      <c r="Q2480" t="s">
        <v>8322</v>
      </c>
      <c r="R2480" t="s">
        <v>8326</v>
      </c>
      <c r="S2480" s="12">
        <f t="shared" si="192"/>
        <v>41257.742048611108</v>
      </c>
      <c r="T2480" s="12">
        <f t="shared" si="193"/>
        <v>41287.742048611108</v>
      </c>
      <c r="U2480">
        <f t="shared" si="194"/>
        <v>2012</v>
      </c>
      <c r="V2480">
        <f t="shared" si="194"/>
        <v>2013</v>
      </c>
    </row>
    <row r="2481" spans="1:22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90"/>
        <v>133.44333333333333</v>
      </c>
      <c r="P2481" s="5">
        <f t="shared" si="191"/>
        <v>25.020624999999999</v>
      </c>
      <c r="Q2481" t="s">
        <v>8322</v>
      </c>
      <c r="R2481" t="s">
        <v>8326</v>
      </c>
      <c r="S2481" s="12">
        <f t="shared" si="192"/>
        <v>41107.518449074072</v>
      </c>
      <c r="T2481" s="12">
        <f t="shared" si="193"/>
        <v>41117.875</v>
      </c>
      <c r="U2481">
        <f t="shared" si="194"/>
        <v>2012</v>
      </c>
      <c r="V2481">
        <f t="shared" si="194"/>
        <v>2012</v>
      </c>
    </row>
    <row r="2482" spans="1:22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90"/>
        <v>100</v>
      </c>
      <c r="P2482" s="5">
        <f t="shared" si="191"/>
        <v>250</v>
      </c>
      <c r="Q2482" t="s">
        <v>8322</v>
      </c>
      <c r="R2482" t="s">
        <v>8326</v>
      </c>
      <c r="S2482" s="12">
        <f t="shared" si="192"/>
        <v>42227.727824074071</v>
      </c>
      <c r="T2482" s="12">
        <f t="shared" si="193"/>
        <v>42287.727824074071</v>
      </c>
      <c r="U2482">
        <f t="shared" si="194"/>
        <v>2015</v>
      </c>
      <c r="V2482">
        <f t="shared" si="194"/>
        <v>2015</v>
      </c>
    </row>
    <row r="2483" spans="1:22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90"/>
        <v>112.91099999999999</v>
      </c>
      <c r="P2483" s="5">
        <f t="shared" si="191"/>
        <v>47.541473684210523</v>
      </c>
      <c r="Q2483" t="s">
        <v>8322</v>
      </c>
      <c r="R2483" t="s">
        <v>8326</v>
      </c>
      <c r="S2483" s="12">
        <f t="shared" si="192"/>
        <v>40999.437592592592</v>
      </c>
      <c r="T2483" s="12">
        <f t="shared" si="193"/>
        <v>41029.437592592592</v>
      </c>
      <c r="U2483">
        <f t="shared" si="194"/>
        <v>2012</v>
      </c>
      <c r="V2483">
        <f t="shared" si="194"/>
        <v>2012</v>
      </c>
    </row>
    <row r="2484" spans="1:22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90"/>
        <v>100.1</v>
      </c>
      <c r="P2484" s="5">
        <f t="shared" si="191"/>
        <v>40.04</v>
      </c>
      <c r="Q2484" t="s">
        <v>8322</v>
      </c>
      <c r="R2484" t="s">
        <v>8326</v>
      </c>
      <c r="S2484" s="12">
        <f t="shared" si="192"/>
        <v>40711.573877314811</v>
      </c>
      <c r="T2484" s="12">
        <f t="shared" si="193"/>
        <v>40756.573877314811</v>
      </c>
      <c r="U2484">
        <f t="shared" si="194"/>
        <v>2011</v>
      </c>
      <c r="V2484">
        <f t="shared" si="194"/>
        <v>2011</v>
      </c>
    </row>
    <row r="2485" spans="1:22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90"/>
        <v>113.72727272727272</v>
      </c>
      <c r="P2485" s="5">
        <f t="shared" si="191"/>
        <v>65.84210526315789</v>
      </c>
      <c r="Q2485" t="s">
        <v>8322</v>
      </c>
      <c r="R2485" t="s">
        <v>8326</v>
      </c>
      <c r="S2485" s="12">
        <f t="shared" si="192"/>
        <v>40970.541701388887</v>
      </c>
      <c r="T2485" s="12">
        <f t="shared" si="193"/>
        <v>41030.500034722216</v>
      </c>
      <c r="U2485">
        <f t="shared" si="194"/>
        <v>2012</v>
      </c>
      <c r="V2485">
        <f t="shared" si="194"/>
        <v>2012</v>
      </c>
    </row>
    <row r="2486" spans="1:22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90"/>
        <v>119.31742857142855</v>
      </c>
      <c r="P2486" s="5">
        <f t="shared" si="191"/>
        <v>46.401222222222216</v>
      </c>
      <c r="Q2486" t="s">
        <v>8322</v>
      </c>
      <c r="R2486" t="s">
        <v>8326</v>
      </c>
      <c r="S2486" s="12">
        <f t="shared" si="192"/>
        <v>40771.708368055552</v>
      </c>
      <c r="T2486" s="12">
        <f t="shared" si="193"/>
        <v>40801.708368055552</v>
      </c>
      <c r="U2486">
        <f t="shared" si="194"/>
        <v>2011</v>
      </c>
      <c r="V2486">
        <f t="shared" si="194"/>
        <v>2011</v>
      </c>
    </row>
    <row r="2487" spans="1:22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90"/>
        <v>103.25</v>
      </c>
      <c r="P2487" s="5">
        <f t="shared" si="191"/>
        <v>50.365853658536587</v>
      </c>
      <c r="Q2487" t="s">
        <v>8322</v>
      </c>
      <c r="R2487" t="s">
        <v>8326</v>
      </c>
      <c r="S2487" s="12">
        <f t="shared" si="192"/>
        <v>40793.790266203701</v>
      </c>
      <c r="T2487" s="12">
        <f t="shared" si="193"/>
        <v>40828.790266203701</v>
      </c>
      <c r="U2487">
        <f t="shared" si="194"/>
        <v>2011</v>
      </c>
      <c r="V2487">
        <f t="shared" si="194"/>
        <v>2011</v>
      </c>
    </row>
    <row r="2488" spans="1:22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90"/>
        <v>265.66666666666669</v>
      </c>
      <c r="P2488" s="5">
        <f t="shared" si="191"/>
        <v>26.566666666666666</v>
      </c>
      <c r="Q2488" t="s">
        <v>8322</v>
      </c>
      <c r="R2488" t="s">
        <v>8326</v>
      </c>
      <c r="S2488" s="12">
        <f t="shared" si="192"/>
        <v>40991.499722222223</v>
      </c>
      <c r="T2488" s="12">
        <f t="shared" si="193"/>
        <v>41021.499722222223</v>
      </c>
      <c r="U2488">
        <f t="shared" si="194"/>
        <v>2012</v>
      </c>
      <c r="V2488">
        <f t="shared" si="194"/>
        <v>2012</v>
      </c>
    </row>
    <row r="2489" spans="1:22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90"/>
        <v>100.05066666666667</v>
      </c>
      <c r="P2489" s="5">
        <f t="shared" si="191"/>
        <v>39.493684210526318</v>
      </c>
      <c r="Q2489" t="s">
        <v>8322</v>
      </c>
      <c r="R2489" t="s">
        <v>8326</v>
      </c>
      <c r="S2489" s="12">
        <f t="shared" si="192"/>
        <v>41025.874965277777</v>
      </c>
      <c r="T2489" s="12">
        <f t="shared" si="193"/>
        <v>41055.874965277777</v>
      </c>
      <c r="U2489">
        <f t="shared" si="194"/>
        <v>2012</v>
      </c>
      <c r="V2489">
        <f t="shared" si="194"/>
        <v>2012</v>
      </c>
    </row>
    <row r="2490" spans="1:22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90"/>
        <v>106.69999999999999</v>
      </c>
      <c r="P2490" s="5">
        <f t="shared" si="191"/>
        <v>49.246153846153845</v>
      </c>
      <c r="Q2490" t="s">
        <v>8322</v>
      </c>
      <c r="R2490" t="s">
        <v>8326</v>
      </c>
      <c r="S2490" s="12">
        <f t="shared" si="192"/>
        <v>40833.424861111111</v>
      </c>
      <c r="T2490" s="12">
        <f t="shared" si="193"/>
        <v>40863.466527777775</v>
      </c>
      <c r="U2490">
        <f t="shared" si="194"/>
        <v>2011</v>
      </c>
      <c r="V2490">
        <f t="shared" si="194"/>
        <v>2011</v>
      </c>
    </row>
    <row r="2491" spans="1:22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90"/>
        <v>133.67142857142858</v>
      </c>
      <c r="P2491" s="5">
        <f t="shared" si="191"/>
        <v>62.38</v>
      </c>
      <c r="Q2491" t="s">
        <v>8322</v>
      </c>
      <c r="R2491" t="s">
        <v>8326</v>
      </c>
      <c r="S2491" s="12">
        <f t="shared" si="192"/>
        <v>41373.481932870367</v>
      </c>
      <c r="T2491" s="12">
        <f t="shared" si="193"/>
        <v>41403.481932870367</v>
      </c>
      <c r="U2491">
        <f t="shared" si="194"/>
        <v>2013</v>
      </c>
      <c r="V2491">
        <f t="shared" si="194"/>
        <v>2013</v>
      </c>
    </row>
    <row r="2492" spans="1:22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90"/>
        <v>121.39999999999999</v>
      </c>
      <c r="P2492" s="5">
        <f t="shared" si="191"/>
        <v>37.9375</v>
      </c>
      <c r="Q2492" t="s">
        <v>8322</v>
      </c>
      <c r="R2492" t="s">
        <v>8326</v>
      </c>
      <c r="S2492" s="12">
        <f t="shared" si="192"/>
        <v>41023.01939814815</v>
      </c>
      <c r="T2492" s="12">
        <f t="shared" si="193"/>
        <v>41083.01939814815</v>
      </c>
      <c r="U2492">
        <f t="shared" si="194"/>
        <v>2012</v>
      </c>
      <c r="V2492">
        <f t="shared" si="194"/>
        <v>2012</v>
      </c>
    </row>
    <row r="2493" spans="1:22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90"/>
        <v>103.2</v>
      </c>
      <c r="P2493" s="5">
        <f t="shared" si="191"/>
        <v>51.6</v>
      </c>
      <c r="Q2493" t="s">
        <v>8322</v>
      </c>
      <c r="R2493" t="s">
        <v>8326</v>
      </c>
      <c r="S2493" s="12">
        <f t="shared" si="192"/>
        <v>40542.630949074075</v>
      </c>
      <c r="T2493" s="12">
        <f t="shared" si="193"/>
        <v>40558.868750000001</v>
      </c>
      <c r="U2493">
        <f t="shared" si="194"/>
        <v>2010</v>
      </c>
      <c r="V2493">
        <f t="shared" si="194"/>
        <v>2011</v>
      </c>
    </row>
    <row r="2494" spans="1:22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90"/>
        <v>125</v>
      </c>
      <c r="P2494" s="5">
        <f t="shared" si="191"/>
        <v>27.777777777777779</v>
      </c>
      <c r="Q2494" t="s">
        <v>8322</v>
      </c>
      <c r="R2494" t="s">
        <v>8326</v>
      </c>
      <c r="S2494" s="12">
        <f t="shared" si="192"/>
        <v>41024.777638888889</v>
      </c>
      <c r="T2494" s="12">
        <f t="shared" si="193"/>
        <v>41076.207638888889</v>
      </c>
      <c r="U2494">
        <f t="shared" si="194"/>
        <v>2012</v>
      </c>
      <c r="V2494">
        <f t="shared" si="194"/>
        <v>2012</v>
      </c>
    </row>
    <row r="2495" spans="1:22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90"/>
        <v>128.69999999999999</v>
      </c>
      <c r="P2495" s="5">
        <f t="shared" si="191"/>
        <v>99.382239382239376</v>
      </c>
      <c r="Q2495" t="s">
        <v>8322</v>
      </c>
      <c r="R2495" t="s">
        <v>8326</v>
      </c>
      <c r="S2495" s="12">
        <f t="shared" si="192"/>
        <v>41347.959953703699</v>
      </c>
      <c r="T2495" s="12">
        <f t="shared" si="193"/>
        <v>41392.959953703699</v>
      </c>
      <c r="U2495">
        <f t="shared" si="194"/>
        <v>2013</v>
      </c>
      <c r="V2495">
        <f t="shared" si="194"/>
        <v>2013</v>
      </c>
    </row>
    <row r="2496" spans="1:22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90"/>
        <v>101.00533333333333</v>
      </c>
      <c r="P2496" s="5">
        <f t="shared" si="191"/>
        <v>38.848205128205123</v>
      </c>
      <c r="Q2496" t="s">
        <v>8322</v>
      </c>
      <c r="R2496" t="s">
        <v>8326</v>
      </c>
      <c r="S2496" s="12">
        <f t="shared" si="192"/>
        <v>41022.436851851853</v>
      </c>
      <c r="T2496" s="12">
        <f t="shared" si="193"/>
        <v>41052.436851851853</v>
      </c>
      <c r="U2496">
        <f t="shared" si="194"/>
        <v>2012</v>
      </c>
      <c r="V2496">
        <f t="shared" si="194"/>
        <v>2012</v>
      </c>
    </row>
    <row r="2497" spans="1:22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90"/>
        <v>127.53666666666665</v>
      </c>
      <c r="P2497" s="5">
        <f t="shared" si="191"/>
        <v>45.548809523809524</v>
      </c>
      <c r="Q2497" t="s">
        <v>8322</v>
      </c>
      <c r="R2497" t="s">
        <v>8326</v>
      </c>
      <c r="S2497" s="12">
        <f t="shared" si="192"/>
        <v>41036.738136574073</v>
      </c>
      <c r="T2497" s="12">
        <f t="shared" si="193"/>
        <v>41066.738136574073</v>
      </c>
      <c r="U2497">
        <f t="shared" si="194"/>
        <v>2012</v>
      </c>
      <c r="V2497">
        <f t="shared" si="194"/>
        <v>2012</v>
      </c>
    </row>
    <row r="2498" spans="1:22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90"/>
        <v>100</v>
      </c>
      <c r="P2498" s="5">
        <f t="shared" si="191"/>
        <v>600</v>
      </c>
      <c r="Q2498" t="s">
        <v>8322</v>
      </c>
      <c r="R2498" t="s">
        <v>8326</v>
      </c>
      <c r="S2498" s="12">
        <f t="shared" si="192"/>
        <v>41327.788101851846</v>
      </c>
      <c r="T2498" s="12">
        <f t="shared" si="193"/>
        <v>41362.746435185181</v>
      </c>
      <c r="U2498">
        <f t="shared" si="194"/>
        <v>2013</v>
      </c>
      <c r="V2498">
        <f t="shared" si="194"/>
        <v>2013</v>
      </c>
    </row>
    <row r="2499" spans="1:22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95">(E2499/D2499)*100</f>
        <v>112.7715</v>
      </c>
      <c r="P2499" s="5">
        <f t="shared" ref="P2499:P2562" si="196">IF(E2499&gt;0, E2499/L2499, 0)</f>
        <v>80.551071428571419</v>
      </c>
      <c r="Q2499" t="s">
        <v>8322</v>
      </c>
      <c r="R2499" t="s">
        <v>8326</v>
      </c>
      <c r="S2499" s="12">
        <f t="shared" ref="S2499:S2562" si="197">(J2499/86400)+25569-(5/24)</f>
        <v>40730.670578703699</v>
      </c>
      <c r="T2499" s="12">
        <f t="shared" ref="T2499:T2562" si="198">(I2499/86400)+25569-5/24</f>
        <v>40760.670578703699</v>
      </c>
      <c r="U2499">
        <f t="shared" ref="U2499:V2562" si="199">YEAR(S2499)</f>
        <v>2011</v>
      </c>
      <c r="V2499">
        <f t="shared" si="199"/>
        <v>2011</v>
      </c>
    </row>
    <row r="2500" spans="1:22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95"/>
        <v>105.60000000000001</v>
      </c>
      <c r="P2500" s="5">
        <f t="shared" si="196"/>
        <v>52.8</v>
      </c>
      <c r="Q2500" t="s">
        <v>8322</v>
      </c>
      <c r="R2500" t="s">
        <v>8326</v>
      </c>
      <c r="S2500" s="12">
        <f t="shared" si="197"/>
        <v>42017.759108796294</v>
      </c>
      <c r="T2500" s="12">
        <f t="shared" si="198"/>
        <v>42031.759108796294</v>
      </c>
      <c r="U2500">
        <f t="shared" si="199"/>
        <v>2015</v>
      </c>
      <c r="V2500">
        <f t="shared" si="199"/>
        <v>2015</v>
      </c>
    </row>
    <row r="2501" spans="1:22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95"/>
        <v>202.625</v>
      </c>
      <c r="P2501" s="5">
        <f t="shared" si="196"/>
        <v>47.676470588235297</v>
      </c>
      <c r="Q2501" t="s">
        <v>8322</v>
      </c>
      <c r="R2501" t="s">
        <v>8326</v>
      </c>
      <c r="S2501" s="12">
        <f t="shared" si="197"/>
        <v>41226.440243055556</v>
      </c>
      <c r="T2501" s="12">
        <f t="shared" si="198"/>
        <v>41274.541666666664</v>
      </c>
      <c r="U2501">
        <f t="shared" si="199"/>
        <v>2012</v>
      </c>
      <c r="V2501">
        <f t="shared" si="199"/>
        <v>2012</v>
      </c>
    </row>
    <row r="2502" spans="1:22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95"/>
        <v>113.33333333333333</v>
      </c>
      <c r="P2502" s="5">
        <f t="shared" si="196"/>
        <v>23.448275862068964</v>
      </c>
      <c r="Q2502" t="s">
        <v>8322</v>
      </c>
      <c r="R2502" t="s">
        <v>8326</v>
      </c>
      <c r="S2502" s="12">
        <f t="shared" si="197"/>
        <v>41053.564525462956</v>
      </c>
      <c r="T2502" s="12">
        <f t="shared" si="198"/>
        <v>41083.564525462956</v>
      </c>
      <c r="U2502">
        <f t="shared" si="199"/>
        <v>2012</v>
      </c>
      <c r="V2502">
        <f t="shared" si="199"/>
        <v>2012</v>
      </c>
    </row>
    <row r="2503" spans="1:22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95"/>
        <v>2.5545454545454547</v>
      </c>
      <c r="P2503" s="5">
        <f t="shared" si="196"/>
        <v>40.142857142857146</v>
      </c>
      <c r="Q2503" t="s">
        <v>8333</v>
      </c>
      <c r="R2503" t="s">
        <v>8350</v>
      </c>
      <c r="S2503" s="12">
        <f t="shared" si="197"/>
        <v>42244.568333333336</v>
      </c>
      <c r="T2503" s="12">
        <f t="shared" si="198"/>
        <v>42274.568333333336</v>
      </c>
      <c r="U2503">
        <f t="shared" si="199"/>
        <v>2015</v>
      </c>
      <c r="V2503">
        <f t="shared" si="199"/>
        <v>2015</v>
      </c>
    </row>
    <row r="2504" spans="1:22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95"/>
        <v>7.8181818181818186E-2</v>
      </c>
      <c r="P2504" s="5">
        <f t="shared" si="196"/>
        <v>17.2</v>
      </c>
      <c r="Q2504" t="s">
        <v>8333</v>
      </c>
      <c r="R2504" t="s">
        <v>8350</v>
      </c>
      <c r="S2504" s="12">
        <f t="shared" si="197"/>
        <v>41858.617106481477</v>
      </c>
      <c r="T2504" s="12">
        <f t="shared" si="198"/>
        <v>41903.617106481477</v>
      </c>
      <c r="U2504">
        <f t="shared" si="199"/>
        <v>2014</v>
      </c>
      <c r="V2504">
        <f t="shared" si="199"/>
        <v>2014</v>
      </c>
    </row>
    <row r="2505" spans="1:22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95"/>
        <v>0</v>
      </c>
      <c r="P2505" s="5">
        <f t="shared" si="196"/>
        <v>0</v>
      </c>
      <c r="Q2505" t="s">
        <v>8333</v>
      </c>
      <c r="R2505" t="s">
        <v>8350</v>
      </c>
      <c r="S2505" s="12">
        <f t="shared" si="197"/>
        <v>42498.691064814811</v>
      </c>
      <c r="T2505" s="12">
        <f t="shared" si="198"/>
        <v>42528.67083333333</v>
      </c>
      <c r="U2505">
        <f t="shared" si="199"/>
        <v>2016</v>
      </c>
      <c r="V2505">
        <f t="shared" si="199"/>
        <v>2016</v>
      </c>
    </row>
    <row r="2506" spans="1:22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95"/>
        <v>0</v>
      </c>
      <c r="P2506" s="5">
        <f t="shared" si="196"/>
        <v>0</v>
      </c>
      <c r="Q2506" t="s">
        <v>8333</v>
      </c>
      <c r="R2506" t="s">
        <v>8350</v>
      </c>
      <c r="S2506" s="12">
        <f t="shared" si="197"/>
        <v>41927.807106481479</v>
      </c>
      <c r="T2506" s="12">
        <f t="shared" si="198"/>
        <v>41957.848773148151</v>
      </c>
      <c r="U2506">
        <f t="shared" si="199"/>
        <v>2014</v>
      </c>
      <c r="V2506">
        <f t="shared" si="199"/>
        <v>2014</v>
      </c>
    </row>
    <row r="2507" spans="1:22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95"/>
        <v>0</v>
      </c>
      <c r="P2507" s="5">
        <f t="shared" si="196"/>
        <v>0</v>
      </c>
      <c r="Q2507" t="s">
        <v>8333</v>
      </c>
      <c r="R2507" t="s">
        <v>8350</v>
      </c>
      <c r="S2507" s="12">
        <f t="shared" si="197"/>
        <v>42046.847407407404</v>
      </c>
      <c r="T2507" s="12">
        <f t="shared" si="198"/>
        <v>42076.80574074074</v>
      </c>
      <c r="U2507">
        <f t="shared" si="199"/>
        <v>2015</v>
      </c>
      <c r="V2507">
        <f t="shared" si="199"/>
        <v>2015</v>
      </c>
    </row>
    <row r="2508" spans="1:22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95"/>
        <v>0.6</v>
      </c>
      <c r="P2508" s="5">
        <f t="shared" si="196"/>
        <v>15</v>
      </c>
      <c r="Q2508" t="s">
        <v>8333</v>
      </c>
      <c r="R2508" t="s">
        <v>8350</v>
      </c>
      <c r="S2508" s="12">
        <f t="shared" si="197"/>
        <v>42258.088761574072</v>
      </c>
      <c r="T2508" s="12">
        <f t="shared" si="198"/>
        <v>42280.666666666664</v>
      </c>
      <c r="U2508">
        <f t="shared" si="199"/>
        <v>2015</v>
      </c>
      <c r="V2508">
        <f t="shared" si="199"/>
        <v>2015</v>
      </c>
    </row>
    <row r="2509" spans="1:22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95"/>
        <v>0</v>
      </c>
      <c r="P2509" s="5">
        <f t="shared" si="196"/>
        <v>0</v>
      </c>
      <c r="Q2509" t="s">
        <v>8333</v>
      </c>
      <c r="R2509" t="s">
        <v>8350</v>
      </c>
      <c r="S2509" s="12">
        <f t="shared" si="197"/>
        <v>42104.864629629628</v>
      </c>
      <c r="T2509" s="12">
        <f t="shared" si="198"/>
        <v>42134.864629629628</v>
      </c>
      <c r="U2509">
        <f t="shared" si="199"/>
        <v>2015</v>
      </c>
      <c r="V2509">
        <f t="shared" si="199"/>
        <v>2015</v>
      </c>
    </row>
    <row r="2510" spans="1:22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95"/>
        <v>0</v>
      </c>
      <c r="P2510" s="5">
        <f t="shared" si="196"/>
        <v>0</v>
      </c>
      <c r="Q2510" t="s">
        <v>8333</v>
      </c>
      <c r="R2510" t="s">
        <v>8350</v>
      </c>
      <c r="S2510" s="12">
        <f t="shared" si="197"/>
        <v>41835.743449074071</v>
      </c>
      <c r="T2510" s="12">
        <f t="shared" si="198"/>
        <v>41865.743449074071</v>
      </c>
      <c r="U2510">
        <f t="shared" si="199"/>
        <v>2014</v>
      </c>
      <c r="V2510">
        <f t="shared" si="199"/>
        <v>2014</v>
      </c>
    </row>
    <row r="2511" spans="1:22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95"/>
        <v>1.0526315789473684</v>
      </c>
      <c r="P2511" s="5">
        <f t="shared" si="196"/>
        <v>35.714285714285715</v>
      </c>
      <c r="Q2511" t="s">
        <v>8333</v>
      </c>
      <c r="R2511" t="s">
        <v>8350</v>
      </c>
      <c r="S2511" s="12">
        <f t="shared" si="197"/>
        <v>42058.601261574069</v>
      </c>
      <c r="T2511" s="12">
        <f t="shared" si="198"/>
        <v>42114.559594907405</v>
      </c>
      <c r="U2511">
        <f t="shared" si="199"/>
        <v>2015</v>
      </c>
      <c r="V2511">
        <f t="shared" si="199"/>
        <v>2015</v>
      </c>
    </row>
    <row r="2512" spans="1:22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95"/>
        <v>0.15</v>
      </c>
      <c r="P2512" s="5">
        <f t="shared" si="196"/>
        <v>37.5</v>
      </c>
      <c r="Q2512" t="s">
        <v>8333</v>
      </c>
      <c r="R2512" t="s">
        <v>8350</v>
      </c>
      <c r="S2512" s="12">
        <f t="shared" si="197"/>
        <v>42078.789027777777</v>
      </c>
      <c r="T2512" s="12">
        <f t="shared" si="198"/>
        <v>42138.789027777777</v>
      </c>
      <c r="U2512">
        <f t="shared" si="199"/>
        <v>2015</v>
      </c>
      <c r="V2512">
        <f t="shared" si="199"/>
        <v>2015</v>
      </c>
    </row>
    <row r="2513" spans="1:22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95"/>
        <v>0</v>
      </c>
      <c r="P2513" s="5">
        <f t="shared" si="196"/>
        <v>0</v>
      </c>
      <c r="Q2513" t="s">
        <v>8333</v>
      </c>
      <c r="R2513" t="s">
        <v>8350</v>
      </c>
      <c r="S2513" s="12">
        <f t="shared" si="197"/>
        <v>42371.238576388881</v>
      </c>
      <c r="T2513" s="12">
        <f t="shared" si="198"/>
        <v>42401.238576388881</v>
      </c>
      <c r="U2513">
        <f t="shared" si="199"/>
        <v>2016</v>
      </c>
      <c r="V2513">
        <f t="shared" si="199"/>
        <v>2016</v>
      </c>
    </row>
    <row r="2514" spans="1:22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95"/>
        <v>0</v>
      </c>
      <c r="P2514" s="5">
        <f t="shared" si="196"/>
        <v>0</v>
      </c>
      <c r="Q2514" t="s">
        <v>8333</v>
      </c>
      <c r="R2514" t="s">
        <v>8350</v>
      </c>
      <c r="S2514" s="12">
        <f t="shared" si="197"/>
        <v>41971.668530092589</v>
      </c>
      <c r="T2514" s="12">
        <f t="shared" si="198"/>
        <v>41986.668530092589</v>
      </c>
      <c r="U2514">
        <f t="shared" si="199"/>
        <v>2014</v>
      </c>
      <c r="V2514">
        <f t="shared" si="199"/>
        <v>2014</v>
      </c>
    </row>
    <row r="2515" spans="1:22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95"/>
        <v>0</v>
      </c>
      <c r="P2515" s="5">
        <f t="shared" si="196"/>
        <v>0</v>
      </c>
      <c r="Q2515" t="s">
        <v>8333</v>
      </c>
      <c r="R2515" t="s">
        <v>8350</v>
      </c>
      <c r="S2515" s="12">
        <f t="shared" si="197"/>
        <v>42731.798483796294</v>
      </c>
      <c r="T2515" s="12">
        <f t="shared" si="198"/>
        <v>42791.798483796294</v>
      </c>
      <c r="U2515">
        <f t="shared" si="199"/>
        <v>2016</v>
      </c>
      <c r="V2515">
        <f t="shared" si="199"/>
        <v>2017</v>
      </c>
    </row>
    <row r="2516" spans="1:22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95"/>
        <v>1.7500000000000002</v>
      </c>
      <c r="P2516" s="5">
        <f t="shared" si="196"/>
        <v>52.5</v>
      </c>
      <c r="Q2516" t="s">
        <v>8333</v>
      </c>
      <c r="R2516" t="s">
        <v>8350</v>
      </c>
      <c r="S2516" s="12">
        <f t="shared" si="197"/>
        <v>41854.181446759256</v>
      </c>
      <c r="T2516" s="12">
        <f t="shared" si="198"/>
        <v>41871.181446759256</v>
      </c>
      <c r="U2516">
        <f t="shared" si="199"/>
        <v>2014</v>
      </c>
      <c r="V2516">
        <f t="shared" si="199"/>
        <v>2014</v>
      </c>
    </row>
    <row r="2517" spans="1:22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95"/>
        <v>18.600000000000001</v>
      </c>
      <c r="P2517" s="5">
        <f t="shared" si="196"/>
        <v>77.5</v>
      </c>
      <c r="Q2517" t="s">
        <v>8333</v>
      </c>
      <c r="R2517" t="s">
        <v>8350</v>
      </c>
      <c r="S2517" s="12">
        <f t="shared" si="197"/>
        <v>42027.63140046296</v>
      </c>
      <c r="T2517" s="12">
        <f t="shared" si="198"/>
        <v>42057.63140046296</v>
      </c>
      <c r="U2517">
        <f t="shared" si="199"/>
        <v>2015</v>
      </c>
      <c r="V2517">
        <f t="shared" si="199"/>
        <v>2015</v>
      </c>
    </row>
    <row r="2518" spans="1:22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95"/>
        <v>0</v>
      </c>
      <c r="P2518" s="5">
        <f t="shared" si="196"/>
        <v>0</v>
      </c>
      <c r="Q2518" t="s">
        <v>8333</v>
      </c>
      <c r="R2518" t="s">
        <v>8350</v>
      </c>
      <c r="S2518" s="12">
        <f t="shared" si="197"/>
        <v>41942.445046296292</v>
      </c>
      <c r="T2518" s="12">
        <f t="shared" si="198"/>
        <v>41972.486712962964</v>
      </c>
      <c r="U2518">
        <f t="shared" si="199"/>
        <v>2014</v>
      </c>
      <c r="V2518">
        <f t="shared" si="199"/>
        <v>2014</v>
      </c>
    </row>
    <row r="2519" spans="1:22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95"/>
        <v>9.8166666666666664</v>
      </c>
      <c r="P2519" s="5">
        <f t="shared" si="196"/>
        <v>53.545454545454547</v>
      </c>
      <c r="Q2519" t="s">
        <v>8333</v>
      </c>
      <c r="R2519" t="s">
        <v>8350</v>
      </c>
      <c r="S2519" s="12">
        <f t="shared" si="197"/>
        <v>42052.594097222223</v>
      </c>
      <c r="T2519" s="12">
        <f t="shared" si="198"/>
        <v>42082.552430555552</v>
      </c>
      <c r="U2519">
        <f t="shared" si="199"/>
        <v>2015</v>
      </c>
      <c r="V2519">
        <f t="shared" si="199"/>
        <v>2015</v>
      </c>
    </row>
    <row r="2520" spans="1:22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95"/>
        <v>0</v>
      </c>
      <c r="P2520" s="5">
        <f t="shared" si="196"/>
        <v>0</v>
      </c>
      <c r="Q2520" t="s">
        <v>8333</v>
      </c>
      <c r="R2520" t="s">
        <v>8350</v>
      </c>
      <c r="S2520" s="12">
        <f t="shared" si="197"/>
        <v>41926.472546296296</v>
      </c>
      <c r="T2520" s="12">
        <f t="shared" si="198"/>
        <v>41956.51421296296</v>
      </c>
      <c r="U2520">
        <f t="shared" si="199"/>
        <v>2014</v>
      </c>
      <c r="V2520">
        <f t="shared" si="199"/>
        <v>2014</v>
      </c>
    </row>
    <row r="2521" spans="1:22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95"/>
        <v>4.3333333333333335E-2</v>
      </c>
      <c r="P2521" s="5">
        <f t="shared" si="196"/>
        <v>16.25</v>
      </c>
      <c r="Q2521" t="s">
        <v>8333</v>
      </c>
      <c r="R2521" t="s">
        <v>8350</v>
      </c>
      <c r="S2521" s="12">
        <f t="shared" si="197"/>
        <v>41808.946805555555</v>
      </c>
      <c r="T2521" s="12">
        <f t="shared" si="198"/>
        <v>41838.946805555555</v>
      </c>
      <c r="U2521">
        <f t="shared" si="199"/>
        <v>2014</v>
      </c>
      <c r="V2521">
        <f t="shared" si="199"/>
        <v>2014</v>
      </c>
    </row>
    <row r="2522" spans="1:22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95"/>
        <v>0</v>
      </c>
      <c r="P2522" s="5">
        <f t="shared" si="196"/>
        <v>0</v>
      </c>
      <c r="Q2522" t="s">
        <v>8333</v>
      </c>
      <c r="R2522" t="s">
        <v>8350</v>
      </c>
      <c r="S2522" s="12">
        <f t="shared" si="197"/>
        <v>42612.392187500001</v>
      </c>
      <c r="T2522" s="12">
        <f t="shared" si="198"/>
        <v>42658.597916666666</v>
      </c>
      <c r="U2522">
        <f t="shared" si="199"/>
        <v>2016</v>
      </c>
      <c r="V2522">
        <f t="shared" si="199"/>
        <v>2016</v>
      </c>
    </row>
    <row r="2523" spans="1:22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95"/>
        <v>109.48792</v>
      </c>
      <c r="P2523" s="5">
        <f t="shared" si="196"/>
        <v>103.68174242424243</v>
      </c>
      <c r="Q2523" t="s">
        <v>8322</v>
      </c>
      <c r="R2523" t="s">
        <v>8351</v>
      </c>
      <c r="S2523" s="12">
        <f t="shared" si="197"/>
        <v>42269.75950231481</v>
      </c>
      <c r="T2523" s="12">
        <f t="shared" si="198"/>
        <v>42290.75950231481</v>
      </c>
      <c r="U2523">
        <f t="shared" si="199"/>
        <v>2015</v>
      </c>
      <c r="V2523">
        <f t="shared" si="199"/>
        <v>2015</v>
      </c>
    </row>
    <row r="2524" spans="1:22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95"/>
        <v>100</v>
      </c>
      <c r="P2524" s="5">
        <f t="shared" si="196"/>
        <v>185.18518518518519</v>
      </c>
      <c r="Q2524" t="s">
        <v>8322</v>
      </c>
      <c r="R2524" t="s">
        <v>8351</v>
      </c>
      <c r="S2524" s="12">
        <f t="shared" si="197"/>
        <v>42460.365277777775</v>
      </c>
      <c r="T2524" s="12">
        <f t="shared" si="198"/>
        <v>42482.411111111105</v>
      </c>
      <c r="U2524">
        <f t="shared" si="199"/>
        <v>2016</v>
      </c>
      <c r="V2524">
        <f t="shared" si="199"/>
        <v>2016</v>
      </c>
    </row>
    <row r="2525" spans="1:22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95"/>
        <v>156.44444444444446</v>
      </c>
      <c r="P2525" s="5">
        <f t="shared" si="196"/>
        <v>54.153846153846153</v>
      </c>
      <c r="Q2525" t="s">
        <v>8322</v>
      </c>
      <c r="R2525" t="s">
        <v>8351</v>
      </c>
      <c r="S2525" s="12">
        <f t="shared" si="197"/>
        <v>41930.767268518517</v>
      </c>
      <c r="T2525" s="12">
        <f t="shared" si="198"/>
        <v>41960.808935185181</v>
      </c>
      <c r="U2525">
        <f t="shared" si="199"/>
        <v>2014</v>
      </c>
      <c r="V2525">
        <f t="shared" si="199"/>
        <v>2014</v>
      </c>
    </row>
    <row r="2526" spans="1:22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95"/>
        <v>101.6</v>
      </c>
      <c r="P2526" s="5">
        <f t="shared" si="196"/>
        <v>177.2093023255814</v>
      </c>
      <c r="Q2526" t="s">
        <v>8322</v>
      </c>
      <c r="R2526" t="s">
        <v>8351</v>
      </c>
      <c r="S2526" s="12">
        <f t="shared" si="197"/>
        <v>41961.599039351851</v>
      </c>
      <c r="T2526" s="12">
        <f t="shared" si="198"/>
        <v>41993.979166666664</v>
      </c>
      <c r="U2526">
        <f t="shared" si="199"/>
        <v>2014</v>
      </c>
      <c r="V2526">
        <f t="shared" si="199"/>
        <v>2014</v>
      </c>
    </row>
    <row r="2527" spans="1:22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95"/>
        <v>100.325</v>
      </c>
      <c r="P2527" s="5">
        <f t="shared" si="196"/>
        <v>100.325</v>
      </c>
      <c r="Q2527" t="s">
        <v>8322</v>
      </c>
      <c r="R2527" t="s">
        <v>8351</v>
      </c>
      <c r="S2527" s="12">
        <f t="shared" si="197"/>
        <v>41058.636238425919</v>
      </c>
      <c r="T2527" s="12">
        <f t="shared" si="198"/>
        <v>41088.636238425919</v>
      </c>
      <c r="U2527">
        <f t="shared" si="199"/>
        <v>2012</v>
      </c>
      <c r="V2527">
        <f t="shared" si="199"/>
        <v>2012</v>
      </c>
    </row>
    <row r="2528" spans="1:22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95"/>
        <v>112.94999999999999</v>
      </c>
      <c r="P2528" s="5">
        <f t="shared" si="196"/>
        <v>136.90909090909091</v>
      </c>
      <c r="Q2528" t="s">
        <v>8322</v>
      </c>
      <c r="R2528" t="s">
        <v>8351</v>
      </c>
      <c r="S2528" s="12">
        <f t="shared" si="197"/>
        <v>41952.882800925923</v>
      </c>
      <c r="T2528" s="12">
        <f t="shared" si="198"/>
        <v>41980.999305555553</v>
      </c>
      <c r="U2528">
        <f t="shared" si="199"/>
        <v>2014</v>
      </c>
      <c r="V2528">
        <f t="shared" si="199"/>
        <v>2014</v>
      </c>
    </row>
    <row r="2529" spans="1:22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95"/>
        <v>102.125</v>
      </c>
      <c r="P2529" s="5">
        <f t="shared" si="196"/>
        <v>57.535211267605632</v>
      </c>
      <c r="Q2529" t="s">
        <v>8322</v>
      </c>
      <c r="R2529" t="s">
        <v>8351</v>
      </c>
      <c r="S2529" s="12">
        <f t="shared" si="197"/>
        <v>41546.542719907404</v>
      </c>
      <c r="T2529" s="12">
        <f t="shared" si="198"/>
        <v>41564.957638888889</v>
      </c>
      <c r="U2529">
        <f t="shared" si="199"/>
        <v>2013</v>
      </c>
      <c r="V2529">
        <f t="shared" si="199"/>
        <v>2013</v>
      </c>
    </row>
    <row r="2530" spans="1:22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95"/>
        <v>107.24974999999999</v>
      </c>
      <c r="P2530" s="5">
        <f t="shared" si="196"/>
        <v>52.962839506172834</v>
      </c>
      <c r="Q2530" t="s">
        <v>8322</v>
      </c>
      <c r="R2530" t="s">
        <v>8351</v>
      </c>
      <c r="S2530" s="12">
        <f t="shared" si="197"/>
        <v>42217.626192129632</v>
      </c>
      <c r="T2530" s="12">
        <f t="shared" si="198"/>
        <v>42236.249999999993</v>
      </c>
      <c r="U2530">
        <f t="shared" si="199"/>
        <v>2015</v>
      </c>
      <c r="V2530">
        <f t="shared" si="199"/>
        <v>2015</v>
      </c>
    </row>
    <row r="2531" spans="1:22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95"/>
        <v>104.28333333333333</v>
      </c>
      <c r="P2531" s="5">
        <f t="shared" si="196"/>
        <v>82.328947368421055</v>
      </c>
      <c r="Q2531" t="s">
        <v>8322</v>
      </c>
      <c r="R2531" t="s">
        <v>8351</v>
      </c>
      <c r="S2531" s="12">
        <f t="shared" si="197"/>
        <v>40947.872395833328</v>
      </c>
      <c r="T2531" s="12">
        <f t="shared" si="198"/>
        <v>40992.830729166664</v>
      </c>
      <c r="U2531">
        <f t="shared" si="199"/>
        <v>2012</v>
      </c>
      <c r="V2531">
        <f t="shared" si="199"/>
        <v>2012</v>
      </c>
    </row>
    <row r="2532" spans="1:22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95"/>
        <v>100</v>
      </c>
      <c r="P2532" s="5">
        <f t="shared" si="196"/>
        <v>135.41666666666666</v>
      </c>
      <c r="Q2532" t="s">
        <v>8322</v>
      </c>
      <c r="R2532" t="s">
        <v>8351</v>
      </c>
      <c r="S2532" s="12">
        <f t="shared" si="197"/>
        <v>42081.656307870369</v>
      </c>
      <c r="T2532" s="12">
        <f t="shared" si="198"/>
        <v>42113.993055555555</v>
      </c>
      <c r="U2532">
        <f t="shared" si="199"/>
        <v>2015</v>
      </c>
      <c r="V2532">
        <f t="shared" si="199"/>
        <v>2015</v>
      </c>
    </row>
    <row r="2533" spans="1:22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95"/>
        <v>100.4</v>
      </c>
      <c r="P2533" s="5">
        <f t="shared" si="196"/>
        <v>74.06557377049181</v>
      </c>
      <c r="Q2533" t="s">
        <v>8322</v>
      </c>
      <c r="R2533" t="s">
        <v>8351</v>
      </c>
      <c r="S2533" s="12">
        <f t="shared" si="197"/>
        <v>42208.471689814811</v>
      </c>
      <c r="T2533" s="12">
        <f t="shared" si="198"/>
        <v>42230.957638888889</v>
      </c>
      <c r="U2533">
        <f t="shared" si="199"/>
        <v>2015</v>
      </c>
      <c r="V2533">
        <f t="shared" si="199"/>
        <v>2015</v>
      </c>
    </row>
    <row r="2534" spans="1:22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95"/>
        <v>126.125</v>
      </c>
      <c r="P2534" s="5">
        <f t="shared" si="196"/>
        <v>84.083333333333329</v>
      </c>
      <c r="Q2534" t="s">
        <v>8322</v>
      </c>
      <c r="R2534" t="s">
        <v>8351</v>
      </c>
      <c r="S2534" s="12">
        <f t="shared" si="197"/>
        <v>41107.640810185185</v>
      </c>
      <c r="T2534" s="12">
        <f t="shared" si="198"/>
        <v>41137.640810185185</v>
      </c>
      <c r="U2534">
        <f t="shared" si="199"/>
        <v>2012</v>
      </c>
      <c r="V2534">
        <f t="shared" si="199"/>
        <v>2012</v>
      </c>
    </row>
    <row r="2535" spans="1:22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95"/>
        <v>110.66666666666667</v>
      </c>
      <c r="P2535" s="5">
        <f t="shared" si="196"/>
        <v>61.029411764705884</v>
      </c>
      <c r="Q2535" t="s">
        <v>8322</v>
      </c>
      <c r="R2535" t="s">
        <v>8351</v>
      </c>
      <c r="S2535" s="12">
        <f t="shared" si="197"/>
        <v>41304.542951388888</v>
      </c>
      <c r="T2535" s="12">
        <f t="shared" si="198"/>
        <v>41334.542453703703</v>
      </c>
      <c r="U2535">
        <f t="shared" si="199"/>
        <v>2013</v>
      </c>
      <c r="V2535">
        <f t="shared" si="199"/>
        <v>2013</v>
      </c>
    </row>
    <row r="2536" spans="1:22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95"/>
        <v>105</v>
      </c>
      <c r="P2536" s="5">
        <f t="shared" si="196"/>
        <v>150</v>
      </c>
      <c r="Q2536" t="s">
        <v>8322</v>
      </c>
      <c r="R2536" t="s">
        <v>8351</v>
      </c>
      <c r="S2536" s="12">
        <f t="shared" si="197"/>
        <v>40127.492037037031</v>
      </c>
      <c r="T2536" s="12">
        <f t="shared" si="198"/>
        <v>40179.041666666664</v>
      </c>
      <c r="U2536">
        <f t="shared" si="199"/>
        <v>2009</v>
      </c>
      <c r="V2536">
        <f t="shared" si="199"/>
        <v>2010</v>
      </c>
    </row>
    <row r="2537" spans="1:22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95"/>
        <v>103.77499999999999</v>
      </c>
      <c r="P2537" s="5">
        <f t="shared" si="196"/>
        <v>266.08974358974359</v>
      </c>
      <c r="Q2537" t="s">
        <v>8322</v>
      </c>
      <c r="R2537" t="s">
        <v>8351</v>
      </c>
      <c r="S2537" s="12">
        <f t="shared" si="197"/>
        <v>41943.582696759258</v>
      </c>
      <c r="T2537" s="12">
        <f t="shared" si="198"/>
        <v>41974.624363425923</v>
      </c>
      <c r="U2537">
        <f t="shared" si="199"/>
        <v>2014</v>
      </c>
      <c r="V2537">
        <f t="shared" si="199"/>
        <v>2014</v>
      </c>
    </row>
    <row r="2538" spans="1:22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95"/>
        <v>115.99999999999999</v>
      </c>
      <c r="P2538" s="5">
        <f t="shared" si="196"/>
        <v>7.25</v>
      </c>
      <c r="Q2538" t="s">
        <v>8322</v>
      </c>
      <c r="R2538" t="s">
        <v>8351</v>
      </c>
      <c r="S2538" s="12">
        <f t="shared" si="197"/>
        <v>41463.89775462963</v>
      </c>
      <c r="T2538" s="12">
        <f t="shared" si="198"/>
        <v>41484.89775462963</v>
      </c>
      <c r="U2538">
        <f t="shared" si="199"/>
        <v>2013</v>
      </c>
      <c r="V2538">
        <f t="shared" si="199"/>
        <v>2013</v>
      </c>
    </row>
    <row r="2539" spans="1:22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95"/>
        <v>110.00000000000001</v>
      </c>
      <c r="P2539" s="5">
        <f t="shared" si="196"/>
        <v>100</v>
      </c>
      <c r="Q2539" t="s">
        <v>8322</v>
      </c>
      <c r="R2539" t="s">
        <v>8351</v>
      </c>
      <c r="S2539" s="12">
        <f t="shared" si="197"/>
        <v>40696.440451388888</v>
      </c>
      <c r="T2539" s="12">
        <f t="shared" si="198"/>
        <v>40756.440451388888</v>
      </c>
      <c r="U2539">
        <f t="shared" si="199"/>
        <v>2011</v>
      </c>
      <c r="V2539">
        <f t="shared" si="199"/>
        <v>2011</v>
      </c>
    </row>
    <row r="2540" spans="1:22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95"/>
        <v>113.01761111111111</v>
      </c>
      <c r="P2540" s="5">
        <f t="shared" si="196"/>
        <v>109.96308108108107</v>
      </c>
      <c r="Q2540" t="s">
        <v>8322</v>
      </c>
      <c r="R2540" t="s">
        <v>8351</v>
      </c>
      <c r="S2540" s="12">
        <f t="shared" si="197"/>
        <v>41298.301631944443</v>
      </c>
      <c r="T2540" s="12">
        <f t="shared" si="198"/>
        <v>41328.999305555553</v>
      </c>
      <c r="U2540">
        <f t="shared" si="199"/>
        <v>2013</v>
      </c>
      <c r="V2540">
        <f t="shared" si="199"/>
        <v>2013</v>
      </c>
    </row>
    <row r="2541" spans="1:22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95"/>
        <v>100.25</v>
      </c>
      <c r="P2541" s="5">
        <f t="shared" si="196"/>
        <v>169.91525423728814</v>
      </c>
      <c r="Q2541" t="s">
        <v>8322</v>
      </c>
      <c r="R2541" t="s">
        <v>8351</v>
      </c>
      <c r="S2541" s="12">
        <f t="shared" si="197"/>
        <v>41977.693888888891</v>
      </c>
      <c r="T2541" s="12">
        <f t="shared" si="198"/>
        <v>42037.693888888891</v>
      </c>
      <c r="U2541">
        <f t="shared" si="199"/>
        <v>2014</v>
      </c>
      <c r="V2541">
        <f t="shared" si="199"/>
        <v>2015</v>
      </c>
    </row>
    <row r="2542" spans="1:22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95"/>
        <v>103.4</v>
      </c>
      <c r="P2542" s="5">
        <f t="shared" si="196"/>
        <v>95.740740740740748</v>
      </c>
      <c r="Q2542" t="s">
        <v>8322</v>
      </c>
      <c r="R2542" t="s">
        <v>8351</v>
      </c>
      <c r="S2542" s="12">
        <f t="shared" si="197"/>
        <v>40785.466678240737</v>
      </c>
      <c r="T2542" s="12">
        <f t="shared" si="198"/>
        <v>40845.466678240737</v>
      </c>
      <c r="U2542">
        <f t="shared" si="199"/>
        <v>2011</v>
      </c>
      <c r="V2542">
        <f t="shared" si="199"/>
        <v>2011</v>
      </c>
    </row>
    <row r="2543" spans="1:22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95"/>
        <v>107.02857142857142</v>
      </c>
      <c r="P2543" s="5">
        <f t="shared" si="196"/>
        <v>59.460317460317462</v>
      </c>
      <c r="Q2543" t="s">
        <v>8322</v>
      </c>
      <c r="R2543" t="s">
        <v>8351</v>
      </c>
      <c r="S2543" s="12">
        <f t="shared" si="197"/>
        <v>41483.240949074076</v>
      </c>
      <c r="T2543" s="12">
        <f t="shared" si="198"/>
        <v>41543.240949074076</v>
      </c>
      <c r="U2543">
        <f t="shared" si="199"/>
        <v>2013</v>
      </c>
      <c r="V2543">
        <f t="shared" si="199"/>
        <v>2013</v>
      </c>
    </row>
    <row r="2544" spans="1:22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95"/>
        <v>103.57142857142858</v>
      </c>
      <c r="P2544" s="5">
        <f t="shared" si="196"/>
        <v>55.769230769230766</v>
      </c>
      <c r="Q2544" t="s">
        <v>8322</v>
      </c>
      <c r="R2544" t="s">
        <v>8351</v>
      </c>
      <c r="S2544" s="12">
        <f t="shared" si="197"/>
        <v>41509.218252314815</v>
      </c>
      <c r="T2544" s="12">
        <f t="shared" si="198"/>
        <v>41547.957638888889</v>
      </c>
      <c r="U2544">
        <f t="shared" si="199"/>
        <v>2013</v>
      </c>
      <c r="V2544">
        <f t="shared" si="199"/>
        <v>2013</v>
      </c>
    </row>
    <row r="2545" spans="1:22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95"/>
        <v>156.4</v>
      </c>
      <c r="P2545" s="5">
        <f t="shared" si="196"/>
        <v>30.076923076923077</v>
      </c>
      <c r="Q2545" t="s">
        <v>8322</v>
      </c>
      <c r="R2545" t="s">
        <v>8351</v>
      </c>
      <c r="S2545" s="12">
        <f t="shared" si="197"/>
        <v>40513.899282407401</v>
      </c>
      <c r="T2545" s="12">
        <f t="shared" si="198"/>
        <v>40544.916666666664</v>
      </c>
      <c r="U2545">
        <f t="shared" si="199"/>
        <v>2010</v>
      </c>
      <c r="V2545">
        <f t="shared" si="199"/>
        <v>2011</v>
      </c>
    </row>
    <row r="2546" spans="1:22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95"/>
        <v>100.82</v>
      </c>
      <c r="P2546" s="5">
        <f t="shared" si="196"/>
        <v>88.438596491228068</v>
      </c>
      <c r="Q2546" t="s">
        <v>8322</v>
      </c>
      <c r="R2546" t="s">
        <v>8351</v>
      </c>
      <c r="S2546" s="12">
        <f t="shared" si="197"/>
        <v>41068.3121412037</v>
      </c>
      <c r="T2546" s="12">
        <f t="shared" si="198"/>
        <v>41098.3121412037</v>
      </c>
      <c r="U2546">
        <f t="shared" si="199"/>
        <v>2012</v>
      </c>
      <c r="V2546">
        <f t="shared" si="199"/>
        <v>2012</v>
      </c>
    </row>
    <row r="2547" spans="1:22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95"/>
        <v>195.3</v>
      </c>
      <c r="P2547" s="5">
        <f t="shared" si="196"/>
        <v>64.032786885245898</v>
      </c>
      <c r="Q2547" t="s">
        <v>8322</v>
      </c>
      <c r="R2547" t="s">
        <v>8351</v>
      </c>
      <c r="S2547" s="12">
        <f t="shared" si="197"/>
        <v>42026.929837962962</v>
      </c>
      <c r="T2547" s="12">
        <f t="shared" si="198"/>
        <v>42061.812499999993</v>
      </c>
      <c r="U2547">
        <f t="shared" si="199"/>
        <v>2015</v>
      </c>
      <c r="V2547">
        <f t="shared" si="199"/>
        <v>2015</v>
      </c>
    </row>
    <row r="2548" spans="1:22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95"/>
        <v>111.71428571428572</v>
      </c>
      <c r="P2548" s="5">
        <f t="shared" si="196"/>
        <v>60.153846153846153</v>
      </c>
      <c r="Q2548" t="s">
        <v>8322</v>
      </c>
      <c r="R2548" t="s">
        <v>8351</v>
      </c>
      <c r="S2548" s="12">
        <f t="shared" si="197"/>
        <v>41524.650219907409</v>
      </c>
      <c r="T2548" s="12">
        <f t="shared" si="198"/>
        <v>41552</v>
      </c>
      <c r="U2548">
        <f t="shared" si="199"/>
        <v>2013</v>
      </c>
      <c r="V2548">
        <f t="shared" si="199"/>
        <v>2013</v>
      </c>
    </row>
    <row r="2549" spans="1:22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95"/>
        <v>119.85454545454546</v>
      </c>
      <c r="P2549" s="5">
        <f t="shared" si="196"/>
        <v>49.194029850746269</v>
      </c>
      <c r="Q2549" t="s">
        <v>8322</v>
      </c>
      <c r="R2549" t="s">
        <v>8351</v>
      </c>
      <c r="S2549" s="12">
        <f t="shared" si="197"/>
        <v>40973.564849537033</v>
      </c>
      <c r="T2549" s="12">
        <f t="shared" si="198"/>
        <v>41003.523182870369</v>
      </c>
      <c r="U2549">
        <f t="shared" si="199"/>
        <v>2012</v>
      </c>
      <c r="V2549">
        <f t="shared" si="199"/>
        <v>2012</v>
      </c>
    </row>
    <row r="2550" spans="1:22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95"/>
        <v>101.85</v>
      </c>
      <c r="P2550" s="5">
        <f t="shared" si="196"/>
        <v>165.16216216216216</v>
      </c>
      <c r="Q2550" t="s">
        <v>8322</v>
      </c>
      <c r="R2550" t="s">
        <v>8351</v>
      </c>
      <c r="S2550" s="12">
        <f t="shared" si="197"/>
        <v>42618.417094907403</v>
      </c>
      <c r="T2550" s="12">
        <f t="shared" si="198"/>
        <v>42642.977083333331</v>
      </c>
      <c r="U2550">
        <f t="shared" si="199"/>
        <v>2016</v>
      </c>
      <c r="V2550">
        <f t="shared" si="199"/>
        <v>2016</v>
      </c>
    </row>
    <row r="2551" spans="1:22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95"/>
        <v>102.80254777070064</v>
      </c>
      <c r="P2551" s="5">
        <f t="shared" si="196"/>
        <v>43.621621621621621</v>
      </c>
      <c r="Q2551" t="s">
        <v>8322</v>
      </c>
      <c r="R2551" t="s">
        <v>8351</v>
      </c>
      <c r="S2551" s="12">
        <f t="shared" si="197"/>
        <v>41390.549421296295</v>
      </c>
      <c r="T2551" s="12">
        <f t="shared" si="198"/>
        <v>41425.5</v>
      </c>
      <c r="U2551">
        <f t="shared" si="199"/>
        <v>2013</v>
      </c>
      <c r="V2551">
        <f t="shared" si="199"/>
        <v>2013</v>
      </c>
    </row>
    <row r="2552" spans="1:22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95"/>
        <v>100.84615384615385</v>
      </c>
      <c r="P2552" s="5">
        <f t="shared" si="196"/>
        <v>43.7</v>
      </c>
      <c r="Q2552" t="s">
        <v>8322</v>
      </c>
      <c r="R2552" t="s">
        <v>8351</v>
      </c>
      <c r="S2552" s="12">
        <f t="shared" si="197"/>
        <v>42228.425995370366</v>
      </c>
      <c r="T2552" s="12">
        <f t="shared" si="198"/>
        <v>42284.957638888889</v>
      </c>
      <c r="U2552">
        <f t="shared" si="199"/>
        <v>2015</v>
      </c>
      <c r="V2552">
        <f t="shared" si="199"/>
        <v>2015</v>
      </c>
    </row>
    <row r="2553" spans="1:22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95"/>
        <v>102.73469387755102</v>
      </c>
      <c r="P2553" s="5">
        <f t="shared" si="196"/>
        <v>67.419642857142861</v>
      </c>
      <c r="Q2553" t="s">
        <v>8322</v>
      </c>
      <c r="R2553" t="s">
        <v>8351</v>
      </c>
      <c r="S2553" s="12">
        <f t="shared" si="197"/>
        <v>40961.043807870366</v>
      </c>
      <c r="T2553" s="12">
        <f t="shared" si="198"/>
        <v>40989.658333333333</v>
      </c>
      <c r="U2553">
        <f t="shared" si="199"/>
        <v>2012</v>
      </c>
      <c r="V2553">
        <f t="shared" si="199"/>
        <v>2012</v>
      </c>
    </row>
    <row r="2554" spans="1:22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95"/>
        <v>106.5</v>
      </c>
      <c r="P2554" s="5">
        <f t="shared" si="196"/>
        <v>177.5</v>
      </c>
      <c r="Q2554" t="s">
        <v>8322</v>
      </c>
      <c r="R2554" t="s">
        <v>8351</v>
      </c>
      <c r="S2554" s="12">
        <f t="shared" si="197"/>
        <v>42769.601631944439</v>
      </c>
      <c r="T2554" s="12">
        <f t="shared" si="198"/>
        <v>42799.601631944439</v>
      </c>
      <c r="U2554">
        <f t="shared" si="199"/>
        <v>2017</v>
      </c>
      <c r="V2554">
        <f t="shared" si="199"/>
        <v>2017</v>
      </c>
    </row>
    <row r="2555" spans="1:22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95"/>
        <v>155.53333333333333</v>
      </c>
      <c r="P2555" s="5">
        <f t="shared" si="196"/>
        <v>38.883333333333333</v>
      </c>
      <c r="Q2555" t="s">
        <v>8322</v>
      </c>
      <c r="R2555" t="s">
        <v>8351</v>
      </c>
      <c r="S2555" s="12">
        <f t="shared" si="197"/>
        <v>41112.990821759253</v>
      </c>
      <c r="T2555" s="12">
        <f t="shared" si="198"/>
        <v>41172.990821759253</v>
      </c>
      <c r="U2555">
        <f t="shared" si="199"/>
        <v>2012</v>
      </c>
      <c r="V2555">
        <f t="shared" si="199"/>
        <v>2012</v>
      </c>
    </row>
    <row r="2556" spans="1:22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95"/>
        <v>122.8</v>
      </c>
      <c r="P2556" s="5">
        <f t="shared" si="196"/>
        <v>54.985074626865675</v>
      </c>
      <c r="Q2556" t="s">
        <v>8322</v>
      </c>
      <c r="R2556" t="s">
        <v>8351</v>
      </c>
      <c r="S2556" s="12">
        <f t="shared" si="197"/>
        <v>42124.869942129626</v>
      </c>
      <c r="T2556" s="12">
        <f t="shared" si="198"/>
        <v>42155.957638888889</v>
      </c>
      <c r="U2556">
        <f t="shared" si="199"/>
        <v>2015</v>
      </c>
      <c r="V2556">
        <f t="shared" si="199"/>
        <v>2015</v>
      </c>
    </row>
    <row r="2557" spans="1:22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95"/>
        <v>107.35</v>
      </c>
      <c r="P2557" s="5">
        <f t="shared" si="196"/>
        <v>61.342857142857142</v>
      </c>
      <c r="Q2557" t="s">
        <v>8322</v>
      </c>
      <c r="R2557" t="s">
        <v>8351</v>
      </c>
      <c r="S2557" s="12">
        <f t="shared" si="197"/>
        <v>41026.44667824074</v>
      </c>
      <c r="T2557" s="12">
        <f t="shared" si="198"/>
        <v>41057.44667824074</v>
      </c>
      <c r="U2557">
        <f t="shared" si="199"/>
        <v>2012</v>
      </c>
      <c r="V2557">
        <f t="shared" si="199"/>
        <v>2012</v>
      </c>
    </row>
    <row r="2558" spans="1:22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95"/>
        <v>105.50335570469798</v>
      </c>
      <c r="P2558" s="5">
        <f t="shared" si="196"/>
        <v>23.117647058823529</v>
      </c>
      <c r="Q2558" t="s">
        <v>8322</v>
      </c>
      <c r="R2558" t="s">
        <v>8351</v>
      </c>
      <c r="S2558" s="12">
        <f t="shared" si="197"/>
        <v>41222.783067129625</v>
      </c>
      <c r="T2558" s="12">
        <f t="shared" si="198"/>
        <v>41267.783067129625</v>
      </c>
      <c r="U2558">
        <f t="shared" si="199"/>
        <v>2012</v>
      </c>
      <c r="V2558">
        <f t="shared" si="199"/>
        <v>2012</v>
      </c>
    </row>
    <row r="2559" spans="1:22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95"/>
        <v>118.44444444444444</v>
      </c>
      <c r="P2559" s="5">
        <f t="shared" si="196"/>
        <v>29.611111111111111</v>
      </c>
      <c r="Q2559" t="s">
        <v>8322</v>
      </c>
      <c r="R2559" t="s">
        <v>8351</v>
      </c>
      <c r="S2559" s="12">
        <f t="shared" si="197"/>
        <v>41744.536874999998</v>
      </c>
      <c r="T2559" s="12">
        <f t="shared" si="198"/>
        <v>41774.536874999998</v>
      </c>
      <c r="U2559">
        <f t="shared" si="199"/>
        <v>2014</v>
      </c>
      <c r="V2559">
        <f t="shared" si="199"/>
        <v>2014</v>
      </c>
    </row>
    <row r="2560" spans="1:22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95"/>
        <v>108.88</v>
      </c>
      <c r="P2560" s="5">
        <f t="shared" si="196"/>
        <v>75.611111111111114</v>
      </c>
      <c r="Q2560" t="s">
        <v>8322</v>
      </c>
      <c r="R2560" t="s">
        <v>8351</v>
      </c>
      <c r="S2560" s="12">
        <f t="shared" si="197"/>
        <v>42093.651689814811</v>
      </c>
      <c r="T2560" s="12">
        <f t="shared" si="198"/>
        <v>42125.374305555553</v>
      </c>
      <c r="U2560">
        <f t="shared" si="199"/>
        <v>2015</v>
      </c>
      <c r="V2560">
        <f t="shared" si="199"/>
        <v>2015</v>
      </c>
    </row>
    <row r="2561" spans="1:22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95"/>
        <v>111.25</v>
      </c>
      <c r="P2561" s="5">
        <f t="shared" si="196"/>
        <v>35.6</v>
      </c>
      <c r="Q2561" t="s">
        <v>8322</v>
      </c>
      <c r="R2561" t="s">
        <v>8351</v>
      </c>
      <c r="S2561" s="12">
        <f t="shared" si="197"/>
        <v>40829.665324074071</v>
      </c>
      <c r="T2561" s="12">
        <f t="shared" si="198"/>
        <v>40862.609027777777</v>
      </c>
      <c r="U2561">
        <f t="shared" si="199"/>
        <v>2011</v>
      </c>
      <c r="V2561">
        <f t="shared" si="199"/>
        <v>2011</v>
      </c>
    </row>
    <row r="2562" spans="1:22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95"/>
        <v>100.1</v>
      </c>
      <c r="P2562" s="5">
        <f t="shared" si="196"/>
        <v>143</v>
      </c>
      <c r="Q2562" t="s">
        <v>8322</v>
      </c>
      <c r="R2562" t="s">
        <v>8351</v>
      </c>
      <c r="S2562" s="12">
        <f t="shared" si="197"/>
        <v>42039.742754629631</v>
      </c>
      <c r="T2562" s="12">
        <f t="shared" si="198"/>
        <v>42069.742754629631</v>
      </c>
      <c r="U2562">
        <f t="shared" si="199"/>
        <v>2015</v>
      </c>
      <c r="V2562">
        <f t="shared" si="199"/>
        <v>2015</v>
      </c>
    </row>
    <row r="2563" spans="1:22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00">(E2563/D2563)*100</f>
        <v>0</v>
      </c>
      <c r="P2563" s="5">
        <f t="shared" ref="P2563:P2626" si="201">IF(E2563&gt;0, E2563/L2563, 0)</f>
        <v>0</v>
      </c>
      <c r="Q2563" t="s">
        <v>8333</v>
      </c>
      <c r="R2563" t="s">
        <v>8334</v>
      </c>
      <c r="S2563" s="12">
        <f t="shared" ref="S2563:S2626" si="202">(J2563/86400)+25569-(5/24)</f>
        <v>42260.320474537039</v>
      </c>
      <c r="T2563" s="12">
        <f t="shared" ref="T2563:T2626" si="203">(I2563/86400)+25569-5/24</f>
        <v>42290.320474537039</v>
      </c>
      <c r="U2563">
        <f t="shared" ref="U2563:V2626" si="204">YEAR(S2563)</f>
        <v>2015</v>
      </c>
      <c r="V2563">
        <f t="shared" si="204"/>
        <v>2015</v>
      </c>
    </row>
    <row r="2564" spans="1:22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00"/>
        <v>0.75</v>
      </c>
      <c r="P2564" s="5">
        <f t="shared" si="201"/>
        <v>25</v>
      </c>
      <c r="Q2564" t="s">
        <v>8333</v>
      </c>
      <c r="R2564" t="s">
        <v>8334</v>
      </c>
      <c r="S2564" s="12">
        <f t="shared" si="202"/>
        <v>42594.316423611112</v>
      </c>
      <c r="T2564" s="12">
        <f t="shared" si="203"/>
        <v>42654.316423611112</v>
      </c>
      <c r="U2564">
        <f t="shared" si="204"/>
        <v>2016</v>
      </c>
      <c r="V2564">
        <f t="shared" si="204"/>
        <v>2016</v>
      </c>
    </row>
    <row r="2565" spans="1:22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00"/>
        <v>0</v>
      </c>
      <c r="P2565" s="5">
        <f t="shared" si="201"/>
        <v>0</v>
      </c>
      <c r="Q2565" t="s">
        <v>8333</v>
      </c>
      <c r="R2565" t="s">
        <v>8334</v>
      </c>
      <c r="S2565" s="12">
        <f t="shared" si="202"/>
        <v>42154.931145833332</v>
      </c>
      <c r="T2565" s="12">
        <f t="shared" si="203"/>
        <v>42214.931145833332</v>
      </c>
      <c r="U2565">
        <f t="shared" si="204"/>
        <v>2015</v>
      </c>
      <c r="V2565">
        <f t="shared" si="204"/>
        <v>2015</v>
      </c>
    </row>
    <row r="2566" spans="1:22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00"/>
        <v>0</v>
      </c>
      <c r="P2566" s="5">
        <f t="shared" si="201"/>
        <v>0</v>
      </c>
      <c r="Q2566" t="s">
        <v>8333</v>
      </c>
      <c r="R2566" t="s">
        <v>8334</v>
      </c>
      <c r="S2566" s="12">
        <f t="shared" si="202"/>
        <v>41821.83216435185</v>
      </c>
      <c r="T2566" s="12">
        <f t="shared" si="203"/>
        <v>41851.83216435185</v>
      </c>
      <c r="U2566">
        <f t="shared" si="204"/>
        <v>2014</v>
      </c>
      <c r="V2566">
        <f t="shared" si="204"/>
        <v>2014</v>
      </c>
    </row>
    <row r="2567" spans="1:22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00"/>
        <v>1</v>
      </c>
      <c r="P2567" s="5">
        <f t="shared" si="201"/>
        <v>100</v>
      </c>
      <c r="Q2567" t="s">
        <v>8333</v>
      </c>
      <c r="R2567" t="s">
        <v>8334</v>
      </c>
      <c r="S2567" s="12">
        <f t="shared" si="202"/>
        <v>42440.442002314812</v>
      </c>
      <c r="T2567" s="12">
        <f t="shared" si="203"/>
        <v>42499.659722222219</v>
      </c>
      <c r="U2567">
        <f t="shared" si="204"/>
        <v>2016</v>
      </c>
      <c r="V2567">
        <f t="shared" si="204"/>
        <v>2016</v>
      </c>
    </row>
    <row r="2568" spans="1:22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00"/>
        <v>0</v>
      </c>
      <c r="P2568" s="5">
        <f t="shared" si="201"/>
        <v>0</v>
      </c>
      <c r="Q2568" t="s">
        <v>8333</v>
      </c>
      <c r="R2568" t="s">
        <v>8334</v>
      </c>
      <c r="S2568" s="12">
        <f t="shared" si="202"/>
        <v>41842.772546296292</v>
      </c>
      <c r="T2568" s="12">
        <f t="shared" si="203"/>
        <v>41872.772546296292</v>
      </c>
      <c r="U2568">
        <f t="shared" si="204"/>
        <v>2014</v>
      </c>
      <c r="V2568">
        <f t="shared" si="204"/>
        <v>2014</v>
      </c>
    </row>
    <row r="2569" spans="1:22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00"/>
        <v>0.26666666666666666</v>
      </c>
      <c r="P2569" s="5">
        <f t="shared" si="201"/>
        <v>60</v>
      </c>
      <c r="Q2569" t="s">
        <v>8333</v>
      </c>
      <c r="R2569" t="s">
        <v>8334</v>
      </c>
      <c r="S2569" s="12">
        <f t="shared" si="202"/>
        <v>42087.670578703699</v>
      </c>
      <c r="T2569" s="12">
        <f t="shared" si="203"/>
        <v>42117.670578703699</v>
      </c>
      <c r="U2569">
        <f t="shared" si="204"/>
        <v>2015</v>
      </c>
      <c r="V2569">
        <f t="shared" si="204"/>
        <v>2015</v>
      </c>
    </row>
    <row r="2570" spans="1:22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00"/>
        <v>0.5</v>
      </c>
      <c r="P2570" s="5">
        <f t="shared" si="201"/>
        <v>50</v>
      </c>
      <c r="Q2570" t="s">
        <v>8333</v>
      </c>
      <c r="R2570" t="s">
        <v>8334</v>
      </c>
      <c r="S2570" s="12">
        <f t="shared" si="202"/>
        <v>42584.45826388889</v>
      </c>
      <c r="T2570" s="12">
        <f t="shared" si="203"/>
        <v>42614.45826388889</v>
      </c>
      <c r="U2570">
        <f t="shared" si="204"/>
        <v>2016</v>
      </c>
      <c r="V2570">
        <f t="shared" si="204"/>
        <v>2016</v>
      </c>
    </row>
    <row r="2571" spans="1:22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00"/>
        <v>2.2307692307692308</v>
      </c>
      <c r="P2571" s="5">
        <f t="shared" si="201"/>
        <v>72.5</v>
      </c>
      <c r="Q2571" t="s">
        <v>8333</v>
      </c>
      <c r="R2571" t="s">
        <v>8334</v>
      </c>
      <c r="S2571" s="12">
        <f t="shared" si="202"/>
        <v>42233.897129629629</v>
      </c>
      <c r="T2571" s="12">
        <f t="shared" si="203"/>
        <v>42263.897129629629</v>
      </c>
      <c r="U2571">
        <f t="shared" si="204"/>
        <v>2015</v>
      </c>
      <c r="V2571">
        <f t="shared" si="204"/>
        <v>2015</v>
      </c>
    </row>
    <row r="2572" spans="1:22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00"/>
        <v>0.84285714285714297</v>
      </c>
      <c r="P2572" s="5">
        <f t="shared" si="201"/>
        <v>29.5</v>
      </c>
      <c r="Q2572" t="s">
        <v>8333</v>
      </c>
      <c r="R2572" t="s">
        <v>8334</v>
      </c>
      <c r="S2572" s="12">
        <f t="shared" si="202"/>
        <v>42744.694849537038</v>
      </c>
      <c r="T2572" s="12">
        <f t="shared" si="203"/>
        <v>42774.694849537038</v>
      </c>
      <c r="U2572">
        <f t="shared" si="204"/>
        <v>2017</v>
      </c>
      <c r="V2572">
        <f t="shared" si="204"/>
        <v>2017</v>
      </c>
    </row>
    <row r="2573" spans="1:22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00"/>
        <v>0.25</v>
      </c>
      <c r="P2573" s="5">
        <f t="shared" si="201"/>
        <v>62.5</v>
      </c>
      <c r="Q2573" t="s">
        <v>8333</v>
      </c>
      <c r="R2573" t="s">
        <v>8334</v>
      </c>
      <c r="S2573" s="12">
        <f t="shared" si="202"/>
        <v>42449.133344907408</v>
      </c>
      <c r="T2573" s="12">
        <f t="shared" si="203"/>
        <v>42509.133344907408</v>
      </c>
      <c r="U2573">
        <f t="shared" si="204"/>
        <v>2016</v>
      </c>
      <c r="V2573">
        <f t="shared" si="204"/>
        <v>2016</v>
      </c>
    </row>
    <row r="2574" spans="1:22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00"/>
        <v>0</v>
      </c>
      <c r="P2574" s="5">
        <f t="shared" si="201"/>
        <v>0</v>
      </c>
      <c r="Q2574" t="s">
        <v>8333</v>
      </c>
      <c r="R2574" t="s">
        <v>8334</v>
      </c>
      <c r="S2574" s="12">
        <f t="shared" si="202"/>
        <v>42076.911076388882</v>
      </c>
      <c r="T2574" s="12">
        <f t="shared" si="203"/>
        <v>42106.911076388882</v>
      </c>
      <c r="U2574">
        <f t="shared" si="204"/>
        <v>2015</v>
      </c>
      <c r="V2574">
        <f t="shared" si="204"/>
        <v>2015</v>
      </c>
    </row>
    <row r="2575" spans="1:22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00"/>
        <v>0</v>
      </c>
      <c r="P2575" s="5">
        <f t="shared" si="201"/>
        <v>0</v>
      </c>
      <c r="Q2575" t="s">
        <v>8333</v>
      </c>
      <c r="R2575" t="s">
        <v>8334</v>
      </c>
      <c r="S2575" s="12">
        <f t="shared" si="202"/>
        <v>41829.383668981478</v>
      </c>
      <c r="T2575" s="12">
        <f t="shared" si="203"/>
        <v>41874.383668981478</v>
      </c>
      <c r="U2575">
        <f t="shared" si="204"/>
        <v>2014</v>
      </c>
      <c r="V2575">
        <f t="shared" si="204"/>
        <v>2014</v>
      </c>
    </row>
    <row r="2576" spans="1:22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00"/>
        <v>0</v>
      </c>
      <c r="P2576" s="5">
        <f t="shared" si="201"/>
        <v>0</v>
      </c>
      <c r="Q2576" t="s">
        <v>8333</v>
      </c>
      <c r="R2576" t="s">
        <v>8334</v>
      </c>
      <c r="S2576" s="12">
        <f t="shared" si="202"/>
        <v>42487.617418981477</v>
      </c>
      <c r="T2576" s="12">
        <f t="shared" si="203"/>
        <v>42508.617418981477</v>
      </c>
      <c r="U2576">
        <f t="shared" si="204"/>
        <v>2016</v>
      </c>
      <c r="V2576">
        <f t="shared" si="204"/>
        <v>2016</v>
      </c>
    </row>
    <row r="2577" spans="1:22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00"/>
        <v>0</v>
      </c>
      <c r="P2577" s="5">
        <f t="shared" si="201"/>
        <v>0</v>
      </c>
      <c r="Q2577" t="s">
        <v>8333</v>
      </c>
      <c r="R2577" t="s">
        <v>8334</v>
      </c>
      <c r="S2577" s="12">
        <f t="shared" si="202"/>
        <v>41985.900393518517</v>
      </c>
      <c r="T2577" s="12">
        <f t="shared" si="203"/>
        <v>42015.900393518517</v>
      </c>
      <c r="U2577">
        <f t="shared" si="204"/>
        <v>2014</v>
      </c>
      <c r="V2577">
        <f t="shared" si="204"/>
        <v>2015</v>
      </c>
    </row>
    <row r="2578" spans="1:22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00"/>
        <v>0</v>
      </c>
      <c r="P2578" s="5">
        <f t="shared" si="201"/>
        <v>0</v>
      </c>
      <c r="Q2578" t="s">
        <v>8333</v>
      </c>
      <c r="R2578" t="s">
        <v>8334</v>
      </c>
      <c r="S2578" s="12">
        <f t="shared" si="202"/>
        <v>42059.801469907405</v>
      </c>
      <c r="T2578" s="12">
        <f t="shared" si="203"/>
        <v>42104.759803240733</v>
      </c>
      <c r="U2578">
        <f t="shared" si="204"/>
        <v>2015</v>
      </c>
      <c r="V2578">
        <f t="shared" si="204"/>
        <v>2015</v>
      </c>
    </row>
    <row r="2579" spans="1:22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00"/>
        <v>0</v>
      </c>
      <c r="P2579" s="5">
        <f t="shared" si="201"/>
        <v>0</v>
      </c>
      <c r="Q2579" t="s">
        <v>8333</v>
      </c>
      <c r="R2579" t="s">
        <v>8334</v>
      </c>
      <c r="S2579" s="12">
        <f t="shared" si="202"/>
        <v>41830.612233796295</v>
      </c>
      <c r="T2579" s="12">
        <f t="shared" si="203"/>
        <v>41855.612233796295</v>
      </c>
      <c r="U2579">
        <f t="shared" si="204"/>
        <v>2014</v>
      </c>
      <c r="V2579">
        <f t="shared" si="204"/>
        <v>2014</v>
      </c>
    </row>
    <row r="2580" spans="1:22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00"/>
        <v>0</v>
      </c>
      <c r="P2580" s="5">
        <f t="shared" si="201"/>
        <v>0</v>
      </c>
      <c r="Q2580" t="s">
        <v>8333</v>
      </c>
      <c r="R2580" t="s">
        <v>8334</v>
      </c>
      <c r="S2580" s="12">
        <f t="shared" si="202"/>
        <v>42237.814571759256</v>
      </c>
      <c r="T2580" s="12">
        <f t="shared" si="203"/>
        <v>42286.499999999993</v>
      </c>
      <c r="U2580">
        <f t="shared" si="204"/>
        <v>2015</v>
      </c>
      <c r="V2580">
        <f t="shared" si="204"/>
        <v>2015</v>
      </c>
    </row>
    <row r="2581" spans="1:22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00"/>
        <v>0.13849999999999998</v>
      </c>
      <c r="P2581" s="5">
        <f t="shared" si="201"/>
        <v>23.083333333333332</v>
      </c>
      <c r="Q2581" t="s">
        <v>8333</v>
      </c>
      <c r="R2581" t="s">
        <v>8334</v>
      </c>
      <c r="S2581" s="12">
        <f t="shared" si="202"/>
        <v>41837.621562499997</v>
      </c>
      <c r="T2581" s="12">
        <f t="shared" si="203"/>
        <v>41897.621562499997</v>
      </c>
      <c r="U2581">
        <f t="shared" si="204"/>
        <v>2014</v>
      </c>
      <c r="V2581">
        <f t="shared" si="204"/>
        <v>2014</v>
      </c>
    </row>
    <row r="2582" spans="1:22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00"/>
        <v>0.6</v>
      </c>
      <c r="P2582" s="5">
        <f t="shared" si="201"/>
        <v>25.5</v>
      </c>
      <c r="Q2582" t="s">
        <v>8333</v>
      </c>
      <c r="R2582" t="s">
        <v>8334</v>
      </c>
      <c r="S2582" s="12">
        <f t="shared" si="202"/>
        <v>42110.118090277778</v>
      </c>
      <c r="T2582" s="12">
        <f t="shared" si="203"/>
        <v>42139.916666666664</v>
      </c>
      <c r="U2582">
        <f t="shared" si="204"/>
        <v>2015</v>
      </c>
      <c r="V2582">
        <f t="shared" si="204"/>
        <v>2015</v>
      </c>
    </row>
    <row r="2583" spans="1:22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00"/>
        <v>10.6</v>
      </c>
      <c r="P2583" s="5">
        <f t="shared" si="201"/>
        <v>48.18181818181818</v>
      </c>
      <c r="Q2583" t="s">
        <v>8333</v>
      </c>
      <c r="R2583" t="s">
        <v>8334</v>
      </c>
      <c r="S2583" s="12">
        <f t="shared" si="202"/>
        <v>42294.420115740737</v>
      </c>
      <c r="T2583" s="12">
        <f t="shared" si="203"/>
        <v>42324.461782407401</v>
      </c>
      <c r="U2583">
        <f t="shared" si="204"/>
        <v>2015</v>
      </c>
      <c r="V2583">
        <f t="shared" si="204"/>
        <v>2015</v>
      </c>
    </row>
    <row r="2584" spans="1:22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00"/>
        <v>1.1111111111111111E-3</v>
      </c>
      <c r="P2584" s="5">
        <f t="shared" si="201"/>
        <v>1</v>
      </c>
      <c r="Q2584" t="s">
        <v>8333</v>
      </c>
      <c r="R2584" t="s">
        <v>8334</v>
      </c>
      <c r="S2584" s="12">
        <f t="shared" si="202"/>
        <v>42642.780486111107</v>
      </c>
      <c r="T2584" s="12">
        <f t="shared" si="203"/>
        <v>42672.780486111107</v>
      </c>
      <c r="U2584">
        <f t="shared" si="204"/>
        <v>2016</v>
      </c>
      <c r="V2584">
        <f t="shared" si="204"/>
        <v>2016</v>
      </c>
    </row>
    <row r="2585" spans="1:22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00"/>
        <v>0.5</v>
      </c>
      <c r="P2585" s="5">
        <f t="shared" si="201"/>
        <v>1</v>
      </c>
      <c r="Q2585" t="s">
        <v>8333</v>
      </c>
      <c r="R2585" t="s">
        <v>8334</v>
      </c>
      <c r="S2585" s="12">
        <f t="shared" si="202"/>
        <v>42019.561111111114</v>
      </c>
      <c r="T2585" s="12">
        <f t="shared" si="203"/>
        <v>42079.519444444442</v>
      </c>
      <c r="U2585">
        <f t="shared" si="204"/>
        <v>2015</v>
      </c>
      <c r="V2585">
        <f t="shared" si="204"/>
        <v>2015</v>
      </c>
    </row>
    <row r="2586" spans="1:22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00"/>
        <v>0</v>
      </c>
      <c r="P2586" s="5">
        <f t="shared" si="201"/>
        <v>0</v>
      </c>
      <c r="Q2586" t="s">
        <v>8333</v>
      </c>
      <c r="R2586" t="s">
        <v>8334</v>
      </c>
      <c r="S2586" s="12">
        <f t="shared" si="202"/>
        <v>42139.964918981474</v>
      </c>
      <c r="T2586" s="12">
        <f t="shared" si="203"/>
        <v>42169.964918981474</v>
      </c>
      <c r="U2586">
        <f t="shared" si="204"/>
        <v>2015</v>
      </c>
      <c r="V2586">
        <f t="shared" si="204"/>
        <v>2015</v>
      </c>
    </row>
    <row r="2587" spans="1:22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00"/>
        <v>0.16666666666666669</v>
      </c>
      <c r="P2587" s="5">
        <f t="shared" si="201"/>
        <v>50</v>
      </c>
      <c r="Q2587" t="s">
        <v>8333</v>
      </c>
      <c r="R2587" t="s">
        <v>8334</v>
      </c>
      <c r="S2587" s="12">
        <f t="shared" si="202"/>
        <v>41795.754999999997</v>
      </c>
      <c r="T2587" s="12">
        <f t="shared" si="203"/>
        <v>41825.754999999997</v>
      </c>
      <c r="U2587">
        <f t="shared" si="204"/>
        <v>2014</v>
      </c>
      <c r="V2587">
        <f t="shared" si="204"/>
        <v>2014</v>
      </c>
    </row>
    <row r="2588" spans="1:22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00"/>
        <v>0.16666666666666669</v>
      </c>
      <c r="P2588" s="5">
        <f t="shared" si="201"/>
        <v>5</v>
      </c>
      <c r="Q2588" t="s">
        <v>8333</v>
      </c>
      <c r="R2588" t="s">
        <v>8334</v>
      </c>
      <c r="S2588" s="12">
        <f t="shared" si="202"/>
        <v>42333.121944444443</v>
      </c>
      <c r="T2588" s="12">
        <f t="shared" si="203"/>
        <v>42363.121944444443</v>
      </c>
      <c r="U2588">
        <f t="shared" si="204"/>
        <v>2015</v>
      </c>
      <c r="V2588">
        <f t="shared" si="204"/>
        <v>2015</v>
      </c>
    </row>
    <row r="2589" spans="1:22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00"/>
        <v>2.4340000000000002</v>
      </c>
      <c r="P2589" s="5">
        <f t="shared" si="201"/>
        <v>202.83333333333334</v>
      </c>
      <c r="Q2589" t="s">
        <v>8333</v>
      </c>
      <c r="R2589" t="s">
        <v>8334</v>
      </c>
      <c r="S2589" s="12">
        <f t="shared" si="202"/>
        <v>42338.467048611106</v>
      </c>
      <c r="T2589" s="12">
        <f t="shared" si="203"/>
        <v>42368.467048611106</v>
      </c>
      <c r="U2589">
        <f t="shared" si="204"/>
        <v>2015</v>
      </c>
      <c r="V2589">
        <f t="shared" si="204"/>
        <v>2015</v>
      </c>
    </row>
    <row r="2590" spans="1:22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00"/>
        <v>3.8833333333333329</v>
      </c>
      <c r="P2590" s="5">
        <f t="shared" si="201"/>
        <v>29.125</v>
      </c>
      <c r="Q2590" t="s">
        <v>8333</v>
      </c>
      <c r="R2590" t="s">
        <v>8334</v>
      </c>
      <c r="S2590" s="12">
        <f t="shared" si="202"/>
        <v>42042.467893518515</v>
      </c>
      <c r="T2590" s="12">
        <f t="shared" si="203"/>
        <v>42094.343055555553</v>
      </c>
      <c r="U2590">
        <f t="shared" si="204"/>
        <v>2015</v>
      </c>
      <c r="V2590">
        <f t="shared" si="204"/>
        <v>2015</v>
      </c>
    </row>
    <row r="2591" spans="1:22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00"/>
        <v>0.01</v>
      </c>
      <c r="P2591" s="5">
        <f t="shared" si="201"/>
        <v>5</v>
      </c>
      <c r="Q2591" t="s">
        <v>8333</v>
      </c>
      <c r="R2591" t="s">
        <v>8334</v>
      </c>
      <c r="S2591" s="12">
        <f t="shared" si="202"/>
        <v>42422.327858796292</v>
      </c>
      <c r="T2591" s="12">
        <f t="shared" si="203"/>
        <v>42452.286192129628</v>
      </c>
      <c r="U2591">
        <f t="shared" si="204"/>
        <v>2016</v>
      </c>
      <c r="V2591">
        <f t="shared" si="204"/>
        <v>2016</v>
      </c>
    </row>
    <row r="2592" spans="1:22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00"/>
        <v>0</v>
      </c>
      <c r="P2592" s="5">
        <f t="shared" si="201"/>
        <v>0</v>
      </c>
      <c r="Q2592" t="s">
        <v>8333</v>
      </c>
      <c r="R2592" t="s">
        <v>8334</v>
      </c>
      <c r="S2592" s="12">
        <f t="shared" si="202"/>
        <v>42388.380752314813</v>
      </c>
      <c r="T2592" s="12">
        <f t="shared" si="203"/>
        <v>42395.380752314813</v>
      </c>
      <c r="U2592">
        <f t="shared" si="204"/>
        <v>2016</v>
      </c>
      <c r="V2592">
        <f t="shared" si="204"/>
        <v>2016</v>
      </c>
    </row>
    <row r="2593" spans="1:22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00"/>
        <v>1.7333333333333332</v>
      </c>
      <c r="P2593" s="5">
        <f t="shared" si="201"/>
        <v>13</v>
      </c>
      <c r="Q2593" t="s">
        <v>8333</v>
      </c>
      <c r="R2593" t="s">
        <v>8334</v>
      </c>
      <c r="S2593" s="12">
        <f t="shared" si="202"/>
        <v>42382.698194444441</v>
      </c>
      <c r="T2593" s="12">
        <f t="shared" si="203"/>
        <v>42442.656527777777</v>
      </c>
      <c r="U2593">
        <f t="shared" si="204"/>
        <v>2016</v>
      </c>
      <c r="V2593">
        <f t="shared" si="204"/>
        <v>2016</v>
      </c>
    </row>
    <row r="2594" spans="1:22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00"/>
        <v>0.16666666666666669</v>
      </c>
      <c r="P2594" s="5">
        <f t="shared" si="201"/>
        <v>50</v>
      </c>
      <c r="Q2594" t="s">
        <v>8333</v>
      </c>
      <c r="R2594" t="s">
        <v>8334</v>
      </c>
      <c r="S2594" s="12">
        <f t="shared" si="202"/>
        <v>41887.592835648145</v>
      </c>
      <c r="T2594" s="12">
        <f t="shared" si="203"/>
        <v>41917.592835648145</v>
      </c>
      <c r="U2594">
        <f t="shared" si="204"/>
        <v>2014</v>
      </c>
      <c r="V2594">
        <f t="shared" si="204"/>
        <v>2014</v>
      </c>
    </row>
    <row r="2595" spans="1:22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00"/>
        <v>0</v>
      </c>
      <c r="P2595" s="5">
        <f t="shared" si="201"/>
        <v>0</v>
      </c>
      <c r="Q2595" t="s">
        <v>8333</v>
      </c>
      <c r="R2595" t="s">
        <v>8334</v>
      </c>
      <c r="S2595" s="12">
        <f t="shared" si="202"/>
        <v>42089.636874999997</v>
      </c>
      <c r="T2595" s="12">
        <f t="shared" si="203"/>
        <v>42119.636874999997</v>
      </c>
      <c r="U2595">
        <f t="shared" si="204"/>
        <v>2015</v>
      </c>
      <c r="V2595">
        <f t="shared" si="204"/>
        <v>2015</v>
      </c>
    </row>
    <row r="2596" spans="1:22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00"/>
        <v>1.25E-3</v>
      </c>
      <c r="P2596" s="5">
        <f t="shared" si="201"/>
        <v>1</v>
      </c>
      <c r="Q2596" t="s">
        <v>8333</v>
      </c>
      <c r="R2596" t="s">
        <v>8334</v>
      </c>
      <c r="S2596" s="12">
        <f t="shared" si="202"/>
        <v>41828.759583333333</v>
      </c>
      <c r="T2596" s="12">
        <f t="shared" si="203"/>
        <v>41858.759583333333</v>
      </c>
      <c r="U2596">
        <f t="shared" si="204"/>
        <v>2014</v>
      </c>
      <c r="V2596">
        <f t="shared" si="204"/>
        <v>2014</v>
      </c>
    </row>
    <row r="2597" spans="1:22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00"/>
        <v>12.166666666666668</v>
      </c>
      <c r="P2597" s="5">
        <f t="shared" si="201"/>
        <v>96.05263157894737</v>
      </c>
      <c r="Q2597" t="s">
        <v>8333</v>
      </c>
      <c r="R2597" t="s">
        <v>8334</v>
      </c>
      <c r="S2597" s="12">
        <f t="shared" si="202"/>
        <v>42760.035879629628</v>
      </c>
      <c r="T2597" s="12">
        <f t="shared" si="203"/>
        <v>42790.035879629628</v>
      </c>
      <c r="U2597">
        <f t="shared" si="204"/>
        <v>2017</v>
      </c>
      <c r="V2597">
        <f t="shared" si="204"/>
        <v>2017</v>
      </c>
    </row>
    <row r="2598" spans="1:22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00"/>
        <v>23.588571428571427</v>
      </c>
      <c r="P2598" s="5">
        <f t="shared" si="201"/>
        <v>305.77777777777777</v>
      </c>
      <c r="Q2598" t="s">
        <v>8333</v>
      </c>
      <c r="R2598" t="s">
        <v>8334</v>
      </c>
      <c r="S2598" s="12">
        <f t="shared" si="202"/>
        <v>41828.45612268518</v>
      </c>
      <c r="T2598" s="12">
        <f t="shared" si="203"/>
        <v>41858.45612268518</v>
      </c>
      <c r="U2598">
        <f t="shared" si="204"/>
        <v>2014</v>
      </c>
      <c r="V2598">
        <f t="shared" si="204"/>
        <v>2014</v>
      </c>
    </row>
    <row r="2599" spans="1:22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00"/>
        <v>5.6666666666666661</v>
      </c>
      <c r="P2599" s="5">
        <f t="shared" si="201"/>
        <v>12.142857142857142</v>
      </c>
      <c r="Q2599" t="s">
        <v>8333</v>
      </c>
      <c r="R2599" t="s">
        <v>8334</v>
      </c>
      <c r="S2599" s="12">
        <f t="shared" si="202"/>
        <v>42510.133298611108</v>
      </c>
      <c r="T2599" s="12">
        <f t="shared" si="203"/>
        <v>42540.133298611108</v>
      </c>
      <c r="U2599">
        <f t="shared" si="204"/>
        <v>2016</v>
      </c>
      <c r="V2599">
        <f t="shared" si="204"/>
        <v>2016</v>
      </c>
    </row>
    <row r="2600" spans="1:22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00"/>
        <v>39</v>
      </c>
      <c r="P2600" s="5">
        <f t="shared" si="201"/>
        <v>83.571428571428569</v>
      </c>
      <c r="Q2600" t="s">
        <v>8333</v>
      </c>
      <c r="R2600" t="s">
        <v>8334</v>
      </c>
      <c r="S2600" s="12">
        <f t="shared" si="202"/>
        <v>42240.631956018515</v>
      </c>
      <c r="T2600" s="12">
        <f t="shared" si="203"/>
        <v>42270.631956018515</v>
      </c>
      <c r="U2600">
        <f t="shared" si="204"/>
        <v>2015</v>
      </c>
      <c r="V2600">
        <f t="shared" si="204"/>
        <v>2015</v>
      </c>
    </row>
    <row r="2601" spans="1:22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00"/>
        <v>0.99546510341776351</v>
      </c>
      <c r="P2601" s="5">
        <f t="shared" si="201"/>
        <v>18</v>
      </c>
      <c r="Q2601" t="s">
        <v>8333</v>
      </c>
      <c r="R2601" t="s">
        <v>8334</v>
      </c>
      <c r="S2601" s="12">
        <f t="shared" si="202"/>
        <v>41809.545682870368</v>
      </c>
      <c r="T2601" s="12">
        <f t="shared" si="203"/>
        <v>41854.545682870368</v>
      </c>
      <c r="U2601">
        <f t="shared" si="204"/>
        <v>2014</v>
      </c>
      <c r="V2601">
        <f t="shared" si="204"/>
        <v>2014</v>
      </c>
    </row>
    <row r="2602" spans="1:22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00"/>
        <v>6.9320000000000004</v>
      </c>
      <c r="P2602" s="5">
        <f t="shared" si="201"/>
        <v>115.53333333333333</v>
      </c>
      <c r="Q2602" t="s">
        <v>8333</v>
      </c>
      <c r="R2602" t="s">
        <v>8334</v>
      </c>
      <c r="S2602" s="12">
        <f t="shared" si="202"/>
        <v>42394.692129629628</v>
      </c>
      <c r="T2602" s="12">
        <f t="shared" si="203"/>
        <v>42454.650462962956</v>
      </c>
      <c r="U2602">
        <f t="shared" si="204"/>
        <v>2016</v>
      </c>
      <c r="V2602">
        <f t="shared" si="204"/>
        <v>2016</v>
      </c>
    </row>
    <row r="2603" spans="1:22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00"/>
        <v>661.4</v>
      </c>
      <c r="P2603" s="5">
        <f t="shared" si="201"/>
        <v>21.900662251655628</v>
      </c>
      <c r="Q2603" t="s">
        <v>8316</v>
      </c>
      <c r="R2603" t="s">
        <v>8352</v>
      </c>
      <c r="S2603" s="12">
        <f t="shared" si="202"/>
        <v>41150.693854166668</v>
      </c>
      <c r="T2603" s="12">
        <f t="shared" si="203"/>
        <v>41164.957638888889</v>
      </c>
      <c r="U2603">
        <f t="shared" si="204"/>
        <v>2012</v>
      </c>
      <c r="V2603">
        <f t="shared" si="204"/>
        <v>2012</v>
      </c>
    </row>
    <row r="2604" spans="1:22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00"/>
        <v>326.0916666666667</v>
      </c>
      <c r="P2604" s="5">
        <f t="shared" si="201"/>
        <v>80.022494887525568</v>
      </c>
      <c r="Q2604" t="s">
        <v>8316</v>
      </c>
      <c r="R2604" t="s">
        <v>8352</v>
      </c>
      <c r="S2604" s="12">
        <f t="shared" si="202"/>
        <v>41915.538981481477</v>
      </c>
      <c r="T2604" s="12">
        <f t="shared" si="203"/>
        <v>41955.680555555555</v>
      </c>
      <c r="U2604">
        <f t="shared" si="204"/>
        <v>2014</v>
      </c>
      <c r="V2604">
        <f t="shared" si="204"/>
        <v>2014</v>
      </c>
    </row>
    <row r="2605" spans="1:22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00"/>
        <v>101.48571428571429</v>
      </c>
      <c r="P2605" s="5">
        <f t="shared" si="201"/>
        <v>35.520000000000003</v>
      </c>
      <c r="Q2605" t="s">
        <v>8316</v>
      </c>
      <c r="R2605" t="s">
        <v>8352</v>
      </c>
      <c r="S2605" s="12">
        <f t="shared" si="202"/>
        <v>41617.704328703701</v>
      </c>
      <c r="T2605" s="12">
        <f t="shared" si="203"/>
        <v>41631.704328703701</v>
      </c>
      <c r="U2605">
        <f t="shared" si="204"/>
        <v>2013</v>
      </c>
      <c r="V2605">
        <f t="shared" si="204"/>
        <v>2013</v>
      </c>
    </row>
    <row r="2606" spans="1:22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00"/>
        <v>104.21799999999999</v>
      </c>
      <c r="P2606" s="5">
        <f t="shared" si="201"/>
        <v>64.933333333333323</v>
      </c>
      <c r="Q2606" t="s">
        <v>8316</v>
      </c>
      <c r="R2606" t="s">
        <v>8352</v>
      </c>
      <c r="S2606" s="12">
        <f t="shared" si="202"/>
        <v>40997.842858796292</v>
      </c>
      <c r="T2606" s="12">
        <f t="shared" si="203"/>
        <v>41027.842858796292</v>
      </c>
      <c r="U2606">
        <f t="shared" si="204"/>
        <v>2012</v>
      </c>
      <c r="V2606">
        <f t="shared" si="204"/>
        <v>2012</v>
      </c>
    </row>
    <row r="2607" spans="1:22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00"/>
        <v>107.42157000000002</v>
      </c>
      <c r="P2607" s="5">
        <f t="shared" si="201"/>
        <v>60.965703745743475</v>
      </c>
      <c r="Q2607" t="s">
        <v>8316</v>
      </c>
      <c r="R2607" t="s">
        <v>8352</v>
      </c>
      <c r="S2607" s="12">
        <f t="shared" si="202"/>
        <v>42508.33321759259</v>
      </c>
      <c r="T2607" s="12">
        <f t="shared" si="203"/>
        <v>42538.33321759259</v>
      </c>
      <c r="U2607">
        <f t="shared" si="204"/>
        <v>2016</v>
      </c>
      <c r="V2607">
        <f t="shared" si="204"/>
        <v>2016</v>
      </c>
    </row>
    <row r="2608" spans="1:22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00"/>
        <v>110.05454545454545</v>
      </c>
      <c r="P2608" s="5">
        <f t="shared" si="201"/>
        <v>31.444155844155844</v>
      </c>
      <c r="Q2608" t="s">
        <v>8316</v>
      </c>
      <c r="R2608" t="s">
        <v>8352</v>
      </c>
      <c r="S2608" s="12">
        <f t="shared" si="202"/>
        <v>41726.504421296289</v>
      </c>
      <c r="T2608" s="12">
        <f t="shared" si="203"/>
        <v>41758.504421296289</v>
      </c>
      <c r="U2608">
        <f t="shared" si="204"/>
        <v>2014</v>
      </c>
      <c r="V2608">
        <f t="shared" si="204"/>
        <v>2014</v>
      </c>
    </row>
    <row r="2609" spans="1:22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00"/>
        <v>407.7</v>
      </c>
      <c r="P2609" s="5">
        <f t="shared" si="201"/>
        <v>81.949748743718587</v>
      </c>
      <c r="Q2609" t="s">
        <v>8316</v>
      </c>
      <c r="R2609" t="s">
        <v>8352</v>
      </c>
      <c r="S2609" s="12">
        <f t="shared" si="202"/>
        <v>42184.666342592587</v>
      </c>
      <c r="T2609" s="12">
        <f t="shared" si="203"/>
        <v>42227.874999999993</v>
      </c>
      <c r="U2609">
        <f t="shared" si="204"/>
        <v>2015</v>
      </c>
      <c r="V2609">
        <f t="shared" si="204"/>
        <v>2015</v>
      </c>
    </row>
    <row r="2610" spans="1:22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00"/>
        <v>223.92500000000001</v>
      </c>
      <c r="P2610" s="5">
        <f t="shared" si="201"/>
        <v>58.92763157894737</v>
      </c>
      <c r="Q2610" t="s">
        <v>8316</v>
      </c>
      <c r="R2610" t="s">
        <v>8352</v>
      </c>
      <c r="S2610" s="12">
        <f t="shared" si="202"/>
        <v>42767.593379629623</v>
      </c>
      <c r="T2610" s="12">
        <f t="shared" si="203"/>
        <v>42808.791666666664</v>
      </c>
      <c r="U2610">
        <f t="shared" si="204"/>
        <v>2017</v>
      </c>
      <c r="V2610">
        <f t="shared" si="204"/>
        <v>2017</v>
      </c>
    </row>
    <row r="2611" spans="1:22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00"/>
        <v>303.80111428571428</v>
      </c>
      <c r="P2611" s="5">
        <f t="shared" si="201"/>
        <v>157.29347633136095</v>
      </c>
      <c r="Q2611" t="s">
        <v>8316</v>
      </c>
      <c r="R2611" t="s">
        <v>8352</v>
      </c>
      <c r="S2611" s="12">
        <f t="shared" si="202"/>
        <v>41075.02952546296</v>
      </c>
      <c r="T2611" s="12">
        <f t="shared" si="203"/>
        <v>41105.02952546296</v>
      </c>
      <c r="U2611">
        <f t="shared" si="204"/>
        <v>2012</v>
      </c>
      <c r="V2611">
        <f t="shared" si="204"/>
        <v>2012</v>
      </c>
    </row>
    <row r="2612" spans="1:22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00"/>
        <v>141.3251043268175</v>
      </c>
      <c r="P2612" s="5">
        <f t="shared" si="201"/>
        <v>55.758509532062391</v>
      </c>
      <c r="Q2612" t="s">
        <v>8316</v>
      </c>
      <c r="R2612" t="s">
        <v>8352</v>
      </c>
      <c r="S2612" s="12">
        <f t="shared" si="202"/>
        <v>42564.672743055555</v>
      </c>
      <c r="T2612" s="12">
        <f t="shared" si="203"/>
        <v>42604.082638888889</v>
      </c>
      <c r="U2612">
        <f t="shared" si="204"/>
        <v>2016</v>
      </c>
      <c r="V2612">
        <f t="shared" si="204"/>
        <v>2016</v>
      </c>
    </row>
    <row r="2613" spans="1:22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00"/>
        <v>2790.6363636363635</v>
      </c>
      <c r="P2613" s="5">
        <f t="shared" si="201"/>
        <v>83.802893802893806</v>
      </c>
      <c r="Q2613" t="s">
        <v>8316</v>
      </c>
      <c r="R2613" t="s">
        <v>8352</v>
      </c>
      <c r="S2613" s="12">
        <f t="shared" si="202"/>
        <v>42704.127476851849</v>
      </c>
      <c r="T2613" s="12">
        <f t="shared" si="203"/>
        <v>42737.749305555553</v>
      </c>
      <c r="U2613">
        <f t="shared" si="204"/>
        <v>2016</v>
      </c>
      <c r="V2613">
        <f t="shared" si="204"/>
        <v>2017</v>
      </c>
    </row>
    <row r="2614" spans="1:22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00"/>
        <v>171.76130000000001</v>
      </c>
      <c r="P2614" s="5">
        <f t="shared" si="201"/>
        <v>58.422210884353746</v>
      </c>
      <c r="Q2614" t="s">
        <v>8316</v>
      </c>
      <c r="R2614" t="s">
        <v>8352</v>
      </c>
      <c r="S2614" s="12">
        <f t="shared" si="202"/>
        <v>41981.934837962959</v>
      </c>
      <c r="T2614" s="12">
        <f t="shared" si="203"/>
        <v>42012.934837962959</v>
      </c>
      <c r="U2614">
        <f t="shared" si="204"/>
        <v>2014</v>
      </c>
      <c r="V2614">
        <f t="shared" si="204"/>
        <v>2015</v>
      </c>
    </row>
    <row r="2615" spans="1:22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00"/>
        <v>101.01333333333334</v>
      </c>
      <c r="P2615" s="5">
        <f t="shared" si="201"/>
        <v>270.57142857142856</v>
      </c>
      <c r="Q2615" t="s">
        <v>8316</v>
      </c>
      <c r="R2615" t="s">
        <v>8352</v>
      </c>
      <c r="S2615" s="12">
        <f t="shared" si="202"/>
        <v>41143.609884259255</v>
      </c>
      <c r="T2615" s="12">
        <f t="shared" si="203"/>
        <v>41173.609884259255</v>
      </c>
      <c r="U2615">
        <f t="shared" si="204"/>
        <v>2012</v>
      </c>
      <c r="V2615">
        <f t="shared" si="204"/>
        <v>2012</v>
      </c>
    </row>
    <row r="2616" spans="1:22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00"/>
        <v>102</v>
      </c>
      <c r="P2616" s="5">
        <f t="shared" si="201"/>
        <v>107.1</v>
      </c>
      <c r="Q2616" t="s">
        <v>8316</v>
      </c>
      <c r="R2616" t="s">
        <v>8352</v>
      </c>
      <c r="S2616" s="12">
        <f t="shared" si="202"/>
        <v>41730.500138888885</v>
      </c>
      <c r="T2616" s="12">
        <f t="shared" si="203"/>
        <v>41759</v>
      </c>
      <c r="U2616">
        <f t="shared" si="204"/>
        <v>2014</v>
      </c>
      <c r="V2616">
        <f t="shared" si="204"/>
        <v>2014</v>
      </c>
    </row>
    <row r="2617" spans="1:22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00"/>
        <v>169.76511744127936</v>
      </c>
      <c r="P2617" s="5">
        <f t="shared" si="201"/>
        <v>47.180555555555557</v>
      </c>
      <c r="Q2617" t="s">
        <v>8316</v>
      </c>
      <c r="R2617" t="s">
        <v>8352</v>
      </c>
      <c r="S2617" s="12">
        <f t="shared" si="202"/>
        <v>42453.288935185185</v>
      </c>
      <c r="T2617" s="12">
        <f t="shared" si="203"/>
        <v>42490.291666666664</v>
      </c>
      <c r="U2617">
        <f t="shared" si="204"/>
        <v>2016</v>
      </c>
      <c r="V2617">
        <f t="shared" si="204"/>
        <v>2016</v>
      </c>
    </row>
    <row r="2618" spans="1:22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00"/>
        <v>114.53400000000001</v>
      </c>
      <c r="P2618" s="5">
        <f t="shared" si="201"/>
        <v>120.30882352941177</v>
      </c>
      <c r="Q2618" t="s">
        <v>8316</v>
      </c>
      <c r="R2618" t="s">
        <v>8352</v>
      </c>
      <c r="S2618" s="12">
        <f t="shared" si="202"/>
        <v>42211.786215277774</v>
      </c>
      <c r="T2618" s="12">
        <f t="shared" si="203"/>
        <v>42241.786215277774</v>
      </c>
      <c r="U2618">
        <f t="shared" si="204"/>
        <v>2015</v>
      </c>
      <c r="V2618">
        <f t="shared" si="204"/>
        <v>2015</v>
      </c>
    </row>
    <row r="2619" spans="1:22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00"/>
        <v>877.6</v>
      </c>
      <c r="P2619" s="5">
        <f t="shared" si="201"/>
        <v>27.59748427672956</v>
      </c>
      <c r="Q2619" t="s">
        <v>8316</v>
      </c>
      <c r="R2619" t="s">
        <v>8352</v>
      </c>
      <c r="S2619" s="12">
        <f t="shared" si="202"/>
        <v>41902.666099537033</v>
      </c>
      <c r="T2619" s="12">
        <f t="shared" si="203"/>
        <v>41932.666099537033</v>
      </c>
      <c r="U2619">
        <f t="shared" si="204"/>
        <v>2014</v>
      </c>
      <c r="V2619">
        <f t="shared" si="204"/>
        <v>2014</v>
      </c>
    </row>
    <row r="2620" spans="1:22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00"/>
        <v>105.38666666666667</v>
      </c>
      <c r="P2620" s="5">
        <f t="shared" si="201"/>
        <v>205.2987012987013</v>
      </c>
      <c r="Q2620" t="s">
        <v>8316</v>
      </c>
      <c r="R2620" t="s">
        <v>8352</v>
      </c>
      <c r="S2620" s="12">
        <f t="shared" si="202"/>
        <v>42279.584039351852</v>
      </c>
      <c r="T2620" s="12">
        <f t="shared" si="203"/>
        <v>42339.625706018516</v>
      </c>
      <c r="U2620">
        <f t="shared" si="204"/>
        <v>2015</v>
      </c>
      <c r="V2620">
        <f t="shared" si="204"/>
        <v>2015</v>
      </c>
    </row>
    <row r="2621" spans="1:22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00"/>
        <v>188.39999999999998</v>
      </c>
      <c r="P2621" s="5">
        <f t="shared" si="201"/>
        <v>35.547169811320757</v>
      </c>
      <c r="Q2621" t="s">
        <v>8316</v>
      </c>
      <c r="R2621" t="s">
        <v>8352</v>
      </c>
      <c r="S2621" s="12">
        <f t="shared" si="202"/>
        <v>42273.67597222222</v>
      </c>
      <c r="T2621" s="12">
        <f t="shared" si="203"/>
        <v>42300.249999999993</v>
      </c>
      <c r="U2621">
        <f t="shared" si="204"/>
        <v>2015</v>
      </c>
      <c r="V2621">
        <f t="shared" si="204"/>
        <v>2015</v>
      </c>
    </row>
    <row r="2622" spans="1:22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00"/>
        <v>143.65230769230772</v>
      </c>
      <c r="P2622" s="5">
        <f t="shared" si="201"/>
        <v>74.639488409272587</v>
      </c>
      <c r="Q2622" t="s">
        <v>8316</v>
      </c>
      <c r="R2622" t="s">
        <v>8352</v>
      </c>
      <c r="S2622" s="12">
        <f t="shared" si="202"/>
        <v>42250.958819444444</v>
      </c>
      <c r="T2622" s="12">
        <f t="shared" si="203"/>
        <v>42287.833333333336</v>
      </c>
      <c r="U2622">
        <f t="shared" si="204"/>
        <v>2015</v>
      </c>
      <c r="V2622">
        <f t="shared" si="204"/>
        <v>2015</v>
      </c>
    </row>
    <row r="2623" spans="1:22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00"/>
        <v>145.88</v>
      </c>
      <c r="P2623" s="5">
        <f t="shared" si="201"/>
        <v>47.058064516129029</v>
      </c>
      <c r="Q2623" t="s">
        <v>8316</v>
      </c>
      <c r="R2623" t="s">
        <v>8352</v>
      </c>
      <c r="S2623" s="12">
        <f t="shared" si="202"/>
        <v>42115.539212962962</v>
      </c>
      <c r="T2623" s="12">
        <f t="shared" si="203"/>
        <v>42145.539212962962</v>
      </c>
      <c r="U2623">
        <f t="shared" si="204"/>
        <v>2015</v>
      </c>
      <c r="V2623">
        <f t="shared" si="204"/>
        <v>2015</v>
      </c>
    </row>
    <row r="2624" spans="1:22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00"/>
        <v>131.184</v>
      </c>
      <c r="P2624" s="5">
        <f t="shared" si="201"/>
        <v>26.591351351351353</v>
      </c>
      <c r="Q2624" t="s">
        <v>8316</v>
      </c>
      <c r="R2624" t="s">
        <v>8352</v>
      </c>
      <c r="S2624" s="12">
        <f t="shared" si="202"/>
        <v>42689.534907407404</v>
      </c>
      <c r="T2624" s="12">
        <f t="shared" si="203"/>
        <v>42734.534907407404</v>
      </c>
      <c r="U2624">
        <f t="shared" si="204"/>
        <v>2016</v>
      </c>
      <c r="V2624">
        <f t="shared" si="204"/>
        <v>2016</v>
      </c>
    </row>
    <row r="2625" spans="1:22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00"/>
        <v>113.99999999999999</v>
      </c>
      <c r="P2625" s="5">
        <f t="shared" si="201"/>
        <v>36.774193548387096</v>
      </c>
      <c r="Q2625" t="s">
        <v>8316</v>
      </c>
      <c r="R2625" t="s">
        <v>8352</v>
      </c>
      <c r="S2625" s="12">
        <f t="shared" si="202"/>
        <v>42692.048217592594</v>
      </c>
      <c r="T2625" s="12">
        <f t="shared" si="203"/>
        <v>42706.048217592594</v>
      </c>
      <c r="U2625">
        <f t="shared" si="204"/>
        <v>2016</v>
      </c>
      <c r="V2625">
        <f t="shared" si="204"/>
        <v>2016</v>
      </c>
    </row>
    <row r="2626" spans="1:22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00"/>
        <v>1379.4206249999997</v>
      </c>
      <c r="P2626" s="5">
        <f t="shared" si="201"/>
        <v>31.820544982698959</v>
      </c>
      <c r="Q2626" t="s">
        <v>8316</v>
      </c>
      <c r="R2626" t="s">
        <v>8352</v>
      </c>
      <c r="S2626" s="12">
        <f t="shared" si="202"/>
        <v>41144.213217592587</v>
      </c>
      <c r="T2626" s="12">
        <f t="shared" si="203"/>
        <v>41165.213217592587</v>
      </c>
      <c r="U2626">
        <f t="shared" si="204"/>
        <v>2012</v>
      </c>
      <c r="V2626">
        <f t="shared" si="204"/>
        <v>2012</v>
      </c>
    </row>
    <row r="2627" spans="1:22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05">(E2627/D2627)*100</f>
        <v>956</v>
      </c>
      <c r="P2627" s="5">
        <f t="shared" ref="P2627:P2690" si="206">IF(E2627&gt;0, E2627/L2627, 0)</f>
        <v>27.576923076923077</v>
      </c>
      <c r="Q2627" t="s">
        <v>8316</v>
      </c>
      <c r="R2627" t="s">
        <v>8352</v>
      </c>
      <c r="S2627" s="12">
        <f t="shared" ref="S2627:S2690" si="207">(J2627/86400)+25569-(5/24)</f>
        <v>42658.601944444446</v>
      </c>
      <c r="T2627" s="12">
        <f t="shared" ref="T2627:T2690" si="208">(I2627/86400)+25569-5/24</f>
        <v>42683.643611111103</v>
      </c>
      <c r="U2627">
        <f t="shared" ref="U2627:V2690" si="209">YEAR(S2627)</f>
        <v>2016</v>
      </c>
      <c r="V2627">
        <f t="shared" si="209"/>
        <v>2016</v>
      </c>
    </row>
    <row r="2628" spans="1:22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05"/>
        <v>112.00000000000001</v>
      </c>
      <c r="P2628" s="5">
        <f t="shared" si="206"/>
        <v>56</v>
      </c>
      <c r="Q2628" t="s">
        <v>8316</v>
      </c>
      <c r="R2628" t="s">
        <v>8352</v>
      </c>
      <c r="S2628" s="12">
        <f t="shared" si="207"/>
        <v>42128.41978009259</v>
      </c>
      <c r="T2628" s="12">
        <f t="shared" si="208"/>
        <v>42158.41978009259</v>
      </c>
      <c r="U2628">
        <f t="shared" si="209"/>
        <v>2015</v>
      </c>
      <c r="V2628">
        <f t="shared" si="209"/>
        <v>2015</v>
      </c>
    </row>
    <row r="2629" spans="1:22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05"/>
        <v>646.66666666666663</v>
      </c>
      <c r="P2629" s="5">
        <f t="shared" si="206"/>
        <v>21.555555555555557</v>
      </c>
      <c r="Q2629" t="s">
        <v>8316</v>
      </c>
      <c r="R2629" t="s">
        <v>8352</v>
      </c>
      <c r="S2629" s="12">
        <f t="shared" si="207"/>
        <v>42304.621076388888</v>
      </c>
      <c r="T2629" s="12">
        <f t="shared" si="208"/>
        <v>42334.662743055553</v>
      </c>
      <c r="U2629">
        <f t="shared" si="209"/>
        <v>2015</v>
      </c>
      <c r="V2629">
        <f t="shared" si="209"/>
        <v>2015</v>
      </c>
    </row>
    <row r="2630" spans="1:22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05"/>
        <v>110.36948748510132</v>
      </c>
      <c r="P2630" s="5">
        <f t="shared" si="206"/>
        <v>44.095238095238095</v>
      </c>
      <c r="Q2630" t="s">
        <v>8316</v>
      </c>
      <c r="R2630" t="s">
        <v>8352</v>
      </c>
      <c r="S2630" s="12">
        <f t="shared" si="207"/>
        <v>41953.757719907408</v>
      </c>
      <c r="T2630" s="12">
        <f t="shared" si="208"/>
        <v>41973.757719907408</v>
      </c>
      <c r="U2630">
        <f t="shared" si="209"/>
        <v>2014</v>
      </c>
      <c r="V2630">
        <f t="shared" si="209"/>
        <v>2014</v>
      </c>
    </row>
    <row r="2631" spans="1:22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05"/>
        <v>127.74000000000001</v>
      </c>
      <c r="P2631" s="5">
        <f t="shared" si="206"/>
        <v>63.87</v>
      </c>
      <c r="Q2631" t="s">
        <v>8316</v>
      </c>
      <c r="R2631" t="s">
        <v>8352</v>
      </c>
      <c r="S2631" s="12">
        <f t="shared" si="207"/>
        <v>42108.330115740733</v>
      </c>
      <c r="T2631" s="12">
        <f t="shared" si="208"/>
        <v>42138.330115740733</v>
      </c>
      <c r="U2631">
        <f t="shared" si="209"/>
        <v>2015</v>
      </c>
      <c r="V2631">
        <f t="shared" si="209"/>
        <v>2015</v>
      </c>
    </row>
    <row r="2632" spans="1:22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05"/>
        <v>157.9</v>
      </c>
      <c r="P2632" s="5">
        <f t="shared" si="206"/>
        <v>38.987654320987652</v>
      </c>
      <c r="Q2632" t="s">
        <v>8316</v>
      </c>
      <c r="R2632" t="s">
        <v>8352</v>
      </c>
      <c r="S2632" s="12">
        <f t="shared" si="207"/>
        <v>42523.897129629629</v>
      </c>
      <c r="T2632" s="12">
        <f t="shared" si="208"/>
        <v>42551.208333333336</v>
      </c>
      <c r="U2632">
        <f t="shared" si="209"/>
        <v>2016</v>
      </c>
      <c r="V2632">
        <f t="shared" si="209"/>
        <v>2016</v>
      </c>
    </row>
    <row r="2633" spans="1:22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05"/>
        <v>114.66525000000001</v>
      </c>
      <c r="P2633" s="5">
        <f t="shared" si="206"/>
        <v>80.185489510489504</v>
      </c>
      <c r="Q2633" t="s">
        <v>8316</v>
      </c>
      <c r="R2633" t="s">
        <v>8352</v>
      </c>
      <c r="S2633" s="12">
        <f t="shared" si="207"/>
        <v>42217.960960648146</v>
      </c>
      <c r="T2633" s="12">
        <f t="shared" si="208"/>
        <v>42245.960960648146</v>
      </c>
      <c r="U2633">
        <f t="shared" si="209"/>
        <v>2015</v>
      </c>
      <c r="V2633">
        <f t="shared" si="209"/>
        <v>2015</v>
      </c>
    </row>
    <row r="2634" spans="1:22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05"/>
        <v>137.00934579439252</v>
      </c>
      <c r="P2634" s="5">
        <f t="shared" si="206"/>
        <v>34.904761904761905</v>
      </c>
      <c r="Q2634" t="s">
        <v>8316</v>
      </c>
      <c r="R2634" t="s">
        <v>8352</v>
      </c>
      <c r="S2634" s="12">
        <f t="shared" si="207"/>
        <v>42493.853460648148</v>
      </c>
      <c r="T2634" s="12">
        <f t="shared" si="208"/>
        <v>42518.853460648148</v>
      </c>
      <c r="U2634">
        <f t="shared" si="209"/>
        <v>2016</v>
      </c>
      <c r="V2634">
        <f t="shared" si="209"/>
        <v>2016</v>
      </c>
    </row>
    <row r="2635" spans="1:22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05"/>
        <v>354.62</v>
      </c>
      <c r="P2635" s="5">
        <f t="shared" si="206"/>
        <v>89.100502512562812</v>
      </c>
      <c r="Q2635" t="s">
        <v>8316</v>
      </c>
      <c r="R2635" t="s">
        <v>8352</v>
      </c>
      <c r="S2635" s="12">
        <f t="shared" si="207"/>
        <v>41667.614953703705</v>
      </c>
      <c r="T2635" s="12">
        <f t="shared" si="208"/>
        <v>41697.75</v>
      </c>
      <c r="U2635">
        <f t="shared" si="209"/>
        <v>2014</v>
      </c>
      <c r="V2635">
        <f t="shared" si="209"/>
        <v>2014</v>
      </c>
    </row>
    <row r="2636" spans="1:22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05"/>
        <v>106.02150537634409</v>
      </c>
      <c r="P2636" s="5">
        <f t="shared" si="206"/>
        <v>39.44</v>
      </c>
      <c r="Q2636" t="s">
        <v>8316</v>
      </c>
      <c r="R2636" t="s">
        <v>8352</v>
      </c>
      <c r="S2636" s="12">
        <f t="shared" si="207"/>
        <v>42612.448159722218</v>
      </c>
      <c r="T2636" s="12">
        <f t="shared" si="208"/>
        <v>42642.448159722218</v>
      </c>
      <c r="U2636">
        <f t="shared" si="209"/>
        <v>2016</v>
      </c>
      <c r="V2636">
        <f t="shared" si="209"/>
        <v>2016</v>
      </c>
    </row>
    <row r="2637" spans="1:22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05"/>
        <v>100</v>
      </c>
      <c r="P2637" s="5">
        <f t="shared" si="206"/>
        <v>136.9047619047619</v>
      </c>
      <c r="Q2637" t="s">
        <v>8316</v>
      </c>
      <c r="R2637" t="s">
        <v>8352</v>
      </c>
      <c r="S2637" s="12">
        <f t="shared" si="207"/>
        <v>42037.742604166669</v>
      </c>
      <c r="T2637" s="12">
        <f t="shared" si="208"/>
        <v>42072.700937499998</v>
      </c>
      <c r="U2637">
        <f t="shared" si="209"/>
        <v>2015</v>
      </c>
      <c r="V2637">
        <f t="shared" si="209"/>
        <v>2015</v>
      </c>
    </row>
    <row r="2638" spans="1:22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05"/>
        <v>187.3</v>
      </c>
      <c r="P2638" s="5">
        <f t="shared" si="206"/>
        <v>37.46</v>
      </c>
      <c r="Q2638" t="s">
        <v>8316</v>
      </c>
      <c r="R2638" t="s">
        <v>8352</v>
      </c>
      <c r="S2638" s="12">
        <f t="shared" si="207"/>
        <v>42636.406412037039</v>
      </c>
      <c r="T2638" s="12">
        <f t="shared" si="208"/>
        <v>42658.833333333336</v>
      </c>
      <c r="U2638">
        <f t="shared" si="209"/>
        <v>2016</v>
      </c>
      <c r="V2638">
        <f t="shared" si="209"/>
        <v>2016</v>
      </c>
    </row>
    <row r="2639" spans="1:22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05"/>
        <v>166.2</v>
      </c>
      <c r="P2639" s="5">
        <f t="shared" si="206"/>
        <v>31.96153846153846</v>
      </c>
      <c r="Q2639" t="s">
        <v>8316</v>
      </c>
      <c r="R2639" t="s">
        <v>8352</v>
      </c>
      <c r="S2639" s="12">
        <f t="shared" si="207"/>
        <v>42639.341145833336</v>
      </c>
      <c r="T2639" s="12">
        <f t="shared" si="208"/>
        <v>42655.341145833336</v>
      </c>
      <c r="U2639">
        <f t="shared" si="209"/>
        <v>2016</v>
      </c>
      <c r="V2639">
        <f t="shared" si="209"/>
        <v>2016</v>
      </c>
    </row>
    <row r="2640" spans="1:22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05"/>
        <v>101.72910662824208</v>
      </c>
      <c r="P2640" s="5">
        <f t="shared" si="206"/>
        <v>25.214285714285715</v>
      </c>
      <c r="Q2640" t="s">
        <v>8316</v>
      </c>
      <c r="R2640" t="s">
        <v>8352</v>
      </c>
      <c r="S2640" s="12">
        <f t="shared" si="207"/>
        <v>41989.70480324074</v>
      </c>
      <c r="T2640" s="12">
        <f t="shared" si="208"/>
        <v>42019.70480324074</v>
      </c>
      <c r="U2640">
        <f t="shared" si="209"/>
        <v>2014</v>
      </c>
      <c r="V2640">
        <f t="shared" si="209"/>
        <v>2015</v>
      </c>
    </row>
    <row r="2641" spans="1:22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05"/>
        <v>164</v>
      </c>
      <c r="P2641" s="5">
        <f t="shared" si="206"/>
        <v>10.040816326530612</v>
      </c>
      <c r="Q2641" t="s">
        <v>8316</v>
      </c>
      <c r="R2641" t="s">
        <v>8352</v>
      </c>
      <c r="S2641" s="12">
        <f t="shared" si="207"/>
        <v>42024.656805555554</v>
      </c>
      <c r="T2641" s="12">
        <f t="shared" si="208"/>
        <v>42054.656805555554</v>
      </c>
      <c r="U2641">
        <f t="shared" si="209"/>
        <v>2015</v>
      </c>
      <c r="V2641">
        <f t="shared" si="209"/>
        <v>2015</v>
      </c>
    </row>
    <row r="2642" spans="1:22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05"/>
        <v>105.66666666666666</v>
      </c>
      <c r="P2642" s="5">
        <f t="shared" si="206"/>
        <v>45.94202898550725</v>
      </c>
      <c r="Q2642" t="s">
        <v>8316</v>
      </c>
      <c r="R2642" t="s">
        <v>8352</v>
      </c>
      <c r="S2642" s="12">
        <f t="shared" si="207"/>
        <v>42102.952245370368</v>
      </c>
      <c r="T2642" s="12">
        <f t="shared" si="208"/>
        <v>42162.952245370368</v>
      </c>
      <c r="U2642">
        <f t="shared" si="209"/>
        <v>2015</v>
      </c>
      <c r="V2642">
        <f t="shared" si="209"/>
        <v>2015</v>
      </c>
    </row>
    <row r="2643" spans="1:22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05"/>
        <v>1</v>
      </c>
      <c r="P2643" s="5">
        <f t="shared" si="206"/>
        <v>15</v>
      </c>
      <c r="Q2643" t="s">
        <v>8316</v>
      </c>
      <c r="R2643" t="s">
        <v>8352</v>
      </c>
      <c r="S2643" s="12">
        <f t="shared" si="207"/>
        <v>41880.618784722217</v>
      </c>
      <c r="T2643" s="12">
        <f t="shared" si="208"/>
        <v>41897.631249999999</v>
      </c>
      <c r="U2643">
        <f t="shared" si="209"/>
        <v>2014</v>
      </c>
      <c r="V2643">
        <f t="shared" si="209"/>
        <v>2014</v>
      </c>
    </row>
    <row r="2644" spans="1:22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05"/>
        <v>0</v>
      </c>
      <c r="P2644" s="5">
        <f t="shared" si="206"/>
        <v>0</v>
      </c>
      <c r="Q2644" t="s">
        <v>8316</v>
      </c>
      <c r="R2644" t="s">
        <v>8352</v>
      </c>
      <c r="S2644" s="12">
        <f t="shared" si="207"/>
        <v>42536.03828703703</v>
      </c>
      <c r="T2644" s="12">
        <f t="shared" si="208"/>
        <v>42566.081249999996</v>
      </c>
      <c r="U2644">
        <f t="shared" si="209"/>
        <v>2016</v>
      </c>
      <c r="V2644">
        <f t="shared" si="209"/>
        <v>2016</v>
      </c>
    </row>
    <row r="2645" spans="1:22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05"/>
        <v>33.559730999999999</v>
      </c>
      <c r="P2645" s="5">
        <f t="shared" si="206"/>
        <v>223.58248500999335</v>
      </c>
      <c r="Q2645" t="s">
        <v>8316</v>
      </c>
      <c r="R2645" t="s">
        <v>8352</v>
      </c>
      <c r="S2645" s="12">
        <f t="shared" si="207"/>
        <v>42689.374016203707</v>
      </c>
      <c r="T2645" s="12">
        <f t="shared" si="208"/>
        <v>42725.124305555553</v>
      </c>
      <c r="U2645">
        <f t="shared" si="209"/>
        <v>2016</v>
      </c>
      <c r="V2645">
        <f t="shared" si="209"/>
        <v>2016</v>
      </c>
    </row>
    <row r="2646" spans="1:22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05"/>
        <v>2.0529999999999999</v>
      </c>
      <c r="P2646" s="5">
        <f t="shared" si="206"/>
        <v>39.480769230769234</v>
      </c>
      <c r="Q2646" t="s">
        <v>8316</v>
      </c>
      <c r="R2646" t="s">
        <v>8352</v>
      </c>
      <c r="S2646" s="12">
        <f t="shared" si="207"/>
        <v>42774.583738425928</v>
      </c>
      <c r="T2646" s="12">
        <f t="shared" si="208"/>
        <v>42804.583738425928</v>
      </c>
      <c r="U2646">
        <f t="shared" si="209"/>
        <v>2017</v>
      </c>
      <c r="V2646">
        <f t="shared" si="209"/>
        <v>2017</v>
      </c>
    </row>
    <row r="2647" spans="1:22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05"/>
        <v>10.5</v>
      </c>
      <c r="P2647" s="5">
        <f t="shared" si="206"/>
        <v>91.304347826086953</v>
      </c>
      <c r="Q2647" t="s">
        <v>8316</v>
      </c>
      <c r="R2647" t="s">
        <v>8352</v>
      </c>
      <c r="S2647" s="12">
        <f t="shared" si="207"/>
        <v>41921.634293981479</v>
      </c>
      <c r="T2647" s="12">
        <f t="shared" si="208"/>
        <v>41951.675960648143</v>
      </c>
      <c r="U2647">
        <f t="shared" si="209"/>
        <v>2014</v>
      </c>
      <c r="V2647">
        <f t="shared" si="209"/>
        <v>2014</v>
      </c>
    </row>
    <row r="2648" spans="1:22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05"/>
        <v>8.4172840000000004</v>
      </c>
      <c r="P2648" s="5">
        <f t="shared" si="206"/>
        <v>78.666205607476627</v>
      </c>
      <c r="Q2648" t="s">
        <v>8316</v>
      </c>
      <c r="R2648" t="s">
        <v>8352</v>
      </c>
      <c r="S2648" s="12">
        <f t="shared" si="207"/>
        <v>42226.10496527778</v>
      </c>
      <c r="T2648" s="12">
        <f t="shared" si="208"/>
        <v>42256.10496527778</v>
      </c>
      <c r="U2648">
        <f t="shared" si="209"/>
        <v>2015</v>
      </c>
      <c r="V2648">
        <f t="shared" si="209"/>
        <v>2015</v>
      </c>
    </row>
    <row r="2649" spans="1:22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05"/>
        <v>1.44</v>
      </c>
      <c r="P2649" s="5">
        <f t="shared" si="206"/>
        <v>12</v>
      </c>
      <c r="Q2649" t="s">
        <v>8316</v>
      </c>
      <c r="R2649" t="s">
        <v>8352</v>
      </c>
      <c r="S2649" s="12">
        <f t="shared" si="207"/>
        <v>42200.053460648145</v>
      </c>
      <c r="T2649" s="12">
        <f t="shared" si="208"/>
        <v>42230.053460648145</v>
      </c>
      <c r="U2649">
        <f t="shared" si="209"/>
        <v>2015</v>
      </c>
      <c r="V2649">
        <f t="shared" si="209"/>
        <v>2015</v>
      </c>
    </row>
    <row r="2650" spans="1:22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05"/>
        <v>0.88333333333333341</v>
      </c>
      <c r="P2650" s="5">
        <f t="shared" si="206"/>
        <v>17.666666666666668</v>
      </c>
      <c r="Q2650" t="s">
        <v>8316</v>
      </c>
      <c r="R2650" t="s">
        <v>8352</v>
      </c>
      <c r="S2650" s="12">
        <f t="shared" si="207"/>
        <v>42408.506481481476</v>
      </c>
      <c r="T2650" s="12">
        <f t="shared" si="208"/>
        <v>42438.506481481476</v>
      </c>
      <c r="U2650">
        <f t="shared" si="209"/>
        <v>2016</v>
      </c>
      <c r="V2650">
        <f t="shared" si="209"/>
        <v>2016</v>
      </c>
    </row>
    <row r="2651" spans="1:22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05"/>
        <v>9.920000000000001E-2</v>
      </c>
      <c r="P2651" s="5">
        <f t="shared" si="206"/>
        <v>41.333333333333336</v>
      </c>
      <c r="Q2651" t="s">
        <v>8316</v>
      </c>
      <c r="R2651" t="s">
        <v>8352</v>
      </c>
      <c r="S2651" s="12">
        <f t="shared" si="207"/>
        <v>42341.788668981484</v>
      </c>
      <c r="T2651" s="12">
        <f t="shared" si="208"/>
        <v>42401.788668981484</v>
      </c>
      <c r="U2651">
        <f t="shared" si="209"/>
        <v>2015</v>
      </c>
      <c r="V2651">
        <f t="shared" si="209"/>
        <v>2016</v>
      </c>
    </row>
    <row r="2652" spans="1:22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05"/>
        <v>0.59666666666666668</v>
      </c>
      <c r="P2652" s="5">
        <f t="shared" si="206"/>
        <v>71.599999999999994</v>
      </c>
      <c r="Q2652" t="s">
        <v>8316</v>
      </c>
      <c r="R2652" t="s">
        <v>8352</v>
      </c>
      <c r="S2652" s="12">
        <f t="shared" si="207"/>
        <v>42695.416006944441</v>
      </c>
      <c r="T2652" s="12">
        <f t="shared" si="208"/>
        <v>42725.416006944441</v>
      </c>
      <c r="U2652">
        <f t="shared" si="209"/>
        <v>2016</v>
      </c>
      <c r="V2652">
        <f t="shared" si="209"/>
        <v>2016</v>
      </c>
    </row>
    <row r="2653" spans="1:22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05"/>
        <v>1.8689285714285715</v>
      </c>
      <c r="P2653" s="5">
        <f t="shared" si="206"/>
        <v>307.8235294117647</v>
      </c>
      <c r="Q2653" t="s">
        <v>8316</v>
      </c>
      <c r="R2653" t="s">
        <v>8352</v>
      </c>
      <c r="S2653" s="12">
        <f t="shared" si="207"/>
        <v>42327.597326388888</v>
      </c>
      <c r="T2653" s="12">
        <f t="shared" si="208"/>
        <v>42355.597326388888</v>
      </c>
      <c r="U2653">
        <f t="shared" si="209"/>
        <v>2015</v>
      </c>
      <c r="V2653">
        <f t="shared" si="209"/>
        <v>2015</v>
      </c>
    </row>
    <row r="2654" spans="1:22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05"/>
        <v>0.88500000000000001</v>
      </c>
      <c r="P2654" s="5">
        <f t="shared" si="206"/>
        <v>80.454545454545453</v>
      </c>
      <c r="Q2654" t="s">
        <v>8316</v>
      </c>
      <c r="R2654" t="s">
        <v>8352</v>
      </c>
      <c r="S2654" s="12">
        <f t="shared" si="207"/>
        <v>41952.950520833336</v>
      </c>
      <c r="T2654" s="12">
        <f t="shared" si="208"/>
        <v>41982.950520833336</v>
      </c>
      <c r="U2654">
        <f t="shared" si="209"/>
        <v>2014</v>
      </c>
      <c r="V2654">
        <f t="shared" si="209"/>
        <v>2014</v>
      </c>
    </row>
    <row r="2655" spans="1:22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05"/>
        <v>11.52156862745098</v>
      </c>
      <c r="P2655" s="5">
        <f t="shared" si="206"/>
        <v>83.942857142857136</v>
      </c>
      <c r="Q2655" t="s">
        <v>8316</v>
      </c>
      <c r="R2655" t="s">
        <v>8352</v>
      </c>
      <c r="S2655" s="12">
        <f t="shared" si="207"/>
        <v>41771.443599537037</v>
      </c>
      <c r="T2655" s="12">
        <f t="shared" si="208"/>
        <v>41802.958333333328</v>
      </c>
      <c r="U2655">
        <f t="shared" si="209"/>
        <v>2014</v>
      </c>
      <c r="V2655">
        <f t="shared" si="209"/>
        <v>2014</v>
      </c>
    </row>
    <row r="2656" spans="1:22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05"/>
        <v>5.1000000000000004E-2</v>
      </c>
      <c r="P2656" s="5">
        <f t="shared" si="206"/>
        <v>8.5</v>
      </c>
      <c r="Q2656" t="s">
        <v>8316</v>
      </c>
      <c r="R2656" t="s">
        <v>8352</v>
      </c>
      <c r="S2656" s="12">
        <f t="shared" si="207"/>
        <v>42055.392662037033</v>
      </c>
      <c r="T2656" s="12">
        <f t="shared" si="208"/>
        <v>42115.350995370369</v>
      </c>
      <c r="U2656">
        <f t="shared" si="209"/>
        <v>2015</v>
      </c>
      <c r="V2656">
        <f t="shared" si="209"/>
        <v>2015</v>
      </c>
    </row>
    <row r="2657" spans="1:22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05"/>
        <v>21.033333333333335</v>
      </c>
      <c r="P2657" s="5">
        <f t="shared" si="206"/>
        <v>73.372093023255815</v>
      </c>
      <c r="Q2657" t="s">
        <v>8316</v>
      </c>
      <c r="R2657" t="s">
        <v>8352</v>
      </c>
      <c r="S2657" s="12">
        <f t="shared" si="207"/>
        <v>42381.657951388886</v>
      </c>
      <c r="T2657" s="12">
        <f t="shared" si="208"/>
        <v>42409.624999999993</v>
      </c>
      <c r="U2657">
        <f t="shared" si="209"/>
        <v>2016</v>
      </c>
      <c r="V2657">
        <f t="shared" si="209"/>
        <v>2016</v>
      </c>
    </row>
    <row r="2658" spans="1:22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05"/>
        <v>11.436666666666667</v>
      </c>
      <c r="P2658" s="5">
        <f t="shared" si="206"/>
        <v>112.86184210526316</v>
      </c>
      <c r="Q2658" t="s">
        <v>8316</v>
      </c>
      <c r="R2658" t="s">
        <v>8352</v>
      </c>
      <c r="S2658" s="12">
        <f t="shared" si="207"/>
        <v>42767.480185185188</v>
      </c>
      <c r="T2658" s="12">
        <f t="shared" si="208"/>
        <v>42806.583333333336</v>
      </c>
      <c r="U2658">
        <f t="shared" si="209"/>
        <v>2017</v>
      </c>
      <c r="V2658">
        <f t="shared" si="209"/>
        <v>2017</v>
      </c>
    </row>
    <row r="2659" spans="1:22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05"/>
        <v>18.737933333333334</v>
      </c>
      <c r="P2659" s="5">
        <f t="shared" si="206"/>
        <v>95.277627118644077</v>
      </c>
      <c r="Q2659" t="s">
        <v>8316</v>
      </c>
      <c r="R2659" t="s">
        <v>8352</v>
      </c>
      <c r="S2659" s="12">
        <f t="shared" si="207"/>
        <v>42551.720520833333</v>
      </c>
      <c r="T2659" s="12">
        <f t="shared" si="208"/>
        <v>42584.854166666664</v>
      </c>
      <c r="U2659">
        <f t="shared" si="209"/>
        <v>2016</v>
      </c>
      <c r="V2659">
        <f t="shared" si="209"/>
        <v>2016</v>
      </c>
    </row>
    <row r="2660" spans="1:22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05"/>
        <v>9.285714285714286E-2</v>
      </c>
      <c r="P2660" s="5">
        <f t="shared" si="206"/>
        <v>22.75</v>
      </c>
      <c r="Q2660" t="s">
        <v>8316</v>
      </c>
      <c r="R2660" t="s">
        <v>8352</v>
      </c>
      <c r="S2660" s="12">
        <f t="shared" si="207"/>
        <v>42551.675856481474</v>
      </c>
      <c r="T2660" s="12">
        <f t="shared" si="208"/>
        <v>42581.675856481474</v>
      </c>
      <c r="U2660">
        <f t="shared" si="209"/>
        <v>2016</v>
      </c>
      <c r="V2660">
        <f t="shared" si="209"/>
        <v>2016</v>
      </c>
    </row>
    <row r="2661" spans="1:22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05"/>
        <v>2.7204081632653061</v>
      </c>
      <c r="P2661" s="5">
        <f t="shared" si="206"/>
        <v>133.30000000000001</v>
      </c>
      <c r="Q2661" t="s">
        <v>8316</v>
      </c>
      <c r="R2661" t="s">
        <v>8352</v>
      </c>
      <c r="S2661" s="12">
        <f t="shared" si="207"/>
        <v>42081.861226851848</v>
      </c>
      <c r="T2661" s="12">
        <f t="shared" si="208"/>
        <v>42111.861226851848</v>
      </c>
      <c r="U2661">
        <f t="shared" si="209"/>
        <v>2015</v>
      </c>
      <c r="V2661">
        <f t="shared" si="209"/>
        <v>2015</v>
      </c>
    </row>
    <row r="2662" spans="1:22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05"/>
        <v>9.5000000000000001E-2</v>
      </c>
      <c r="P2662" s="5">
        <f t="shared" si="206"/>
        <v>3.8</v>
      </c>
      <c r="Q2662" t="s">
        <v>8316</v>
      </c>
      <c r="R2662" t="s">
        <v>8352</v>
      </c>
      <c r="S2662" s="12">
        <f t="shared" si="207"/>
        <v>42272.504837962959</v>
      </c>
      <c r="T2662" s="12">
        <f t="shared" si="208"/>
        <v>42332.546504629623</v>
      </c>
      <c r="U2662">
        <f t="shared" si="209"/>
        <v>2015</v>
      </c>
      <c r="V2662">
        <f t="shared" si="209"/>
        <v>2015</v>
      </c>
    </row>
    <row r="2663" spans="1:22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05"/>
        <v>102.89999999999999</v>
      </c>
      <c r="P2663" s="5">
        <f t="shared" si="206"/>
        <v>85.75</v>
      </c>
      <c r="Q2663" t="s">
        <v>8316</v>
      </c>
      <c r="R2663" t="s">
        <v>8353</v>
      </c>
      <c r="S2663" s="12">
        <f t="shared" si="207"/>
        <v>41542.750115740739</v>
      </c>
      <c r="T2663" s="12">
        <f t="shared" si="208"/>
        <v>41572.750115740739</v>
      </c>
      <c r="U2663">
        <f t="shared" si="209"/>
        <v>2013</v>
      </c>
      <c r="V2663">
        <f t="shared" si="209"/>
        <v>2013</v>
      </c>
    </row>
    <row r="2664" spans="1:22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05"/>
        <v>106.80000000000001</v>
      </c>
      <c r="P2664" s="5">
        <f t="shared" si="206"/>
        <v>267</v>
      </c>
      <c r="Q2664" t="s">
        <v>8316</v>
      </c>
      <c r="R2664" t="s">
        <v>8353</v>
      </c>
      <c r="S2664" s="12">
        <f t="shared" si="207"/>
        <v>42207.538344907407</v>
      </c>
      <c r="T2664" s="12">
        <f t="shared" si="208"/>
        <v>42237.538344907407</v>
      </c>
      <c r="U2664">
        <f t="shared" si="209"/>
        <v>2015</v>
      </c>
      <c r="V2664">
        <f t="shared" si="209"/>
        <v>2015</v>
      </c>
    </row>
    <row r="2665" spans="1:22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05"/>
        <v>104.59625</v>
      </c>
      <c r="P2665" s="5">
        <f t="shared" si="206"/>
        <v>373.55803571428572</v>
      </c>
      <c r="Q2665" t="s">
        <v>8316</v>
      </c>
      <c r="R2665" t="s">
        <v>8353</v>
      </c>
      <c r="S2665" s="12">
        <f t="shared" si="207"/>
        <v>42222.41443287037</v>
      </c>
      <c r="T2665" s="12">
        <f t="shared" si="208"/>
        <v>42251.416666666664</v>
      </c>
      <c r="U2665">
        <f t="shared" si="209"/>
        <v>2015</v>
      </c>
      <c r="V2665">
        <f t="shared" si="209"/>
        <v>2015</v>
      </c>
    </row>
    <row r="2666" spans="1:22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05"/>
        <v>103.42857142857143</v>
      </c>
      <c r="P2666" s="5">
        <f t="shared" si="206"/>
        <v>174.03846153846155</v>
      </c>
      <c r="Q2666" t="s">
        <v>8316</v>
      </c>
      <c r="R2666" t="s">
        <v>8353</v>
      </c>
      <c r="S2666" s="12">
        <f t="shared" si="207"/>
        <v>42312.817094907405</v>
      </c>
      <c r="T2666" s="12">
        <f t="shared" si="208"/>
        <v>42347.082638888889</v>
      </c>
      <c r="U2666">
        <f t="shared" si="209"/>
        <v>2015</v>
      </c>
      <c r="V2666">
        <f t="shared" si="209"/>
        <v>2015</v>
      </c>
    </row>
    <row r="2667" spans="1:22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05"/>
        <v>123.14285714285715</v>
      </c>
      <c r="P2667" s="5">
        <f t="shared" si="206"/>
        <v>93.695652173913047</v>
      </c>
      <c r="Q2667" t="s">
        <v>8316</v>
      </c>
      <c r="R2667" t="s">
        <v>8353</v>
      </c>
      <c r="S2667" s="12">
        <f t="shared" si="207"/>
        <v>42083.687199074069</v>
      </c>
      <c r="T2667" s="12">
        <f t="shared" si="208"/>
        <v>42128.687199074069</v>
      </c>
      <c r="U2667">
        <f t="shared" si="209"/>
        <v>2015</v>
      </c>
      <c r="V2667">
        <f t="shared" si="209"/>
        <v>2015</v>
      </c>
    </row>
    <row r="2668" spans="1:22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05"/>
        <v>159.29509999999999</v>
      </c>
      <c r="P2668" s="5">
        <f t="shared" si="206"/>
        <v>77.327718446601949</v>
      </c>
      <c r="Q2668" t="s">
        <v>8316</v>
      </c>
      <c r="R2668" t="s">
        <v>8353</v>
      </c>
      <c r="S2668" s="12">
        <f t="shared" si="207"/>
        <v>42235.55600694444</v>
      </c>
      <c r="T2668" s="12">
        <f t="shared" si="208"/>
        <v>42272.666666666664</v>
      </c>
      <c r="U2668">
        <f t="shared" si="209"/>
        <v>2015</v>
      </c>
      <c r="V2668">
        <f t="shared" si="209"/>
        <v>2015</v>
      </c>
    </row>
    <row r="2669" spans="1:22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05"/>
        <v>110.66666666666667</v>
      </c>
      <c r="P2669" s="5">
        <f t="shared" si="206"/>
        <v>92.222222222222229</v>
      </c>
      <c r="Q2669" t="s">
        <v>8316</v>
      </c>
      <c r="R2669" t="s">
        <v>8353</v>
      </c>
      <c r="S2669" s="12">
        <f t="shared" si="207"/>
        <v>42380.717777777776</v>
      </c>
      <c r="T2669" s="12">
        <f t="shared" si="208"/>
        <v>42410.717777777776</v>
      </c>
      <c r="U2669">
        <f t="shared" si="209"/>
        <v>2016</v>
      </c>
      <c r="V2669">
        <f t="shared" si="209"/>
        <v>2016</v>
      </c>
    </row>
    <row r="2670" spans="1:22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05"/>
        <v>170.70000000000002</v>
      </c>
      <c r="P2670" s="5">
        <f t="shared" si="206"/>
        <v>60.964285714285715</v>
      </c>
      <c r="Q2670" t="s">
        <v>8316</v>
      </c>
      <c r="R2670" t="s">
        <v>8353</v>
      </c>
      <c r="S2670" s="12">
        <f t="shared" si="207"/>
        <v>42275.380381944444</v>
      </c>
      <c r="T2670" s="12">
        <f t="shared" si="208"/>
        <v>42317.397222222215</v>
      </c>
      <c r="U2670">
        <f t="shared" si="209"/>
        <v>2015</v>
      </c>
      <c r="V2670">
        <f t="shared" si="209"/>
        <v>2015</v>
      </c>
    </row>
    <row r="2671" spans="1:22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05"/>
        <v>125.125</v>
      </c>
      <c r="P2671" s="5">
        <f t="shared" si="206"/>
        <v>91</v>
      </c>
      <c r="Q2671" t="s">
        <v>8316</v>
      </c>
      <c r="R2671" t="s">
        <v>8353</v>
      </c>
      <c r="S2671" s="12">
        <f t="shared" si="207"/>
        <v>42318.827499999992</v>
      </c>
      <c r="T2671" s="12">
        <f t="shared" si="208"/>
        <v>42378.827499999992</v>
      </c>
      <c r="U2671">
        <f t="shared" si="209"/>
        <v>2015</v>
      </c>
      <c r="V2671">
        <f t="shared" si="209"/>
        <v>2016</v>
      </c>
    </row>
    <row r="2672" spans="1:22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05"/>
        <v>6.4158609339642041</v>
      </c>
      <c r="P2672" s="5">
        <f t="shared" si="206"/>
        <v>41.583333333333336</v>
      </c>
      <c r="Q2672" t="s">
        <v>8316</v>
      </c>
      <c r="R2672" t="s">
        <v>8353</v>
      </c>
      <c r="S2672" s="12">
        <f t="shared" si="207"/>
        <v>41820.812268518515</v>
      </c>
      <c r="T2672" s="12">
        <f t="shared" si="208"/>
        <v>41848.812268518515</v>
      </c>
      <c r="U2672">
        <f t="shared" si="209"/>
        <v>2014</v>
      </c>
      <c r="V2672">
        <f t="shared" si="209"/>
        <v>2014</v>
      </c>
    </row>
    <row r="2673" spans="1:22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05"/>
        <v>11.343999999999999</v>
      </c>
      <c r="P2673" s="5">
        <f t="shared" si="206"/>
        <v>33.761904761904759</v>
      </c>
      <c r="Q2673" t="s">
        <v>8316</v>
      </c>
      <c r="R2673" t="s">
        <v>8353</v>
      </c>
      <c r="S2673" s="12">
        <f t="shared" si="207"/>
        <v>41962.54069444444</v>
      </c>
      <c r="T2673" s="12">
        <f t="shared" si="208"/>
        <v>41992.609722222223</v>
      </c>
      <c r="U2673">
        <f t="shared" si="209"/>
        <v>2014</v>
      </c>
      <c r="V2673">
        <f t="shared" si="209"/>
        <v>2014</v>
      </c>
    </row>
    <row r="2674" spans="1:22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05"/>
        <v>33.19</v>
      </c>
      <c r="P2674" s="5">
        <f t="shared" si="206"/>
        <v>70.61702127659575</v>
      </c>
      <c r="Q2674" t="s">
        <v>8316</v>
      </c>
      <c r="R2674" t="s">
        <v>8353</v>
      </c>
      <c r="S2674" s="12">
        <f t="shared" si="207"/>
        <v>42344.675810185181</v>
      </c>
      <c r="T2674" s="12">
        <f t="shared" si="208"/>
        <v>42366.041666666664</v>
      </c>
      <c r="U2674">
        <f t="shared" si="209"/>
        <v>2015</v>
      </c>
      <c r="V2674">
        <f t="shared" si="209"/>
        <v>2015</v>
      </c>
    </row>
    <row r="2675" spans="1:22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05"/>
        <v>27.58</v>
      </c>
      <c r="P2675" s="5">
        <f t="shared" si="206"/>
        <v>167.15151515151516</v>
      </c>
      <c r="Q2675" t="s">
        <v>8316</v>
      </c>
      <c r="R2675" t="s">
        <v>8353</v>
      </c>
      <c r="S2675" s="12">
        <f t="shared" si="207"/>
        <v>41912.333321759259</v>
      </c>
      <c r="T2675" s="12">
        <f t="shared" si="208"/>
        <v>41941.739583333328</v>
      </c>
      <c r="U2675">
        <f t="shared" si="209"/>
        <v>2014</v>
      </c>
      <c r="V2675">
        <f t="shared" si="209"/>
        <v>2014</v>
      </c>
    </row>
    <row r="2676" spans="1:22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05"/>
        <v>62.839999999999996</v>
      </c>
      <c r="P2676" s="5">
        <f t="shared" si="206"/>
        <v>128.61988304093566</v>
      </c>
      <c r="Q2676" t="s">
        <v>8316</v>
      </c>
      <c r="R2676" t="s">
        <v>8353</v>
      </c>
      <c r="S2676" s="12">
        <f t="shared" si="207"/>
        <v>42529.424421296295</v>
      </c>
      <c r="T2676" s="12">
        <f t="shared" si="208"/>
        <v>42555.999305555553</v>
      </c>
      <c r="U2676">
        <f t="shared" si="209"/>
        <v>2016</v>
      </c>
      <c r="V2676">
        <f t="shared" si="209"/>
        <v>2016</v>
      </c>
    </row>
    <row r="2677" spans="1:22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05"/>
        <v>7.5880000000000001</v>
      </c>
      <c r="P2677" s="5">
        <f t="shared" si="206"/>
        <v>65.41379310344827</v>
      </c>
      <c r="Q2677" t="s">
        <v>8316</v>
      </c>
      <c r="R2677" t="s">
        <v>8353</v>
      </c>
      <c r="S2677" s="12">
        <f t="shared" si="207"/>
        <v>41923.649178240739</v>
      </c>
      <c r="T2677" s="12">
        <f t="shared" si="208"/>
        <v>41953.690844907404</v>
      </c>
      <c r="U2677">
        <f t="shared" si="209"/>
        <v>2014</v>
      </c>
      <c r="V2677">
        <f t="shared" si="209"/>
        <v>2014</v>
      </c>
    </row>
    <row r="2678" spans="1:22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05"/>
        <v>50.38095238095238</v>
      </c>
      <c r="P2678" s="5">
        <f t="shared" si="206"/>
        <v>117.55555555555556</v>
      </c>
      <c r="Q2678" t="s">
        <v>8316</v>
      </c>
      <c r="R2678" t="s">
        <v>8353</v>
      </c>
      <c r="S2678" s="12">
        <f t="shared" si="207"/>
        <v>42482.416365740741</v>
      </c>
      <c r="T2678" s="12">
        <f t="shared" si="208"/>
        <v>42512.416365740741</v>
      </c>
      <c r="U2678">
        <f t="shared" si="209"/>
        <v>2016</v>
      </c>
      <c r="V2678">
        <f t="shared" si="209"/>
        <v>2016</v>
      </c>
    </row>
    <row r="2679" spans="1:22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05"/>
        <v>17.512820512820511</v>
      </c>
      <c r="P2679" s="5">
        <f t="shared" si="206"/>
        <v>126.48148148148148</v>
      </c>
      <c r="Q2679" t="s">
        <v>8316</v>
      </c>
      <c r="R2679" t="s">
        <v>8353</v>
      </c>
      <c r="S2679" s="12">
        <f t="shared" si="207"/>
        <v>41792.821099537039</v>
      </c>
      <c r="T2679" s="12">
        <f t="shared" si="208"/>
        <v>41822.821099537039</v>
      </c>
      <c r="U2679">
        <f t="shared" si="209"/>
        <v>2014</v>
      </c>
      <c r="V2679">
        <f t="shared" si="209"/>
        <v>2014</v>
      </c>
    </row>
    <row r="2680" spans="1:22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05"/>
        <v>1.375E-2</v>
      </c>
      <c r="P2680" s="5">
        <f t="shared" si="206"/>
        <v>550</v>
      </c>
      <c r="Q2680" t="s">
        <v>8316</v>
      </c>
      <c r="R2680" t="s">
        <v>8353</v>
      </c>
      <c r="S2680" s="12">
        <f t="shared" si="207"/>
        <v>42241.589872685181</v>
      </c>
      <c r="T2680" s="12">
        <f t="shared" si="208"/>
        <v>42271.589872685181</v>
      </c>
      <c r="U2680">
        <f t="shared" si="209"/>
        <v>2015</v>
      </c>
      <c r="V2680">
        <f t="shared" si="209"/>
        <v>2015</v>
      </c>
    </row>
    <row r="2681" spans="1:22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05"/>
        <v>0.33</v>
      </c>
      <c r="P2681" s="5">
        <f t="shared" si="206"/>
        <v>44</v>
      </c>
      <c r="Q2681" t="s">
        <v>8316</v>
      </c>
      <c r="R2681" t="s">
        <v>8353</v>
      </c>
      <c r="S2681" s="12">
        <f t="shared" si="207"/>
        <v>42032.792754629627</v>
      </c>
      <c r="T2681" s="12">
        <f t="shared" si="208"/>
        <v>42062.792754629627</v>
      </c>
      <c r="U2681">
        <f t="shared" si="209"/>
        <v>2015</v>
      </c>
      <c r="V2681">
        <f t="shared" si="209"/>
        <v>2015</v>
      </c>
    </row>
    <row r="2682" spans="1:22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05"/>
        <v>0.86250000000000004</v>
      </c>
      <c r="P2682" s="5">
        <f t="shared" si="206"/>
        <v>69</v>
      </c>
      <c r="Q2682" t="s">
        <v>8316</v>
      </c>
      <c r="R2682" t="s">
        <v>8353</v>
      </c>
      <c r="S2682" s="12">
        <f t="shared" si="207"/>
        <v>42436.003368055557</v>
      </c>
      <c r="T2682" s="12">
        <f t="shared" si="208"/>
        <v>42465.961701388886</v>
      </c>
      <c r="U2682">
        <f t="shared" si="209"/>
        <v>2016</v>
      </c>
      <c r="V2682">
        <f t="shared" si="209"/>
        <v>2016</v>
      </c>
    </row>
    <row r="2683" spans="1:22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05"/>
        <v>0.6875</v>
      </c>
      <c r="P2683" s="5">
        <f t="shared" si="206"/>
        <v>27.5</v>
      </c>
      <c r="Q2683" t="s">
        <v>8333</v>
      </c>
      <c r="R2683" t="s">
        <v>8334</v>
      </c>
      <c r="S2683" s="12">
        <f t="shared" si="207"/>
        <v>41805.686921296292</v>
      </c>
      <c r="T2683" s="12">
        <f t="shared" si="208"/>
        <v>41830.686921296292</v>
      </c>
      <c r="U2683">
        <f t="shared" si="209"/>
        <v>2014</v>
      </c>
      <c r="V2683">
        <f t="shared" si="209"/>
        <v>2014</v>
      </c>
    </row>
    <row r="2684" spans="1:22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05"/>
        <v>28.299999999999997</v>
      </c>
      <c r="P2684" s="5">
        <f t="shared" si="206"/>
        <v>84.9</v>
      </c>
      <c r="Q2684" t="s">
        <v>8333</v>
      </c>
      <c r="R2684" t="s">
        <v>8334</v>
      </c>
      <c r="S2684" s="12">
        <f t="shared" si="207"/>
        <v>41932.663657407407</v>
      </c>
      <c r="T2684" s="12">
        <f t="shared" si="208"/>
        <v>41965.040972222218</v>
      </c>
      <c r="U2684">
        <f t="shared" si="209"/>
        <v>2014</v>
      </c>
      <c r="V2684">
        <f t="shared" si="209"/>
        <v>2014</v>
      </c>
    </row>
    <row r="2685" spans="1:22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05"/>
        <v>0.24</v>
      </c>
      <c r="P2685" s="5">
        <f t="shared" si="206"/>
        <v>12</v>
      </c>
      <c r="Q2685" t="s">
        <v>8333</v>
      </c>
      <c r="R2685" t="s">
        <v>8334</v>
      </c>
      <c r="S2685" s="12">
        <f t="shared" si="207"/>
        <v>42034.546759259254</v>
      </c>
      <c r="T2685" s="12">
        <f t="shared" si="208"/>
        <v>42064.546759259254</v>
      </c>
      <c r="U2685">
        <f t="shared" si="209"/>
        <v>2015</v>
      </c>
      <c r="V2685">
        <f t="shared" si="209"/>
        <v>2015</v>
      </c>
    </row>
    <row r="2686" spans="1:22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05"/>
        <v>1.1428571428571428</v>
      </c>
      <c r="P2686" s="5">
        <f t="shared" si="206"/>
        <v>200</v>
      </c>
      <c r="Q2686" t="s">
        <v>8333</v>
      </c>
      <c r="R2686" t="s">
        <v>8334</v>
      </c>
      <c r="S2686" s="12">
        <f t="shared" si="207"/>
        <v>41820.706307870372</v>
      </c>
      <c r="T2686" s="12">
        <f t="shared" si="208"/>
        <v>41860.706307870372</v>
      </c>
      <c r="U2686">
        <f t="shared" si="209"/>
        <v>2014</v>
      </c>
      <c r="V2686">
        <f t="shared" si="209"/>
        <v>2014</v>
      </c>
    </row>
    <row r="2687" spans="1:22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05"/>
        <v>0.02</v>
      </c>
      <c r="P2687" s="5">
        <f t="shared" si="206"/>
        <v>10</v>
      </c>
      <c r="Q2687" t="s">
        <v>8333</v>
      </c>
      <c r="R2687" t="s">
        <v>8334</v>
      </c>
      <c r="S2687" s="12">
        <f t="shared" si="207"/>
        <v>42061.487615740734</v>
      </c>
      <c r="T2687" s="12">
        <f t="shared" si="208"/>
        <v>42121.44594907407</v>
      </c>
      <c r="U2687">
        <f t="shared" si="209"/>
        <v>2015</v>
      </c>
      <c r="V2687">
        <f t="shared" si="209"/>
        <v>2015</v>
      </c>
    </row>
    <row r="2688" spans="1:22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05"/>
        <v>0</v>
      </c>
      <c r="P2688" s="5">
        <f t="shared" si="206"/>
        <v>0</v>
      </c>
      <c r="Q2688" t="s">
        <v>8333</v>
      </c>
      <c r="R2688" t="s">
        <v>8334</v>
      </c>
      <c r="S2688" s="12">
        <f t="shared" si="207"/>
        <v>41892.766469907401</v>
      </c>
      <c r="T2688" s="12">
        <f t="shared" si="208"/>
        <v>41912.766469907401</v>
      </c>
      <c r="U2688">
        <f t="shared" si="209"/>
        <v>2014</v>
      </c>
      <c r="V2688">
        <f t="shared" si="209"/>
        <v>2014</v>
      </c>
    </row>
    <row r="2689" spans="1:22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05"/>
        <v>0</v>
      </c>
      <c r="P2689" s="5">
        <f t="shared" si="206"/>
        <v>0</v>
      </c>
      <c r="Q2689" t="s">
        <v>8333</v>
      </c>
      <c r="R2689" t="s">
        <v>8334</v>
      </c>
      <c r="S2689" s="12">
        <f t="shared" si="207"/>
        <v>42154.431921296295</v>
      </c>
      <c r="T2689" s="12">
        <f t="shared" si="208"/>
        <v>42184.431921296295</v>
      </c>
      <c r="U2689">
        <f t="shared" si="209"/>
        <v>2015</v>
      </c>
      <c r="V2689">
        <f t="shared" si="209"/>
        <v>2015</v>
      </c>
    </row>
    <row r="2690" spans="1:22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05"/>
        <v>0.14799999999999999</v>
      </c>
      <c r="P2690" s="5">
        <f t="shared" si="206"/>
        <v>5.2857142857142856</v>
      </c>
      <c r="Q2690" t="s">
        <v>8333</v>
      </c>
      <c r="R2690" t="s">
        <v>8334</v>
      </c>
      <c r="S2690" s="12">
        <f t="shared" si="207"/>
        <v>42027.910532407404</v>
      </c>
      <c r="T2690" s="12">
        <f t="shared" si="208"/>
        <v>42058.916666666664</v>
      </c>
      <c r="U2690">
        <f t="shared" si="209"/>
        <v>2015</v>
      </c>
      <c r="V2690">
        <f t="shared" si="209"/>
        <v>2015</v>
      </c>
    </row>
    <row r="2691" spans="1:22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10">(E2691/D2691)*100</f>
        <v>2.8571428571428571E-3</v>
      </c>
      <c r="P2691" s="5">
        <f t="shared" ref="P2691:P2754" si="211">IF(E2691&gt;0, E2691/L2691, 0)</f>
        <v>1</v>
      </c>
      <c r="Q2691" t="s">
        <v>8333</v>
      </c>
      <c r="R2691" t="s">
        <v>8334</v>
      </c>
      <c r="S2691" s="12">
        <f t="shared" ref="S2691:S2754" si="212">(J2691/86400)+25569-(5/24)</f>
        <v>42551.75335648148</v>
      </c>
      <c r="T2691" s="12">
        <f t="shared" ref="T2691:T2754" si="213">(I2691/86400)+25569-5/24</f>
        <v>42581.75335648148</v>
      </c>
      <c r="U2691">
        <f t="shared" ref="U2691:V2754" si="214">YEAR(S2691)</f>
        <v>2016</v>
      </c>
      <c r="V2691">
        <f t="shared" si="214"/>
        <v>2016</v>
      </c>
    </row>
    <row r="2692" spans="1:22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10"/>
        <v>10.7325</v>
      </c>
      <c r="P2692" s="5">
        <f t="shared" si="211"/>
        <v>72.762711864406782</v>
      </c>
      <c r="Q2692" t="s">
        <v>8333</v>
      </c>
      <c r="R2692" t="s">
        <v>8334</v>
      </c>
      <c r="S2692" s="12">
        <f t="shared" si="212"/>
        <v>42112.89671296296</v>
      </c>
      <c r="T2692" s="12">
        <f t="shared" si="213"/>
        <v>42157.89671296296</v>
      </c>
      <c r="U2692">
        <f t="shared" si="214"/>
        <v>2015</v>
      </c>
      <c r="V2692">
        <f t="shared" si="214"/>
        <v>2015</v>
      </c>
    </row>
    <row r="2693" spans="1:22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10"/>
        <v>5.3846153846153842E-2</v>
      </c>
      <c r="P2693" s="5">
        <f t="shared" si="211"/>
        <v>17.5</v>
      </c>
      <c r="Q2693" t="s">
        <v>8333</v>
      </c>
      <c r="R2693" t="s">
        <v>8334</v>
      </c>
      <c r="S2693" s="12">
        <f t="shared" si="212"/>
        <v>42089.515706018516</v>
      </c>
      <c r="T2693" s="12">
        <f t="shared" si="213"/>
        <v>42134.515706018516</v>
      </c>
      <c r="U2693">
        <f t="shared" si="214"/>
        <v>2015</v>
      </c>
      <c r="V2693">
        <f t="shared" si="214"/>
        <v>2015</v>
      </c>
    </row>
    <row r="2694" spans="1:22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10"/>
        <v>0.7142857142857143</v>
      </c>
      <c r="P2694" s="5">
        <f t="shared" si="211"/>
        <v>25</v>
      </c>
      <c r="Q2694" t="s">
        <v>8333</v>
      </c>
      <c r="R2694" t="s">
        <v>8334</v>
      </c>
      <c r="S2694" s="12">
        <f t="shared" si="212"/>
        <v>42058.125694444439</v>
      </c>
      <c r="T2694" s="12">
        <f t="shared" si="213"/>
        <v>42088.084027777775</v>
      </c>
      <c r="U2694">
        <f t="shared" si="214"/>
        <v>2015</v>
      </c>
      <c r="V2694">
        <f t="shared" si="214"/>
        <v>2015</v>
      </c>
    </row>
    <row r="2695" spans="1:22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10"/>
        <v>0.8</v>
      </c>
      <c r="P2695" s="5">
        <f t="shared" si="211"/>
        <v>13.333333333333334</v>
      </c>
      <c r="Q2695" t="s">
        <v>8333</v>
      </c>
      <c r="R2695" t="s">
        <v>8334</v>
      </c>
      <c r="S2695" s="12">
        <f t="shared" si="212"/>
        <v>41833.930162037032</v>
      </c>
      <c r="T2695" s="12">
        <f t="shared" si="213"/>
        <v>41863.930162037032</v>
      </c>
      <c r="U2695">
        <f t="shared" si="214"/>
        <v>2014</v>
      </c>
      <c r="V2695">
        <f t="shared" si="214"/>
        <v>2014</v>
      </c>
    </row>
    <row r="2696" spans="1:22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10"/>
        <v>3.3333333333333335E-3</v>
      </c>
      <c r="P2696" s="5">
        <f t="shared" si="211"/>
        <v>1</v>
      </c>
      <c r="Q2696" t="s">
        <v>8333</v>
      </c>
      <c r="R2696" t="s">
        <v>8334</v>
      </c>
      <c r="S2696" s="12">
        <f t="shared" si="212"/>
        <v>41877.932164351849</v>
      </c>
      <c r="T2696" s="12">
        <f t="shared" si="213"/>
        <v>41907.932164351849</v>
      </c>
      <c r="U2696">
        <f t="shared" si="214"/>
        <v>2014</v>
      </c>
      <c r="V2696">
        <f t="shared" si="214"/>
        <v>2014</v>
      </c>
    </row>
    <row r="2697" spans="1:22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10"/>
        <v>0.47333333333333333</v>
      </c>
      <c r="P2697" s="5">
        <f t="shared" si="211"/>
        <v>23.666666666666668</v>
      </c>
      <c r="Q2697" t="s">
        <v>8333</v>
      </c>
      <c r="R2697" t="s">
        <v>8334</v>
      </c>
      <c r="S2697" s="12">
        <f t="shared" si="212"/>
        <v>42047.973587962959</v>
      </c>
      <c r="T2697" s="12">
        <f t="shared" si="213"/>
        <v>42107.931921296295</v>
      </c>
      <c r="U2697">
        <f t="shared" si="214"/>
        <v>2015</v>
      </c>
      <c r="V2697">
        <f t="shared" si="214"/>
        <v>2015</v>
      </c>
    </row>
    <row r="2698" spans="1:22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10"/>
        <v>5.65</v>
      </c>
      <c r="P2698" s="5">
        <f t="shared" si="211"/>
        <v>89.21052631578948</v>
      </c>
      <c r="Q2698" t="s">
        <v>8333</v>
      </c>
      <c r="R2698" t="s">
        <v>8334</v>
      </c>
      <c r="S2698" s="12">
        <f t="shared" si="212"/>
        <v>41964.636111111111</v>
      </c>
      <c r="T2698" s="12">
        <f t="shared" si="213"/>
        <v>41998.636111111111</v>
      </c>
      <c r="U2698">
        <f t="shared" si="214"/>
        <v>2014</v>
      </c>
      <c r="V2698">
        <f t="shared" si="214"/>
        <v>2014</v>
      </c>
    </row>
    <row r="2699" spans="1:22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10"/>
        <v>26.35217391304348</v>
      </c>
      <c r="P2699" s="5">
        <f t="shared" si="211"/>
        <v>116.55769230769231</v>
      </c>
      <c r="Q2699" t="s">
        <v>8333</v>
      </c>
      <c r="R2699" t="s">
        <v>8334</v>
      </c>
      <c r="S2699" s="12">
        <f t="shared" si="212"/>
        <v>42187.731747685182</v>
      </c>
      <c r="T2699" s="12">
        <f t="shared" si="213"/>
        <v>42218.708333333336</v>
      </c>
      <c r="U2699">
        <f t="shared" si="214"/>
        <v>2015</v>
      </c>
      <c r="V2699">
        <f t="shared" si="214"/>
        <v>2015</v>
      </c>
    </row>
    <row r="2700" spans="1:22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10"/>
        <v>0.325125</v>
      </c>
      <c r="P2700" s="5">
        <f t="shared" si="211"/>
        <v>13.005000000000001</v>
      </c>
      <c r="Q2700" t="s">
        <v>8333</v>
      </c>
      <c r="R2700" t="s">
        <v>8334</v>
      </c>
      <c r="S2700" s="12">
        <f t="shared" si="212"/>
        <v>41787.689907407403</v>
      </c>
      <c r="T2700" s="12">
        <f t="shared" si="213"/>
        <v>41817.689907407403</v>
      </c>
      <c r="U2700">
        <f t="shared" si="214"/>
        <v>2014</v>
      </c>
      <c r="V2700">
        <f t="shared" si="214"/>
        <v>2014</v>
      </c>
    </row>
    <row r="2701" spans="1:22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10"/>
        <v>0</v>
      </c>
      <c r="P2701" s="5">
        <f t="shared" si="211"/>
        <v>0</v>
      </c>
      <c r="Q2701" t="s">
        <v>8333</v>
      </c>
      <c r="R2701" t="s">
        <v>8334</v>
      </c>
      <c r="S2701" s="12">
        <f t="shared" si="212"/>
        <v>41829.688229166662</v>
      </c>
      <c r="T2701" s="12">
        <f t="shared" si="213"/>
        <v>41859.688229166662</v>
      </c>
      <c r="U2701">
        <f t="shared" si="214"/>
        <v>2014</v>
      </c>
      <c r="V2701">
        <f t="shared" si="214"/>
        <v>2014</v>
      </c>
    </row>
    <row r="2702" spans="1:22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10"/>
        <v>0.7000700070007001</v>
      </c>
      <c r="P2702" s="5">
        <f t="shared" si="211"/>
        <v>17.5</v>
      </c>
      <c r="Q2702" t="s">
        <v>8333</v>
      </c>
      <c r="R2702" t="s">
        <v>8334</v>
      </c>
      <c r="S2702" s="12">
        <f t="shared" si="212"/>
        <v>41870.666342592587</v>
      </c>
      <c r="T2702" s="12">
        <f t="shared" si="213"/>
        <v>41900.666342592587</v>
      </c>
      <c r="U2702">
        <f t="shared" si="214"/>
        <v>2014</v>
      </c>
      <c r="V2702">
        <f t="shared" si="214"/>
        <v>2014</v>
      </c>
    </row>
    <row r="2703" spans="1:22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10"/>
        <v>46.176470588235297</v>
      </c>
      <c r="P2703" s="5">
        <f t="shared" si="211"/>
        <v>34.130434782608695</v>
      </c>
      <c r="Q2703" t="s">
        <v>8314</v>
      </c>
      <c r="R2703" t="s">
        <v>8354</v>
      </c>
      <c r="S2703" s="12">
        <f t="shared" si="212"/>
        <v>42801.566365740735</v>
      </c>
      <c r="T2703" s="12">
        <f t="shared" si="213"/>
        <v>42832.524699074071</v>
      </c>
      <c r="U2703">
        <f t="shared" si="214"/>
        <v>2017</v>
      </c>
      <c r="V2703">
        <f t="shared" si="214"/>
        <v>2017</v>
      </c>
    </row>
    <row r="2704" spans="1:22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10"/>
        <v>34.410000000000004</v>
      </c>
      <c r="P2704" s="5">
        <f t="shared" si="211"/>
        <v>132.34615384615384</v>
      </c>
      <c r="Q2704" t="s">
        <v>8314</v>
      </c>
      <c r="R2704" t="s">
        <v>8354</v>
      </c>
      <c r="S2704" s="12">
        <f t="shared" si="212"/>
        <v>42800.593483796292</v>
      </c>
      <c r="T2704" s="12">
        <f t="shared" si="213"/>
        <v>42830.551817129628</v>
      </c>
      <c r="U2704">
        <f t="shared" si="214"/>
        <v>2017</v>
      </c>
      <c r="V2704">
        <f t="shared" si="214"/>
        <v>2017</v>
      </c>
    </row>
    <row r="2705" spans="1:22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10"/>
        <v>103.75000000000001</v>
      </c>
      <c r="P2705" s="5">
        <f t="shared" si="211"/>
        <v>922.22222222222217</v>
      </c>
      <c r="Q2705" t="s">
        <v>8314</v>
      </c>
      <c r="R2705" t="s">
        <v>8354</v>
      </c>
      <c r="S2705" s="12">
        <f t="shared" si="212"/>
        <v>42756.481828703698</v>
      </c>
      <c r="T2705" s="12">
        <f t="shared" si="213"/>
        <v>42816.440162037034</v>
      </c>
      <c r="U2705">
        <f t="shared" si="214"/>
        <v>2017</v>
      </c>
      <c r="V2705">
        <f t="shared" si="214"/>
        <v>2017</v>
      </c>
    </row>
    <row r="2706" spans="1:22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10"/>
        <v>6.0263157894736841</v>
      </c>
      <c r="P2706" s="5">
        <f t="shared" si="211"/>
        <v>163.57142857142858</v>
      </c>
      <c r="Q2706" t="s">
        <v>8314</v>
      </c>
      <c r="R2706" t="s">
        <v>8354</v>
      </c>
      <c r="S2706" s="12">
        <f t="shared" si="212"/>
        <v>42787.654097222221</v>
      </c>
      <c r="T2706" s="12">
        <f t="shared" si="213"/>
        <v>42830.61243055555</v>
      </c>
      <c r="U2706">
        <f t="shared" si="214"/>
        <v>2017</v>
      </c>
      <c r="V2706">
        <f t="shared" si="214"/>
        <v>2017</v>
      </c>
    </row>
    <row r="2707" spans="1:22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10"/>
        <v>10.539393939393939</v>
      </c>
      <c r="P2707" s="5">
        <f t="shared" si="211"/>
        <v>217.375</v>
      </c>
      <c r="Q2707" t="s">
        <v>8314</v>
      </c>
      <c r="R2707" t="s">
        <v>8354</v>
      </c>
      <c r="S2707" s="12">
        <f t="shared" si="212"/>
        <v>42773.70784722222</v>
      </c>
      <c r="T2707" s="12">
        <f t="shared" si="213"/>
        <v>42818.666180555556</v>
      </c>
      <c r="U2707">
        <f t="shared" si="214"/>
        <v>2017</v>
      </c>
      <c r="V2707">
        <f t="shared" si="214"/>
        <v>2017</v>
      </c>
    </row>
    <row r="2708" spans="1:22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10"/>
        <v>112.29714285714284</v>
      </c>
      <c r="P2708" s="5">
        <f t="shared" si="211"/>
        <v>149.44486692015209</v>
      </c>
      <c r="Q2708" t="s">
        <v>8314</v>
      </c>
      <c r="R2708" t="s">
        <v>8354</v>
      </c>
      <c r="S2708" s="12">
        <f t="shared" si="212"/>
        <v>41899.086608796293</v>
      </c>
      <c r="T2708" s="12">
        <f t="shared" si="213"/>
        <v>41928.082638888889</v>
      </c>
      <c r="U2708">
        <f t="shared" si="214"/>
        <v>2014</v>
      </c>
      <c r="V2708">
        <f t="shared" si="214"/>
        <v>2014</v>
      </c>
    </row>
    <row r="2709" spans="1:22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10"/>
        <v>350.84462500000001</v>
      </c>
      <c r="P2709" s="5">
        <f t="shared" si="211"/>
        <v>71.237487309644663</v>
      </c>
      <c r="Q2709" t="s">
        <v>8314</v>
      </c>
      <c r="R2709" t="s">
        <v>8354</v>
      </c>
      <c r="S2709" s="12">
        <f t="shared" si="212"/>
        <v>41391.574571759258</v>
      </c>
      <c r="T2709" s="12">
        <f t="shared" si="213"/>
        <v>41421.082638888889</v>
      </c>
      <c r="U2709">
        <f t="shared" si="214"/>
        <v>2013</v>
      </c>
      <c r="V2709">
        <f t="shared" si="214"/>
        <v>2013</v>
      </c>
    </row>
    <row r="2710" spans="1:22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10"/>
        <v>233.21535</v>
      </c>
      <c r="P2710" s="5">
        <f t="shared" si="211"/>
        <v>44.464318398474738</v>
      </c>
      <c r="Q2710" t="s">
        <v>8314</v>
      </c>
      <c r="R2710" t="s">
        <v>8354</v>
      </c>
      <c r="S2710" s="12">
        <f t="shared" si="212"/>
        <v>42512.489884259259</v>
      </c>
      <c r="T2710" s="12">
        <f t="shared" si="213"/>
        <v>42572.489884259259</v>
      </c>
      <c r="U2710">
        <f t="shared" si="214"/>
        <v>2016</v>
      </c>
      <c r="V2710">
        <f t="shared" si="214"/>
        <v>2016</v>
      </c>
    </row>
    <row r="2711" spans="1:22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10"/>
        <v>101.60599999999999</v>
      </c>
      <c r="P2711" s="5">
        <f t="shared" si="211"/>
        <v>164.94480519480518</v>
      </c>
      <c r="Q2711" t="s">
        <v>8314</v>
      </c>
      <c r="R2711" t="s">
        <v>8354</v>
      </c>
      <c r="S2711" s="12">
        <f t="shared" si="212"/>
        <v>42611.941446759258</v>
      </c>
      <c r="T2711" s="12">
        <f t="shared" si="213"/>
        <v>42646.957638888889</v>
      </c>
      <c r="U2711">
        <f t="shared" si="214"/>
        <v>2016</v>
      </c>
      <c r="V2711">
        <f t="shared" si="214"/>
        <v>2016</v>
      </c>
    </row>
    <row r="2712" spans="1:22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10"/>
        <v>153.90035000000003</v>
      </c>
      <c r="P2712" s="5">
        <f t="shared" si="211"/>
        <v>84.871516544117654</v>
      </c>
      <c r="Q2712" t="s">
        <v>8314</v>
      </c>
      <c r="R2712" t="s">
        <v>8354</v>
      </c>
      <c r="S2712" s="12">
        <f t="shared" si="212"/>
        <v>41828.021157407406</v>
      </c>
      <c r="T2712" s="12">
        <f t="shared" si="213"/>
        <v>41859.875</v>
      </c>
      <c r="U2712">
        <f t="shared" si="214"/>
        <v>2014</v>
      </c>
      <c r="V2712">
        <f t="shared" si="214"/>
        <v>2014</v>
      </c>
    </row>
    <row r="2713" spans="1:22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10"/>
        <v>100.7161125319693</v>
      </c>
      <c r="P2713" s="5">
        <f t="shared" si="211"/>
        <v>53.945205479452056</v>
      </c>
      <c r="Q2713" t="s">
        <v>8314</v>
      </c>
      <c r="R2713" t="s">
        <v>8354</v>
      </c>
      <c r="S2713" s="12">
        <f t="shared" si="212"/>
        <v>41780.536921296291</v>
      </c>
      <c r="T2713" s="12">
        <f t="shared" si="213"/>
        <v>41810.709027777775</v>
      </c>
      <c r="U2713">
        <f t="shared" si="214"/>
        <v>2014</v>
      </c>
      <c r="V2713">
        <f t="shared" si="214"/>
        <v>2014</v>
      </c>
    </row>
    <row r="2714" spans="1:22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10"/>
        <v>131.38181818181818</v>
      </c>
      <c r="P2714" s="5">
        <f t="shared" si="211"/>
        <v>50.531468531468533</v>
      </c>
      <c r="Q2714" t="s">
        <v>8314</v>
      </c>
      <c r="R2714" t="s">
        <v>8354</v>
      </c>
      <c r="S2714" s="12">
        <f t="shared" si="212"/>
        <v>41431.853703703702</v>
      </c>
      <c r="T2714" s="12">
        <f t="shared" si="213"/>
        <v>41468.541666666664</v>
      </c>
      <c r="U2714">
        <f t="shared" si="214"/>
        <v>2013</v>
      </c>
      <c r="V2714">
        <f t="shared" si="214"/>
        <v>2013</v>
      </c>
    </row>
    <row r="2715" spans="1:22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10"/>
        <v>102.24133333333334</v>
      </c>
      <c r="P2715" s="5">
        <f t="shared" si="211"/>
        <v>108.00140845070422</v>
      </c>
      <c r="Q2715" t="s">
        <v>8314</v>
      </c>
      <c r="R2715" t="s">
        <v>8354</v>
      </c>
      <c r="S2715" s="12">
        <f t="shared" si="212"/>
        <v>42322.445416666662</v>
      </c>
      <c r="T2715" s="12">
        <f t="shared" si="213"/>
        <v>42362.445416666662</v>
      </c>
      <c r="U2715">
        <f t="shared" si="214"/>
        <v>2015</v>
      </c>
      <c r="V2715">
        <f t="shared" si="214"/>
        <v>2015</v>
      </c>
    </row>
    <row r="2716" spans="1:22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10"/>
        <v>116.35599999999999</v>
      </c>
      <c r="P2716" s="5">
        <f t="shared" si="211"/>
        <v>95.373770491803285</v>
      </c>
      <c r="Q2716" t="s">
        <v>8314</v>
      </c>
      <c r="R2716" t="s">
        <v>8354</v>
      </c>
      <c r="S2716" s="12">
        <f t="shared" si="212"/>
        <v>42629.446712962956</v>
      </c>
      <c r="T2716" s="12">
        <f t="shared" si="213"/>
        <v>42657.749999999993</v>
      </c>
      <c r="U2716">
        <f t="shared" si="214"/>
        <v>2016</v>
      </c>
      <c r="V2716">
        <f t="shared" si="214"/>
        <v>2016</v>
      </c>
    </row>
    <row r="2717" spans="1:22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10"/>
        <v>264.62241666666665</v>
      </c>
      <c r="P2717" s="5">
        <f t="shared" si="211"/>
        <v>57.631016333938291</v>
      </c>
      <c r="Q2717" t="s">
        <v>8314</v>
      </c>
      <c r="R2717" t="s">
        <v>8354</v>
      </c>
      <c r="S2717" s="12">
        <f t="shared" si="212"/>
        <v>42387.190138888887</v>
      </c>
      <c r="T2717" s="12">
        <f t="shared" si="213"/>
        <v>42421.190138888887</v>
      </c>
      <c r="U2717">
        <f t="shared" si="214"/>
        <v>2016</v>
      </c>
      <c r="V2717">
        <f t="shared" si="214"/>
        <v>2016</v>
      </c>
    </row>
    <row r="2718" spans="1:22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10"/>
        <v>119.98010000000001</v>
      </c>
      <c r="P2718" s="5">
        <f t="shared" si="211"/>
        <v>64.160481283422456</v>
      </c>
      <c r="Q2718" t="s">
        <v>8314</v>
      </c>
      <c r="R2718" t="s">
        <v>8354</v>
      </c>
      <c r="S2718" s="12">
        <f t="shared" si="212"/>
        <v>42255.124918981477</v>
      </c>
      <c r="T2718" s="12">
        <f t="shared" si="213"/>
        <v>42285.124918981477</v>
      </c>
      <c r="U2718">
        <f t="shared" si="214"/>
        <v>2015</v>
      </c>
      <c r="V2718">
        <f t="shared" si="214"/>
        <v>2015</v>
      </c>
    </row>
    <row r="2719" spans="1:22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10"/>
        <v>120.10400000000001</v>
      </c>
      <c r="P2719" s="5">
        <f t="shared" si="211"/>
        <v>92.387692307692305</v>
      </c>
      <c r="Q2719" t="s">
        <v>8314</v>
      </c>
      <c r="R2719" t="s">
        <v>8354</v>
      </c>
      <c r="S2719" s="12">
        <f t="shared" si="212"/>
        <v>41934.706585648142</v>
      </c>
      <c r="T2719" s="12">
        <f t="shared" si="213"/>
        <v>41979.748252314814</v>
      </c>
      <c r="U2719">
        <f t="shared" si="214"/>
        <v>2014</v>
      </c>
      <c r="V2719">
        <f t="shared" si="214"/>
        <v>2014</v>
      </c>
    </row>
    <row r="2720" spans="1:22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10"/>
        <v>103.58333333333334</v>
      </c>
      <c r="P2720" s="5">
        <f t="shared" si="211"/>
        <v>125.97972972972973</v>
      </c>
      <c r="Q2720" t="s">
        <v>8314</v>
      </c>
      <c r="R2720" t="s">
        <v>8354</v>
      </c>
      <c r="S2720" s="12">
        <f t="shared" si="212"/>
        <v>42465.388252314813</v>
      </c>
      <c r="T2720" s="12">
        <f t="shared" si="213"/>
        <v>42493.749999999993</v>
      </c>
      <c r="U2720">
        <f t="shared" si="214"/>
        <v>2016</v>
      </c>
      <c r="V2720">
        <f t="shared" si="214"/>
        <v>2016</v>
      </c>
    </row>
    <row r="2721" spans="1:22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10"/>
        <v>108.83333333333334</v>
      </c>
      <c r="P2721" s="5">
        <f t="shared" si="211"/>
        <v>94.637681159420296</v>
      </c>
      <c r="Q2721" t="s">
        <v>8314</v>
      </c>
      <c r="R2721" t="s">
        <v>8354</v>
      </c>
      <c r="S2721" s="12">
        <f t="shared" si="212"/>
        <v>42417.822847222218</v>
      </c>
      <c r="T2721" s="12">
        <f t="shared" si="213"/>
        <v>42477.781180555554</v>
      </c>
      <c r="U2721">
        <f t="shared" si="214"/>
        <v>2016</v>
      </c>
      <c r="V2721">
        <f t="shared" si="214"/>
        <v>2016</v>
      </c>
    </row>
    <row r="2722" spans="1:22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10"/>
        <v>118.12400000000001</v>
      </c>
      <c r="P2722" s="5">
        <f t="shared" si="211"/>
        <v>170.69942196531792</v>
      </c>
      <c r="Q2722" t="s">
        <v>8314</v>
      </c>
      <c r="R2722" t="s">
        <v>8354</v>
      </c>
      <c r="S2722" s="12">
        <f t="shared" si="212"/>
        <v>42655.257557870369</v>
      </c>
      <c r="T2722" s="12">
        <f t="shared" si="213"/>
        <v>42685.299224537033</v>
      </c>
      <c r="U2722">
        <f t="shared" si="214"/>
        <v>2016</v>
      </c>
      <c r="V2722">
        <f t="shared" si="214"/>
        <v>2016</v>
      </c>
    </row>
    <row r="2723" spans="1:22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10"/>
        <v>1462</v>
      </c>
      <c r="P2723" s="5">
        <f t="shared" si="211"/>
        <v>40.762081784386616</v>
      </c>
      <c r="Q2723" t="s">
        <v>8316</v>
      </c>
      <c r="R2723" t="s">
        <v>8346</v>
      </c>
      <c r="S2723" s="12">
        <f t="shared" si="212"/>
        <v>41493.335625</v>
      </c>
      <c r="T2723" s="12">
        <f t="shared" si="213"/>
        <v>41523.583333333328</v>
      </c>
      <c r="U2723">
        <f t="shared" si="214"/>
        <v>2013</v>
      </c>
      <c r="V2723">
        <f t="shared" si="214"/>
        <v>2013</v>
      </c>
    </row>
    <row r="2724" spans="1:22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10"/>
        <v>252.54</v>
      </c>
      <c r="P2724" s="5">
        <f t="shared" si="211"/>
        <v>68.254054054054052</v>
      </c>
      <c r="Q2724" t="s">
        <v>8316</v>
      </c>
      <c r="R2724" t="s">
        <v>8346</v>
      </c>
      <c r="S2724" s="12">
        <f t="shared" si="212"/>
        <v>42704.64876157407</v>
      </c>
      <c r="T2724" s="12">
        <f t="shared" si="213"/>
        <v>42764.64876157407</v>
      </c>
      <c r="U2724">
        <f t="shared" si="214"/>
        <v>2016</v>
      </c>
      <c r="V2724">
        <f t="shared" si="214"/>
        <v>2017</v>
      </c>
    </row>
    <row r="2725" spans="1:22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10"/>
        <v>140.05000000000001</v>
      </c>
      <c r="P2725" s="5">
        <f t="shared" si="211"/>
        <v>95.48863636363636</v>
      </c>
      <c r="Q2725" t="s">
        <v>8316</v>
      </c>
      <c r="R2725" t="s">
        <v>8346</v>
      </c>
      <c r="S2725" s="12">
        <f t="shared" si="212"/>
        <v>41944.630648148144</v>
      </c>
      <c r="T2725" s="12">
        <f t="shared" si="213"/>
        <v>42004.672314814808</v>
      </c>
      <c r="U2725">
        <f t="shared" si="214"/>
        <v>2014</v>
      </c>
      <c r="V2725">
        <f t="shared" si="214"/>
        <v>2014</v>
      </c>
    </row>
    <row r="2726" spans="1:22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10"/>
        <v>296.87520259319291</v>
      </c>
      <c r="P2726" s="5">
        <f t="shared" si="211"/>
        <v>7.1902649656526005</v>
      </c>
      <c r="Q2726" t="s">
        <v>8316</v>
      </c>
      <c r="R2726" t="s">
        <v>8346</v>
      </c>
      <c r="S2726" s="12">
        <f t="shared" si="212"/>
        <v>42199.118738425925</v>
      </c>
      <c r="T2726" s="12">
        <f t="shared" si="213"/>
        <v>42231.118738425925</v>
      </c>
      <c r="U2726">
        <f t="shared" si="214"/>
        <v>2015</v>
      </c>
      <c r="V2726">
        <f t="shared" si="214"/>
        <v>2015</v>
      </c>
    </row>
    <row r="2727" spans="1:22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10"/>
        <v>144.54249999999999</v>
      </c>
      <c r="P2727" s="5">
        <f t="shared" si="211"/>
        <v>511.65486725663715</v>
      </c>
      <c r="Q2727" t="s">
        <v>8316</v>
      </c>
      <c r="R2727" t="s">
        <v>8346</v>
      </c>
      <c r="S2727" s="12">
        <f t="shared" si="212"/>
        <v>42745.53628472222</v>
      </c>
      <c r="T2727" s="12">
        <f t="shared" si="213"/>
        <v>42795.53628472222</v>
      </c>
      <c r="U2727">
        <f t="shared" si="214"/>
        <v>2017</v>
      </c>
      <c r="V2727">
        <f t="shared" si="214"/>
        <v>2017</v>
      </c>
    </row>
    <row r="2728" spans="1:22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10"/>
        <v>105.745</v>
      </c>
      <c r="P2728" s="5">
        <f t="shared" si="211"/>
        <v>261.74504950495049</v>
      </c>
      <c r="Q2728" t="s">
        <v>8316</v>
      </c>
      <c r="R2728" t="s">
        <v>8346</v>
      </c>
      <c r="S2728" s="12">
        <f t="shared" si="212"/>
        <v>42452.371655092589</v>
      </c>
      <c r="T2728" s="12">
        <f t="shared" si="213"/>
        <v>42482.371655092589</v>
      </c>
      <c r="U2728">
        <f t="shared" si="214"/>
        <v>2016</v>
      </c>
      <c r="V2728">
        <f t="shared" si="214"/>
        <v>2016</v>
      </c>
    </row>
    <row r="2729" spans="1:22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10"/>
        <v>493.21000000000004</v>
      </c>
      <c r="P2729" s="5">
        <f t="shared" si="211"/>
        <v>69.760961810466767</v>
      </c>
      <c r="Q2729" t="s">
        <v>8316</v>
      </c>
      <c r="R2729" t="s">
        <v>8346</v>
      </c>
      <c r="S2729" s="12">
        <f t="shared" si="212"/>
        <v>42198.468321759261</v>
      </c>
      <c r="T2729" s="12">
        <f t="shared" si="213"/>
        <v>42223.468321759261</v>
      </c>
      <c r="U2729">
        <f t="shared" si="214"/>
        <v>2015</v>
      </c>
      <c r="V2729">
        <f t="shared" si="214"/>
        <v>2015</v>
      </c>
    </row>
    <row r="2730" spans="1:22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10"/>
        <v>201.82666666666668</v>
      </c>
      <c r="P2730" s="5">
        <f t="shared" si="211"/>
        <v>77.229591836734699</v>
      </c>
      <c r="Q2730" t="s">
        <v>8316</v>
      </c>
      <c r="R2730" t="s">
        <v>8346</v>
      </c>
      <c r="S2730" s="12">
        <f t="shared" si="212"/>
        <v>42333.391597222224</v>
      </c>
      <c r="T2730" s="12">
        <f t="shared" si="213"/>
        <v>42368.391597222224</v>
      </c>
      <c r="U2730">
        <f t="shared" si="214"/>
        <v>2015</v>
      </c>
      <c r="V2730">
        <f t="shared" si="214"/>
        <v>2015</v>
      </c>
    </row>
    <row r="2731" spans="1:22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10"/>
        <v>104.44</v>
      </c>
      <c r="P2731" s="5">
        <f t="shared" si="211"/>
        <v>340.56521739130437</v>
      </c>
      <c r="Q2731" t="s">
        <v>8316</v>
      </c>
      <c r="R2731" t="s">
        <v>8346</v>
      </c>
      <c r="S2731" s="12">
        <f t="shared" si="212"/>
        <v>42095.032372685186</v>
      </c>
      <c r="T2731" s="12">
        <f t="shared" si="213"/>
        <v>42125.032372685186</v>
      </c>
      <c r="U2731">
        <f t="shared" si="214"/>
        <v>2015</v>
      </c>
      <c r="V2731">
        <f t="shared" si="214"/>
        <v>2015</v>
      </c>
    </row>
    <row r="2732" spans="1:22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10"/>
        <v>170.29262962962963</v>
      </c>
      <c r="P2732" s="5">
        <f t="shared" si="211"/>
        <v>67.417903225806455</v>
      </c>
      <c r="Q2732" t="s">
        <v>8316</v>
      </c>
      <c r="R2732" t="s">
        <v>8346</v>
      </c>
      <c r="S2732" s="12">
        <f t="shared" si="212"/>
        <v>41351.333043981482</v>
      </c>
      <c r="T2732" s="12">
        <f t="shared" si="213"/>
        <v>41386.333043981482</v>
      </c>
      <c r="U2732">
        <f t="shared" si="214"/>
        <v>2013</v>
      </c>
      <c r="V2732">
        <f t="shared" si="214"/>
        <v>2013</v>
      </c>
    </row>
    <row r="2733" spans="1:22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10"/>
        <v>104.30333333333333</v>
      </c>
      <c r="P2733" s="5">
        <f t="shared" si="211"/>
        <v>845.70270270270271</v>
      </c>
      <c r="Q2733" t="s">
        <v>8316</v>
      </c>
      <c r="R2733" t="s">
        <v>8346</v>
      </c>
      <c r="S2733" s="12">
        <f t="shared" si="212"/>
        <v>41872.317384259259</v>
      </c>
      <c r="T2733" s="12">
        <f t="shared" si="213"/>
        <v>41929.958333333328</v>
      </c>
      <c r="U2733">
        <f t="shared" si="214"/>
        <v>2014</v>
      </c>
      <c r="V2733">
        <f t="shared" si="214"/>
        <v>2014</v>
      </c>
    </row>
    <row r="2734" spans="1:22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10"/>
        <v>118.25000000000001</v>
      </c>
      <c r="P2734" s="5">
        <f t="shared" si="211"/>
        <v>97.191780821917803</v>
      </c>
      <c r="Q2734" t="s">
        <v>8316</v>
      </c>
      <c r="R2734" t="s">
        <v>8346</v>
      </c>
      <c r="S2734" s="12">
        <f t="shared" si="212"/>
        <v>41389.599861111106</v>
      </c>
      <c r="T2734" s="12">
        <f t="shared" si="213"/>
        <v>41421.791666666664</v>
      </c>
      <c r="U2734">
        <f t="shared" si="214"/>
        <v>2013</v>
      </c>
      <c r="V2734">
        <f t="shared" si="214"/>
        <v>2013</v>
      </c>
    </row>
    <row r="2735" spans="1:22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10"/>
        <v>107.538</v>
      </c>
      <c r="P2735" s="5">
        <f t="shared" si="211"/>
        <v>451.84033613445376</v>
      </c>
      <c r="Q2735" t="s">
        <v>8316</v>
      </c>
      <c r="R2735" t="s">
        <v>8346</v>
      </c>
      <c r="S2735" s="12">
        <f t="shared" si="212"/>
        <v>42044.064513888887</v>
      </c>
      <c r="T2735" s="12">
        <f t="shared" si="213"/>
        <v>42104.022847222215</v>
      </c>
      <c r="U2735">
        <f t="shared" si="214"/>
        <v>2015</v>
      </c>
      <c r="V2735">
        <f t="shared" si="214"/>
        <v>2015</v>
      </c>
    </row>
    <row r="2736" spans="1:22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10"/>
        <v>2260300</v>
      </c>
      <c r="P2736" s="5">
        <f t="shared" si="211"/>
        <v>138.66871165644173</v>
      </c>
      <c r="Q2736" t="s">
        <v>8316</v>
      </c>
      <c r="R2736" t="s">
        <v>8346</v>
      </c>
      <c r="S2736" s="12">
        <f t="shared" si="212"/>
        <v>42626.460555555554</v>
      </c>
      <c r="T2736" s="12">
        <f t="shared" si="213"/>
        <v>42656.707638888889</v>
      </c>
      <c r="U2736">
        <f t="shared" si="214"/>
        <v>2016</v>
      </c>
      <c r="V2736">
        <f t="shared" si="214"/>
        <v>2016</v>
      </c>
    </row>
    <row r="2737" spans="1:22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10"/>
        <v>978.13466666666682</v>
      </c>
      <c r="P2737" s="5">
        <f t="shared" si="211"/>
        <v>21.640147492625371</v>
      </c>
      <c r="Q2737" t="s">
        <v>8316</v>
      </c>
      <c r="R2737" t="s">
        <v>8346</v>
      </c>
      <c r="S2737" s="12">
        <f t="shared" si="212"/>
        <v>41315.912615740737</v>
      </c>
      <c r="T2737" s="12">
        <f t="shared" si="213"/>
        <v>41346.625</v>
      </c>
      <c r="U2737">
        <f t="shared" si="214"/>
        <v>2013</v>
      </c>
      <c r="V2737">
        <f t="shared" si="214"/>
        <v>2013</v>
      </c>
    </row>
    <row r="2738" spans="1:22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10"/>
        <v>122.9</v>
      </c>
      <c r="P2738" s="5">
        <f t="shared" si="211"/>
        <v>169.51724137931035</v>
      </c>
      <c r="Q2738" t="s">
        <v>8316</v>
      </c>
      <c r="R2738" t="s">
        <v>8346</v>
      </c>
      <c r="S2738" s="12">
        <f t="shared" si="212"/>
        <v>41722.458020833328</v>
      </c>
      <c r="T2738" s="12">
        <f t="shared" si="213"/>
        <v>41752.458020833328</v>
      </c>
      <c r="U2738">
        <f t="shared" si="214"/>
        <v>2014</v>
      </c>
      <c r="V2738">
        <f t="shared" si="214"/>
        <v>2014</v>
      </c>
    </row>
    <row r="2739" spans="1:22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10"/>
        <v>246.0608</v>
      </c>
      <c r="P2739" s="5">
        <f t="shared" si="211"/>
        <v>161.88210526315791</v>
      </c>
      <c r="Q2739" t="s">
        <v>8316</v>
      </c>
      <c r="R2739" t="s">
        <v>8346</v>
      </c>
      <c r="S2739" s="12">
        <f t="shared" si="212"/>
        <v>41611.709340277775</v>
      </c>
      <c r="T2739" s="12">
        <f t="shared" si="213"/>
        <v>41654.583333333328</v>
      </c>
      <c r="U2739">
        <f t="shared" si="214"/>
        <v>2013</v>
      </c>
      <c r="V2739">
        <f t="shared" si="214"/>
        <v>2014</v>
      </c>
    </row>
    <row r="2740" spans="1:22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10"/>
        <v>147.94</v>
      </c>
      <c r="P2740" s="5">
        <f t="shared" si="211"/>
        <v>493.13333333333333</v>
      </c>
      <c r="Q2740" t="s">
        <v>8316</v>
      </c>
      <c r="R2740" t="s">
        <v>8346</v>
      </c>
      <c r="S2740" s="12">
        <f t="shared" si="212"/>
        <v>42619.935231481482</v>
      </c>
      <c r="T2740" s="12">
        <f t="shared" si="213"/>
        <v>42679.935231481482</v>
      </c>
      <c r="U2740">
        <f t="shared" si="214"/>
        <v>2016</v>
      </c>
      <c r="V2740">
        <f t="shared" si="214"/>
        <v>2016</v>
      </c>
    </row>
    <row r="2741" spans="1:22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10"/>
        <v>384.09090909090907</v>
      </c>
      <c r="P2741" s="5">
        <f t="shared" si="211"/>
        <v>22.120418848167539</v>
      </c>
      <c r="Q2741" t="s">
        <v>8316</v>
      </c>
      <c r="R2741" t="s">
        <v>8346</v>
      </c>
      <c r="S2741" s="12">
        <f t="shared" si="212"/>
        <v>41719.679594907408</v>
      </c>
      <c r="T2741" s="12">
        <f t="shared" si="213"/>
        <v>41764.679594907408</v>
      </c>
      <c r="U2741">
        <f t="shared" si="214"/>
        <v>2014</v>
      </c>
      <c r="V2741">
        <f t="shared" si="214"/>
        <v>2014</v>
      </c>
    </row>
    <row r="2742" spans="1:22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10"/>
        <v>103.33333333333334</v>
      </c>
      <c r="P2742" s="5">
        <f t="shared" si="211"/>
        <v>18.235294117647058</v>
      </c>
      <c r="Q2742" t="s">
        <v>8316</v>
      </c>
      <c r="R2742" t="s">
        <v>8346</v>
      </c>
      <c r="S2742" s="12">
        <f t="shared" si="212"/>
        <v>42044.823518518511</v>
      </c>
      <c r="T2742" s="12">
        <f t="shared" si="213"/>
        <v>42074.781851851854</v>
      </c>
      <c r="U2742">
        <f t="shared" si="214"/>
        <v>2015</v>
      </c>
      <c r="V2742">
        <f t="shared" si="214"/>
        <v>2015</v>
      </c>
    </row>
    <row r="2743" spans="1:22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10"/>
        <v>0.43750000000000006</v>
      </c>
      <c r="P2743" s="5">
        <f t="shared" si="211"/>
        <v>8.75</v>
      </c>
      <c r="Q2743" t="s">
        <v>8319</v>
      </c>
      <c r="R2743" t="s">
        <v>8355</v>
      </c>
      <c r="S2743" s="12">
        <f t="shared" si="212"/>
        <v>41911.449097222219</v>
      </c>
      <c r="T2743" s="12">
        <f t="shared" si="213"/>
        <v>41931.879861111105</v>
      </c>
      <c r="U2743">
        <f t="shared" si="214"/>
        <v>2014</v>
      </c>
      <c r="V2743">
        <f t="shared" si="214"/>
        <v>2014</v>
      </c>
    </row>
    <row r="2744" spans="1:22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10"/>
        <v>29.24</v>
      </c>
      <c r="P2744" s="5">
        <f t="shared" si="211"/>
        <v>40.611111111111114</v>
      </c>
      <c r="Q2744" t="s">
        <v>8319</v>
      </c>
      <c r="R2744" t="s">
        <v>8355</v>
      </c>
      <c r="S2744" s="12">
        <f t="shared" si="212"/>
        <v>41030.511423611111</v>
      </c>
      <c r="T2744" s="12">
        <f t="shared" si="213"/>
        <v>41044.511423611111</v>
      </c>
      <c r="U2744">
        <f t="shared" si="214"/>
        <v>2012</v>
      </c>
      <c r="V2744">
        <f t="shared" si="214"/>
        <v>2012</v>
      </c>
    </row>
    <row r="2745" spans="1:22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10"/>
        <v>0</v>
      </c>
      <c r="P2745" s="5">
        <f t="shared" si="211"/>
        <v>0</v>
      </c>
      <c r="Q2745" t="s">
        <v>8319</v>
      </c>
      <c r="R2745" t="s">
        <v>8355</v>
      </c>
      <c r="S2745" s="12">
        <f t="shared" si="212"/>
        <v>42632.120451388888</v>
      </c>
      <c r="T2745" s="12">
        <f t="shared" si="213"/>
        <v>42662.120451388888</v>
      </c>
      <c r="U2745">
        <f t="shared" si="214"/>
        <v>2016</v>
      </c>
      <c r="V2745">
        <f t="shared" si="214"/>
        <v>2016</v>
      </c>
    </row>
    <row r="2746" spans="1:22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10"/>
        <v>5.21875</v>
      </c>
      <c r="P2746" s="5">
        <f t="shared" si="211"/>
        <v>37.954545454545453</v>
      </c>
      <c r="Q2746" t="s">
        <v>8319</v>
      </c>
      <c r="R2746" t="s">
        <v>8355</v>
      </c>
      <c r="S2746" s="12">
        <f t="shared" si="212"/>
        <v>40937.854143518518</v>
      </c>
      <c r="T2746" s="12">
        <f t="shared" si="213"/>
        <v>40967.854143518518</v>
      </c>
      <c r="U2746">
        <f t="shared" si="214"/>
        <v>2012</v>
      </c>
      <c r="V2746">
        <f t="shared" si="214"/>
        <v>2012</v>
      </c>
    </row>
    <row r="2747" spans="1:22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10"/>
        <v>21.887499999999999</v>
      </c>
      <c r="P2747" s="5">
        <f t="shared" si="211"/>
        <v>35.734693877551024</v>
      </c>
      <c r="Q2747" t="s">
        <v>8319</v>
      </c>
      <c r="R2747" t="s">
        <v>8355</v>
      </c>
      <c r="S2747" s="12">
        <f t="shared" si="212"/>
        <v>41044.779722222222</v>
      </c>
      <c r="T2747" s="12">
        <f t="shared" si="213"/>
        <v>41104.779722222222</v>
      </c>
      <c r="U2747">
        <f t="shared" si="214"/>
        <v>2012</v>
      </c>
      <c r="V2747">
        <f t="shared" si="214"/>
        <v>2012</v>
      </c>
    </row>
    <row r="2748" spans="1:22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10"/>
        <v>26.700000000000003</v>
      </c>
      <c r="P2748" s="5">
        <f t="shared" si="211"/>
        <v>42.157894736842103</v>
      </c>
      <c r="Q2748" t="s">
        <v>8319</v>
      </c>
      <c r="R2748" t="s">
        <v>8355</v>
      </c>
      <c r="S2748" s="12">
        <f t="shared" si="212"/>
        <v>41850.57304398148</v>
      </c>
      <c r="T2748" s="12">
        <f t="shared" si="213"/>
        <v>41880.57304398148</v>
      </c>
      <c r="U2748">
        <f t="shared" si="214"/>
        <v>2014</v>
      </c>
      <c r="V2748">
        <f t="shared" si="214"/>
        <v>2014</v>
      </c>
    </row>
    <row r="2749" spans="1:22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10"/>
        <v>28.000000000000004</v>
      </c>
      <c r="P2749" s="5">
        <f t="shared" si="211"/>
        <v>35</v>
      </c>
      <c r="Q2749" t="s">
        <v>8319</v>
      </c>
      <c r="R2749" t="s">
        <v>8355</v>
      </c>
      <c r="S2749" s="12">
        <f t="shared" si="212"/>
        <v>41044.439780092587</v>
      </c>
      <c r="T2749" s="12">
        <f t="shared" si="213"/>
        <v>41075.923611111109</v>
      </c>
      <c r="U2749">
        <f t="shared" si="214"/>
        <v>2012</v>
      </c>
      <c r="V2749">
        <f t="shared" si="214"/>
        <v>2012</v>
      </c>
    </row>
    <row r="2750" spans="1:22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10"/>
        <v>1.06</v>
      </c>
      <c r="P2750" s="5">
        <f t="shared" si="211"/>
        <v>13.25</v>
      </c>
      <c r="Q2750" t="s">
        <v>8319</v>
      </c>
      <c r="R2750" t="s">
        <v>8355</v>
      </c>
      <c r="S2750" s="12">
        <f t="shared" si="212"/>
        <v>42585.502337962964</v>
      </c>
      <c r="T2750" s="12">
        <f t="shared" si="213"/>
        <v>42615.502337962964</v>
      </c>
      <c r="U2750">
        <f t="shared" si="214"/>
        <v>2016</v>
      </c>
      <c r="V2750">
        <f t="shared" si="214"/>
        <v>2016</v>
      </c>
    </row>
    <row r="2751" spans="1:22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10"/>
        <v>1.0999999999999999</v>
      </c>
      <c r="P2751" s="5">
        <f t="shared" si="211"/>
        <v>55</v>
      </c>
      <c r="Q2751" t="s">
        <v>8319</v>
      </c>
      <c r="R2751" t="s">
        <v>8355</v>
      </c>
      <c r="S2751" s="12">
        <f t="shared" si="212"/>
        <v>42068.59070601852</v>
      </c>
      <c r="T2751" s="12">
        <f t="shared" si="213"/>
        <v>42098.549039351848</v>
      </c>
      <c r="U2751">
        <f t="shared" si="214"/>
        <v>2015</v>
      </c>
      <c r="V2751">
        <f t="shared" si="214"/>
        <v>2015</v>
      </c>
    </row>
    <row r="2752" spans="1:22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10"/>
        <v>0</v>
      </c>
      <c r="P2752" s="5">
        <f t="shared" si="211"/>
        <v>0</v>
      </c>
      <c r="Q2752" t="s">
        <v>8319</v>
      </c>
      <c r="R2752" t="s">
        <v>8355</v>
      </c>
      <c r="S2752" s="12">
        <f t="shared" si="212"/>
        <v>41078.691493055558</v>
      </c>
      <c r="T2752" s="12">
        <f t="shared" si="213"/>
        <v>41090.625</v>
      </c>
      <c r="U2752">
        <f t="shared" si="214"/>
        <v>2012</v>
      </c>
      <c r="V2752">
        <f t="shared" si="214"/>
        <v>2012</v>
      </c>
    </row>
    <row r="2753" spans="1:22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10"/>
        <v>0</v>
      </c>
      <c r="P2753" s="5">
        <f t="shared" si="211"/>
        <v>0</v>
      </c>
      <c r="Q2753" t="s">
        <v>8319</v>
      </c>
      <c r="R2753" t="s">
        <v>8355</v>
      </c>
      <c r="S2753" s="12">
        <f t="shared" si="212"/>
        <v>41747.678726851846</v>
      </c>
      <c r="T2753" s="12">
        <f t="shared" si="213"/>
        <v>41807.678726851846</v>
      </c>
      <c r="U2753">
        <f t="shared" si="214"/>
        <v>2014</v>
      </c>
      <c r="V2753">
        <f t="shared" si="214"/>
        <v>2014</v>
      </c>
    </row>
    <row r="2754" spans="1:22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10"/>
        <v>11.458333333333332</v>
      </c>
      <c r="P2754" s="5">
        <f t="shared" si="211"/>
        <v>39.285714285714285</v>
      </c>
      <c r="Q2754" t="s">
        <v>8319</v>
      </c>
      <c r="R2754" t="s">
        <v>8355</v>
      </c>
      <c r="S2754" s="12">
        <f t="shared" si="212"/>
        <v>40855.556759259256</v>
      </c>
      <c r="T2754" s="12">
        <f t="shared" si="213"/>
        <v>40895.556759259256</v>
      </c>
      <c r="U2754">
        <f t="shared" si="214"/>
        <v>2011</v>
      </c>
      <c r="V2754">
        <f t="shared" si="214"/>
        <v>2011</v>
      </c>
    </row>
    <row r="2755" spans="1:22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15">(E2755/D2755)*100</f>
        <v>19</v>
      </c>
      <c r="P2755" s="5">
        <f t="shared" ref="P2755:P2818" si="216">IF(E2755&gt;0, E2755/L2755, 0)</f>
        <v>47.5</v>
      </c>
      <c r="Q2755" t="s">
        <v>8319</v>
      </c>
      <c r="R2755" t="s">
        <v>8355</v>
      </c>
      <c r="S2755" s="12">
        <f t="shared" ref="S2755:S2818" si="217">(J2755/86400)+25569-(5/24)</f>
        <v>41117.692395833328</v>
      </c>
      <c r="T2755" s="12">
        <f t="shared" ref="T2755:T2818" si="218">(I2755/86400)+25569-5/24</f>
        <v>41147.692395833328</v>
      </c>
      <c r="U2755">
        <f t="shared" ref="U2755:V2818" si="219">YEAR(S2755)</f>
        <v>2012</v>
      </c>
      <c r="V2755">
        <f t="shared" si="219"/>
        <v>2012</v>
      </c>
    </row>
    <row r="2756" spans="1:22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15"/>
        <v>0</v>
      </c>
      <c r="P2756" s="5">
        <f t="shared" si="216"/>
        <v>0</v>
      </c>
      <c r="Q2756" t="s">
        <v>8319</v>
      </c>
      <c r="R2756" t="s">
        <v>8355</v>
      </c>
      <c r="S2756" s="12">
        <f t="shared" si="217"/>
        <v>41863.427673611106</v>
      </c>
      <c r="T2756" s="12">
        <f t="shared" si="218"/>
        <v>41893.427673611106</v>
      </c>
      <c r="U2756">
        <f t="shared" si="219"/>
        <v>2014</v>
      </c>
      <c r="V2756">
        <f t="shared" si="219"/>
        <v>2014</v>
      </c>
    </row>
    <row r="2757" spans="1:22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15"/>
        <v>52</v>
      </c>
      <c r="P2757" s="5">
        <f t="shared" si="216"/>
        <v>17.333333333333332</v>
      </c>
      <c r="Q2757" t="s">
        <v>8319</v>
      </c>
      <c r="R2757" t="s">
        <v>8355</v>
      </c>
      <c r="S2757" s="12">
        <f t="shared" si="217"/>
        <v>42072.582488425927</v>
      </c>
      <c r="T2757" s="12">
        <f t="shared" si="218"/>
        <v>42102.582488425927</v>
      </c>
      <c r="U2757">
        <f t="shared" si="219"/>
        <v>2015</v>
      </c>
      <c r="V2757">
        <f t="shared" si="219"/>
        <v>2015</v>
      </c>
    </row>
    <row r="2758" spans="1:22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15"/>
        <v>10.48</v>
      </c>
      <c r="P2758" s="5">
        <f t="shared" si="216"/>
        <v>31.757575757575758</v>
      </c>
      <c r="Q2758" t="s">
        <v>8319</v>
      </c>
      <c r="R2758" t="s">
        <v>8355</v>
      </c>
      <c r="S2758" s="12">
        <f t="shared" si="217"/>
        <v>41620.692141203697</v>
      </c>
      <c r="T2758" s="12">
        <f t="shared" si="218"/>
        <v>41650.692141203697</v>
      </c>
      <c r="U2758">
        <f t="shared" si="219"/>
        <v>2013</v>
      </c>
      <c r="V2758">
        <f t="shared" si="219"/>
        <v>2014</v>
      </c>
    </row>
    <row r="2759" spans="1:22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15"/>
        <v>0.66666666666666674</v>
      </c>
      <c r="P2759" s="5">
        <f t="shared" si="216"/>
        <v>5</v>
      </c>
      <c r="Q2759" t="s">
        <v>8319</v>
      </c>
      <c r="R2759" t="s">
        <v>8355</v>
      </c>
      <c r="S2759" s="12">
        <f t="shared" si="217"/>
        <v>42573.448287037034</v>
      </c>
      <c r="T2759" s="12">
        <f t="shared" si="218"/>
        <v>42588.448287037034</v>
      </c>
      <c r="U2759">
        <f t="shared" si="219"/>
        <v>2016</v>
      </c>
      <c r="V2759">
        <f t="shared" si="219"/>
        <v>2016</v>
      </c>
    </row>
    <row r="2760" spans="1:22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15"/>
        <v>11.700000000000001</v>
      </c>
      <c r="P2760" s="5">
        <f t="shared" si="216"/>
        <v>39</v>
      </c>
      <c r="Q2760" t="s">
        <v>8319</v>
      </c>
      <c r="R2760" t="s">
        <v>8355</v>
      </c>
      <c r="S2760" s="12">
        <f t="shared" si="217"/>
        <v>42639.23359953703</v>
      </c>
      <c r="T2760" s="12">
        <f t="shared" si="218"/>
        <v>42653.23359953703</v>
      </c>
      <c r="U2760">
        <f t="shared" si="219"/>
        <v>2016</v>
      </c>
      <c r="V2760">
        <f t="shared" si="219"/>
        <v>2016</v>
      </c>
    </row>
    <row r="2761" spans="1:22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15"/>
        <v>10.5</v>
      </c>
      <c r="P2761" s="5">
        <f t="shared" si="216"/>
        <v>52.5</v>
      </c>
      <c r="Q2761" t="s">
        <v>8319</v>
      </c>
      <c r="R2761" t="s">
        <v>8355</v>
      </c>
      <c r="S2761" s="12">
        <f t="shared" si="217"/>
        <v>42524.158171296294</v>
      </c>
      <c r="T2761" s="12">
        <f t="shared" si="218"/>
        <v>42567.158171296294</v>
      </c>
      <c r="U2761">
        <f t="shared" si="219"/>
        <v>2016</v>
      </c>
      <c r="V2761">
        <f t="shared" si="219"/>
        <v>2016</v>
      </c>
    </row>
    <row r="2762" spans="1:22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15"/>
        <v>0</v>
      </c>
      <c r="P2762" s="5">
        <f t="shared" si="216"/>
        <v>0</v>
      </c>
      <c r="Q2762" t="s">
        <v>8319</v>
      </c>
      <c r="R2762" t="s">
        <v>8355</v>
      </c>
      <c r="S2762" s="12">
        <f t="shared" si="217"/>
        <v>41415.252986111111</v>
      </c>
      <c r="T2762" s="12">
        <f t="shared" si="218"/>
        <v>41445.252986111111</v>
      </c>
      <c r="U2762">
        <f t="shared" si="219"/>
        <v>2013</v>
      </c>
      <c r="V2762">
        <f t="shared" si="219"/>
        <v>2013</v>
      </c>
    </row>
    <row r="2763" spans="1:22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15"/>
        <v>0.72</v>
      </c>
      <c r="P2763" s="5">
        <f t="shared" si="216"/>
        <v>9</v>
      </c>
      <c r="Q2763" t="s">
        <v>8319</v>
      </c>
      <c r="R2763" t="s">
        <v>8355</v>
      </c>
      <c r="S2763" s="12">
        <f t="shared" si="217"/>
        <v>41246.85524305555</v>
      </c>
      <c r="T2763" s="12">
        <f t="shared" si="218"/>
        <v>41276.85524305555</v>
      </c>
      <c r="U2763">
        <f t="shared" si="219"/>
        <v>2012</v>
      </c>
      <c r="V2763">
        <f t="shared" si="219"/>
        <v>2013</v>
      </c>
    </row>
    <row r="2764" spans="1:22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15"/>
        <v>0.76923076923076927</v>
      </c>
      <c r="P2764" s="5">
        <f t="shared" si="216"/>
        <v>25</v>
      </c>
      <c r="Q2764" t="s">
        <v>8319</v>
      </c>
      <c r="R2764" t="s">
        <v>8355</v>
      </c>
      <c r="S2764" s="12">
        <f t="shared" si="217"/>
        <v>40926.828645833331</v>
      </c>
      <c r="T2764" s="12">
        <f t="shared" si="218"/>
        <v>40986.786979166667</v>
      </c>
      <c r="U2764">
        <f t="shared" si="219"/>
        <v>2012</v>
      </c>
      <c r="V2764">
        <f t="shared" si="219"/>
        <v>2012</v>
      </c>
    </row>
    <row r="2765" spans="1:22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15"/>
        <v>0.22842639593908631</v>
      </c>
      <c r="P2765" s="5">
        <f t="shared" si="216"/>
        <v>30</v>
      </c>
      <c r="Q2765" t="s">
        <v>8319</v>
      </c>
      <c r="R2765" t="s">
        <v>8355</v>
      </c>
      <c r="S2765" s="12">
        <f t="shared" si="217"/>
        <v>41373.371342592589</v>
      </c>
      <c r="T2765" s="12">
        <f t="shared" si="218"/>
        <v>41418.371342592589</v>
      </c>
      <c r="U2765">
        <f t="shared" si="219"/>
        <v>2013</v>
      </c>
      <c r="V2765">
        <f t="shared" si="219"/>
        <v>2013</v>
      </c>
    </row>
    <row r="2766" spans="1:22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15"/>
        <v>1.125</v>
      </c>
      <c r="P2766" s="5">
        <f t="shared" si="216"/>
        <v>11.25</v>
      </c>
      <c r="Q2766" t="s">
        <v>8319</v>
      </c>
      <c r="R2766" t="s">
        <v>8355</v>
      </c>
      <c r="S2766" s="12">
        <f t="shared" si="217"/>
        <v>41030.083692129629</v>
      </c>
      <c r="T2766" s="12">
        <f t="shared" si="218"/>
        <v>41059.583333333328</v>
      </c>
      <c r="U2766">
        <f t="shared" si="219"/>
        <v>2012</v>
      </c>
      <c r="V2766">
        <f t="shared" si="219"/>
        <v>2012</v>
      </c>
    </row>
    <row r="2767" spans="1:22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15"/>
        <v>0</v>
      </c>
      <c r="P2767" s="5">
        <f t="shared" si="216"/>
        <v>0</v>
      </c>
      <c r="Q2767" t="s">
        <v>8319</v>
      </c>
      <c r="R2767" t="s">
        <v>8355</v>
      </c>
      <c r="S2767" s="12">
        <f t="shared" si="217"/>
        <v>41194.370694444442</v>
      </c>
      <c r="T2767" s="12">
        <f t="shared" si="218"/>
        <v>41210.370694444442</v>
      </c>
      <c r="U2767">
        <f t="shared" si="219"/>
        <v>2012</v>
      </c>
      <c r="V2767">
        <f t="shared" si="219"/>
        <v>2012</v>
      </c>
    </row>
    <row r="2768" spans="1:22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15"/>
        <v>2</v>
      </c>
      <c r="P2768" s="5">
        <f t="shared" si="216"/>
        <v>25</v>
      </c>
      <c r="Q2768" t="s">
        <v>8319</v>
      </c>
      <c r="R2768" t="s">
        <v>8355</v>
      </c>
      <c r="S2768" s="12">
        <f t="shared" si="217"/>
        <v>40736.459699074076</v>
      </c>
      <c r="T2768" s="12">
        <f t="shared" si="218"/>
        <v>40766.459699074076</v>
      </c>
      <c r="U2768">
        <f t="shared" si="219"/>
        <v>2011</v>
      </c>
      <c r="V2768">
        <f t="shared" si="219"/>
        <v>2011</v>
      </c>
    </row>
    <row r="2769" spans="1:22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15"/>
        <v>0.85000000000000009</v>
      </c>
      <c r="P2769" s="5">
        <f t="shared" si="216"/>
        <v>11.333333333333334</v>
      </c>
      <c r="Q2769" t="s">
        <v>8319</v>
      </c>
      <c r="R2769" t="s">
        <v>8355</v>
      </c>
      <c r="S2769" s="12">
        <f t="shared" si="217"/>
        <v>42172.750578703701</v>
      </c>
      <c r="T2769" s="12">
        <f t="shared" si="218"/>
        <v>42232.750578703701</v>
      </c>
      <c r="U2769">
        <f t="shared" si="219"/>
        <v>2015</v>
      </c>
      <c r="V2769">
        <f t="shared" si="219"/>
        <v>2015</v>
      </c>
    </row>
    <row r="2770" spans="1:22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15"/>
        <v>14.314285714285715</v>
      </c>
      <c r="P2770" s="5">
        <f t="shared" si="216"/>
        <v>29.470588235294116</v>
      </c>
      <c r="Q2770" t="s">
        <v>8319</v>
      </c>
      <c r="R2770" t="s">
        <v>8355</v>
      </c>
      <c r="S2770" s="12">
        <f t="shared" si="217"/>
        <v>40967.4065162037</v>
      </c>
      <c r="T2770" s="12">
        <f t="shared" si="218"/>
        <v>40997.364849537036</v>
      </c>
      <c r="U2770">
        <f t="shared" si="219"/>
        <v>2012</v>
      </c>
      <c r="V2770">
        <f t="shared" si="219"/>
        <v>2012</v>
      </c>
    </row>
    <row r="2771" spans="1:22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15"/>
        <v>0.25</v>
      </c>
      <c r="P2771" s="5">
        <f t="shared" si="216"/>
        <v>1</v>
      </c>
      <c r="Q2771" t="s">
        <v>8319</v>
      </c>
      <c r="R2771" t="s">
        <v>8355</v>
      </c>
      <c r="S2771" s="12">
        <f t="shared" si="217"/>
        <v>41745.617939814816</v>
      </c>
      <c r="T2771" s="12">
        <f t="shared" si="218"/>
        <v>41795.617939814816</v>
      </c>
      <c r="U2771">
        <f t="shared" si="219"/>
        <v>2014</v>
      </c>
      <c r="V2771">
        <f t="shared" si="219"/>
        <v>2014</v>
      </c>
    </row>
    <row r="2772" spans="1:22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15"/>
        <v>10.411249999999999</v>
      </c>
      <c r="P2772" s="5">
        <f t="shared" si="216"/>
        <v>63.098484848484851</v>
      </c>
      <c r="Q2772" t="s">
        <v>8319</v>
      </c>
      <c r="R2772" t="s">
        <v>8355</v>
      </c>
      <c r="S2772" s="12">
        <f t="shared" si="217"/>
        <v>41686.496874999997</v>
      </c>
      <c r="T2772" s="12">
        <f t="shared" si="218"/>
        <v>41716.455208333333</v>
      </c>
      <c r="U2772">
        <f t="shared" si="219"/>
        <v>2014</v>
      </c>
      <c r="V2772">
        <f t="shared" si="219"/>
        <v>2014</v>
      </c>
    </row>
    <row r="2773" spans="1:22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15"/>
        <v>0</v>
      </c>
      <c r="P2773" s="5">
        <f t="shared" si="216"/>
        <v>0</v>
      </c>
      <c r="Q2773" t="s">
        <v>8319</v>
      </c>
      <c r="R2773" t="s">
        <v>8355</v>
      </c>
      <c r="S2773" s="12">
        <f t="shared" si="217"/>
        <v>41257.323379629626</v>
      </c>
      <c r="T2773" s="12">
        <f t="shared" si="218"/>
        <v>41306.5</v>
      </c>
      <c r="U2773">
        <f t="shared" si="219"/>
        <v>2012</v>
      </c>
      <c r="V2773">
        <f t="shared" si="219"/>
        <v>2013</v>
      </c>
    </row>
    <row r="2774" spans="1:22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15"/>
        <v>0</v>
      </c>
      <c r="P2774" s="5">
        <f t="shared" si="216"/>
        <v>0</v>
      </c>
      <c r="Q2774" t="s">
        <v>8319</v>
      </c>
      <c r="R2774" t="s">
        <v>8355</v>
      </c>
      <c r="S2774" s="12">
        <f t="shared" si="217"/>
        <v>41537.660810185182</v>
      </c>
      <c r="T2774" s="12">
        <f t="shared" si="218"/>
        <v>41552.660810185182</v>
      </c>
      <c r="U2774">
        <f t="shared" si="219"/>
        <v>2013</v>
      </c>
      <c r="V2774">
        <f t="shared" si="219"/>
        <v>2013</v>
      </c>
    </row>
    <row r="2775" spans="1:22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15"/>
        <v>0.18867924528301888</v>
      </c>
      <c r="P2775" s="5">
        <f t="shared" si="216"/>
        <v>1</v>
      </c>
      <c r="Q2775" t="s">
        <v>8319</v>
      </c>
      <c r="R2775" t="s">
        <v>8355</v>
      </c>
      <c r="S2775" s="12">
        <f t="shared" si="217"/>
        <v>42474.656493055554</v>
      </c>
      <c r="T2775" s="12">
        <f t="shared" si="218"/>
        <v>42484.656493055554</v>
      </c>
      <c r="U2775">
        <f t="shared" si="219"/>
        <v>2016</v>
      </c>
      <c r="V2775">
        <f t="shared" si="219"/>
        <v>2016</v>
      </c>
    </row>
    <row r="2776" spans="1:22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15"/>
        <v>14.249999999999998</v>
      </c>
      <c r="P2776" s="5">
        <f t="shared" si="216"/>
        <v>43.846153846153847</v>
      </c>
      <c r="Q2776" t="s">
        <v>8319</v>
      </c>
      <c r="R2776" t="s">
        <v>8355</v>
      </c>
      <c r="S2776" s="12">
        <f t="shared" si="217"/>
        <v>41310.918148148143</v>
      </c>
      <c r="T2776" s="12">
        <f t="shared" si="218"/>
        <v>41340.918148148143</v>
      </c>
      <c r="U2776">
        <f t="shared" si="219"/>
        <v>2013</v>
      </c>
      <c r="V2776">
        <f t="shared" si="219"/>
        <v>2013</v>
      </c>
    </row>
    <row r="2777" spans="1:22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15"/>
        <v>3</v>
      </c>
      <c r="P2777" s="5">
        <f t="shared" si="216"/>
        <v>75</v>
      </c>
      <c r="Q2777" t="s">
        <v>8319</v>
      </c>
      <c r="R2777" t="s">
        <v>8355</v>
      </c>
      <c r="S2777" s="12">
        <f t="shared" si="217"/>
        <v>40862.805023148147</v>
      </c>
      <c r="T2777" s="12">
        <f t="shared" si="218"/>
        <v>40892.805023148147</v>
      </c>
      <c r="U2777">
        <f t="shared" si="219"/>
        <v>2011</v>
      </c>
      <c r="V2777">
        <f t="shared" si="219"/>
        <v>2011</v>
      </c>
    </row>
    <row r="2778" spans="1:22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15"/>
        <v>7.8809523809523814</v>
      </c>
      <c r="P2778" s="5">
        <f t="shared" si="216"/>
        <v>45.972222222222221</v>
      </c>
      <c r="Q2778" t="s">
        <v>8319</v>
      </c>
      <c r="R2778" t="s">
        <v>8355</v>
      </c>
      <c r="S2778" s="12">
        <f t="shared" si="217"/>
        <v>42136.088842592588</v>
      </c>
      <c r="T2778" s="12">
        <f t="shared" si="218"/>
        <v>42167.088842592588</v>
      </c>
      <c r="U2778">
        <f t="shared" si="219"/>
        <v>2015</v>
      </c>
      <c r="V2778">
        <f t="shared" si="219"/>
        <v>2015</v>
      </c>
    </row>
    <row r="2779" spans="1:22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15"/>
        <v>0.33333333333333337</v>
      </c>
      <c r="P2779" s="5">
        <f t="shared" si="216"/>
        <v>10</v>
      </c>
      <c r="Q2779" t="s">
        <v>8319</v>
      </c>
      <c r="R2779" t="s">
        <v>8355</v>
      </c>
      <c r="S2779" s="12">
        <f t="shared" si="217"/>
        <v>42172.460694444446</v>
      </c>
      <c r="T2779" s="12">
        <f t="shared" si="218"/>
        <v>42202.460694444446</v>
      </c>
      <c r="U2779">
        <f t="shared" si="219"/>
        <v>2015</v>
      </c>
      <c r="V2779">
        <f t="shared" si="219"/>
        <v>2015</v>
      </c>
    </row>
    <row r="2780" spans="1:22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15"/>
        <v>25.545454545454543</v>
      </c>
      <c r="P2780" s="5">
        <f t="shared" si="216"/>
        <v>93.666666666666671</v>
      </c>
      <c r="Q2780" t="s">
        <v>8319</v>
      </c>
      <c r="R2780" t="s">
        <v>8355</v>
      </c>
      <c r="S2780" s="12">
        <f t="shared" si="217"/>
        <v>41846.769745370366</v>
      </c>
      <c r="T2780" s="12">
        <f t="shared" si="218"/>
        <v>41876.769745370366</v>
      </c>
      <c r="U2780">
        <f t="shared" si="219"/>
        <v>2014</v>
      </c>
      <c r="V2780">
        <f t="shared" si="219"/>
        <v>2014</v>
      </c>
    </row>
    <row r="2781" spans="1:22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15"/>
        <v>2.12</v>
      </c>
      <c r="P2781" s="5">
        <f t="shared" si="216"/>
        <v>53</v>
      </c>
      <c r="Q2781" t="s">
        <v>8319</v>
      </c>
      <c r="R2781" t="s">
        <v>8355</v>
      </c>
      <c r="S2781" s="12">
        <f t="shared" si="217"/>
        <v>42300.377557870372</v>
      </c>
      <c r="T2781" s="12">
        <f t="shared" si="218"/>
        <v>42330.419224537036</v>
      </c>
      <c r="U2781">
        <f t="shared" si="219"/>
        <v>2015</v>
      </c>
      <c r="V2781">
        <f t="shared" si="219"/>
        <v>2015</v>
      </c>
    </row>
    <row r="2782" spans="1:22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15"/>
        <v>0</v>
      </c>
      <c r="P2782" s="5">
        <f t="shared" si="216"/>
        <v>0</v>
      </c>
      <c r="Q2782" t="s">
        <v>8319</v>
      </c>
      <c r="R2782" t="s">
        <v>8355</v>
      </c>
      <c r="S2782" s="12">
        <f t="shared" si="217"/>
        <v>42774.239444444444</v>
      </c>
      <c r="T2782" s="12">
        <f t="shared" si="218"/>
        <v>42804.239444444444</v>
      </c>
      <c r="U2782">
        <f t="shared" si="219"/>
        <v>2017</v>
      </c>
      <c r="V2782">
        <f t="shared" si="219"/>
        <v>2017</v>
      </c>
    </row>
    <row r="2783" spans="1:22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15"/>
        <v>105.28</v>
      </c>
      <c r="P2783" s="5">
        <f t="shared" si="216"/>
        <v>47</v>
      </c>
      <c r="Q2783" t="s">
        <v>8314</v>
      </c>
      <c r="R2783" t="s">
        <v>8315</v>
      </c>
      <c r="S2783" s="12">
        <f t="shared" si="217"/>
        <v>42018.733263888884</v>
      </c>
      <c r="T2783" s="12">
        <f t="shared" si="218"/>
        <v>42047.083333333336</v>
      </c>
      <c r="U2783">
        <f t="shared" si="219"/>
        <v>2015</v>
      </c>
      <c r="V2783">
        <f t="shared" si="219"/>
        <v>2015</v>
      </c>
    </row>
    <row r="2784" spans="1:22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15"/>
        <v>120</v>
      </c>
      <c r="P2784" s="5">
        <f t="shared" si="216"/>
        <v>66.666666666666671</v>
      </c>
      <c r="Q2784" t="s">
        <v>8314</v>
      </c>
      <c r="R2784" t="s">
        <v>8315</v>
      </c>
      <c r="S2784" s="12">
        <f t="shared" si="217"/>
        <v>42026.716643518514</v>
      </c>
      <c r="T2784" s="12">
        <f t="shared" si="218"/>
        <v>42051.999305555553</v>
      </c>
      <c r="U2784">
        <f t="shared" si="219"/>
        <v>2015</v>
      </c>
      <c r="V2784">
        <f t="shared" si="219"/>
        <v>2015</v>
      </c>
    </row>
    <row r="2785" spans="1:22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15"/>
        <v>114.5</v>
      </c>
      <c r="P2785" s="5">
        <f t="shared" si="216"/>
        <v>18.770491803278688</v>
      </c>
      <c r="Q2785" t="s">
        <v>8314</v>
      </c>
      <c r="R2785" t="s">
        <v>8315</v>
      </c>
      <c r="S2785" s="12">
        <f t="shared" si="217"/>
        <v>42103.326921296299</v>
      </c>
      <c r="T2785" s="12">
        <f t="shared" si="218"/>
        <v>42117.326921296299</v>
      </c>
      <c r="U2785">
        <f t="shared" si="219"/>
        <v>2015</v>
      </c>
      <c r="V2785">
        <f t="shared" si="219"/>
        <v>2015</v>
      </c>
    </row>
    <row r="2786" spans="1:22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15"/>
        <v>119</v>
      </c>
      <c r="P2786" s="5">
        <f t="shared" si="216"/>
        <v>66.111111111111114</v>
      </c>
      <c r="Q2786" t="s">
        <v>8314</v>
      </c>
      <c r="R2786" t="s">
        <v>8315</v>
      </c>
      <c r="S2786" s="12">
        <f t="shared" si="217"/>
        <v>41920.579201388886</v>
      </c>
      <c r="T2786" s="12">
        <f t="shared" si="218"/>
        <v>41941.579201388886</v>
      </c>
      <c r="U2786">
        <f t="shared" si="219"/>
        <v>2014</v>
      </c>
      <c r="V2786">
        <f t="shared" si="219"/>
        <v>2014</v>
      </c>
    </row>
    <row r="2787" spans="1:22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15"/>
        <v>104.67999999999999</v>
      </c>
      <c r="P2787" s="5">
        <f t="shared" si="216"/>
        <v>36.859154929577464</v>
      </c>
      <c r="Q2787" t="s">
        <v>8314</v>
      </c>
      <c r="R2787" t="s">
        <v>8315</v>
      </c>
      <c r="S2787" s="12">
        <f t="shared" si="217"/>
        <v>42557.981099537035</v>
      </c>
      <c r="T2787" s="12">
        <f t="shared" si="218"/>
        <v>42587.666666666664</v>
      </c>
      <c r="U2787">
        <f t="shared" si="219"/>
        <v>2016</v>
      </c>
      <c r="V2787">
        <f t="shared" si="219"/>
        <v>2016</v>
      </c>
    </row>
    <row r="2788" spans="1:22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15"/>
        <v>117.83999999999999</v>
      </c>
      <c r="P2788" s="5">
        <f t="shared" si="216"/>
        <v>39.810810810810814</v>
      </c>
      <c r="Q2788" t="s">
        <v>8314</v>
      </c>
      <c r="R2788" t="s">
        <v>8315</v>
      </c>
      <c r="S2788" s="12">
        <f t="shared" si="217"/>
        <v>41815.360879629625</v>
      </c>
      <c r="T2788" s="12">
        <f t="shared" si="218"/>
        <v>41829.360879629625</v>
      </c>
      <c r="U2788">
        <f t="shared" si="219"/>
        <v>2014</v>
      </c>
      <c r="V2788">
        <f t="shared" si="219"/>
        <v>2014</v>
      </c>
    </row>
    <row r="2789" spans="1:22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15"/>
        <v>119.7</v>
      </c>
      <c r="P2789" s="5">
        <f t="shared" si="216"/>
        <v>31.5</v>
      </c>
      <c r="Q2789" t="s">
        <v>8314</v>
      </c>
      <c r="R2789" t="s">
        <v>8315</v>
      </c>
      <c r="S2789" s="12">
        <f t="shared" si="217"/>
        <v>41807.990185185183</v>
      </c>
      <c r="T2789" s="12">
        <f t="shared" si="218"/>
        <v>41837.990185185183</v>
      </c>
      <c r="U2789">
        <f t="shared" si="219"/>
        <v>2014</v>
      </c>
      <c r="V2789">
        <f t="shared" si="219"/>
        <v>2014</v>
      </c>
    </row>
    <row r="2790" spans="1:22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15"/>
        <v>102.49999999999999</v>
      </c>
      <c r="P2790" s="5">
        <f t="shared" si="216"/>
        <v>102.5</v>
      </c>
      <c r="Q2790" t="s">
        <v>8314</v>
      </c>
      <c r="R2790" t="s">
        <v>8315</v>
      </c>
      <c r="S2790" s="12">
        <f t="shared" si="217"/>
        <v>42550.49355324074</v>
      </c>
      <c r="T2790" s="12">
        <f t="shared" si="218"/>
        <v>42580.49355324074</v>
      </c>
      <c r="U2790">
        <f t="shared" si="219"/>
        <v>2016</v>
      </c>
      <c r="V2790">
        <f t="shared" si="219"/>
        <v>2016</v>
      </c>
    </row>
    <row r="2791" spans="1:22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15"/>
        <v>101.16666666666667</v>
      </c>
      <c r="P2791" s="5">
        <f t="shared" si="216"/>
        <v>126.45833333333333</v>
      </c>
      <c r="Q2791" t="s">
        <v>8314</v>
      </c>
      <c r="R2791" t="s">
        <v>8315</v>
      </c>
      <c r="S2791" s="12">
        <f t="shared" si="217"/>
        <v>42055.804791666662</v>
      </c>
      <c r="T2791" s="12">
        <f t="shared" si="218"/>
        <v>42074.958333333336</v>
      </c>
      <c r="U2791">
        <f t="shared" si="219"/>
        <v>2015</v>
      </c>
      <c r="V2791">
        <f t="shared" si="219"/>
        <v>2015</v>
      </c>
    </row>
    <row r="2792" spans="1:22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15"/>
        <v>105.33333333333333</v>
      </c>
      <c r="P2792" s="5">
        <f t="shared" si="216"/>
        <v>47.878787878787875</v>
      </c>
      <c r="Q2792" t="s">
        <v>8314</v>
      </c>
      <c r="R2792" t="s">
        <v>8315</v>
      </c>
      <c r="S2792" s="12">
        <f t="shared" si="217"/>
        <v>42016.730358796289</v>
      </c>
      <c r="T2792" s="12">
        <f t="shared" si="218"/>
        <v>42046.730358796289</v>
      </c>
      <c r="U2792">
        <f t="shared" si="219"/>
        <v>2015</v>
      </c>
      <c r="V2792">
        <f t="shared" si="219"/>
        <v>2015</v>
      </c>
    </row>
    <row r="2793" spans="1:22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15"/>
        <v>102.49999999999999</v>
      </c>
      <c r="P2793" s="5">
        <f t="shared" si="216"/>
        <v>73.214285714285708</v>
      </c>
      <c r="Q2793" t="s">
        <v>8314</v>
      </c>
      <c r="R2793" t="s">
        <v>8315</v>
      </c>
      <c r="S2793" s="12">
        <f t="shared" si="217"/>
        <v>42591.691655092589</v>
      </c>
      <c r="T2793" s="12">
        <f t="shared" si="218"/>
        <v>42621.958333333336</v>
      </c>
      <c r="U2793">
        <f t="shared" si="219"/>
        <v>2016</v>
      </c>
      <c r="V2793">
        <f t="shared" si="219"/>
        <v>2016</v>
      </c>
    </row>
    <row r="2794" spans="1:22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15"/>
        <v>107.60000000000001</v>
      </c>
      <c r="P2794" s="5">
        <f t="shared" si="216"/>
        <v>89.666666666666671</v>
      </c>
      <c r="Q2794" t="s">
        <v>8314</v>
      </c>
      <c r="R2794" t="s">
        <v>8315</v>
      </c>
      <c r="S2794" s="12">
        <f t="shared" si="217"/>
        <v>42183.022673611107</v>
      </c>
      <c r="T2794" s="12">
        <f t="shared" si="218"/>
        <v>42228.022673611107</v>
      </c>
      <c r="U2794">
        <f t="shared" si="219"/>
        <v>2015</v>
      </c>
      <c r="V2794">
        <f t="shared" si="219"/>
        <v>2015</v>
      </c>
    </row>
    <row r="2795" spans="1:22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15"/>
        <v>110.5675</v>
      </c>
      <c r="P2795" s="5">
        <f t="shared" si="216"/>
        <v>151.4623287671233</v>
      </c>
      <c r="Q2795" t="s">
        <v>8314</v>
      </c>
      <c r="R2795" t="s">
        <v>8315</v>
      </c>
      <c r="S2795" s="12">
        <f t="shared" si="217"/>
        <v>42176.210706018515</v>
      </c>
      <c r="T2795" s="12">
        <f t="shared" si="218"/>
        <v>42206.210706018515</v>
      </c>
      <c r="U2795">
        <f t="shared" si="219"/>
        <v>2015</v>
      </c>
      <c r="V2795">
        <f t="shared" si="219"/>
        <v>2015</v>
      </c>
    </row>
    <row r="2796" spans="1:22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15"/>
        <v>150</v>
      </c>
      <c r="P2796" s="5">
        <f t="shared" si="216"/>
        <v>25</v>
      </c>
      <c r="Q2796" t="s">
        <v>8314</v>
      </c>
      <c r="R2796" t="s">
        <v>8315</v>
      </c>
      <c r="S2796" s="12">
        <f t="shared" si="217"/>
        <v>42416.48332175926</v>
      </c>
      <c r="T2796" s="12">
        <f t="shared" si="218"/>
        <v>42432.583333333336</v>
      </c>
      <c r="U2796">
        <f t="shared" si="219"/>
        <v>2016</v>
      </c>
      <c r="V2796">
        <f t="shared" si="219"/>
        <v>2016</v>
      </c>
    </row>
    <row r="2797" spans="1:22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15"/>
        <v>104.28571428571429</v>
      </c>
      <c r="P2797" s="5">
        <f t="shared" si="216"/>
        <v>36.5</v>
      </c>
      <c r="Q2797" t="s">
        <v>8314</v>
      </c>
      <c r="R2797" t="s">
        <v>8315</v>
      </c>
      <c r="S2797" s="12">
        <f t="shared" si="217"/>
        <v>41780.317604166667</v>
      </c>
      <c r="T2797" s="12">
        <f t="shared" si="218"/>
        <v>41796.75</v>
      </c>
      <c r="U2797">
        <f t="shared" si="219"/>
        <v>2014</v>
      </c>
      <c r="V2797">
        <f t="shared" si="219"/>
        <v>2014</v>
      </c>
    </row>
    <row r="2798" spans="1:22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15"/>
        <v>115.5</v>
      </c>
      <c r="P2798" s="5">
        <f t="shared" si="216"/>
        <v>44</v>
      </c>
      <c r="Q2798" t="s">
        <v>8314</v>
      </c>
      <c r="R2798" t="s">
        <v>8315</v>
      </c>
      <c r="S2798" s="12">
        <f t="shared" si="217"/>
        <v>41795.319768518515</v>
      </c>
      <c r="T2798" s="12">
        <f t="shared" si="218"/>
        <v>41825.319768518515</v>
      </c>
      <c r="U2798">
        <f t="shared" si="219"/>
        <v>2014</v>
      </c>
      <c r="V2798">
        <f t="shared" si="219"/>
        <v>2014</v>
      </c>
    </row>
    <row r="2799" spans="1:22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15"/>
        <v>102.64512500000001</v>
      </c>
      <c r="P2799" s="5">
        <f t="shared" si="216"/>
        <v>87.357553191489373</v>
      </c>
      <c r="Q2799" t="s">
        <v>8314</v>
      </c>
      <c r="R2799" t="s">
        <v>8315</v>
      </c>
      <c r="S2799" s="12">
        <f t="shared" si="217"/>
        <v>41798.731944444444</v>
      </c>
      <c r="T2799" s="12">
        <f t="shared" si="218"/>
        <v>41828.731944444444</v>
      </c>
      <c r="U2799">
        <f t="shared" si="219"/>
        <v>2014</v>
      </c>
      <c r="V2799">
        <f t="shared" si="219"/>
        <v>2014</v>
      </c>
    </row>
    <row r="2800" spans="1:22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15"/>
        <v>101.4</v>
      </c>
      <c r="P2800" s="5">
        <f t="shared" si="216"/>
        <v>36.474820143884891</v>
      </c>
      <c r="Q2800" t="s">
        <v>8314</v>
      </c>
      <c r="R2800" t="s">
        <v>8315</v>
      </c>
      <c r="S2800" s="12">
        <f t="shared" si="217"/>
        <v>42201.466678240737</v>
      </c>
      <c r="T2800" s="12">
        <f t="shared" si="218"/>
        <v>42216.458333333336</v>
      </c>
      <c r="U2800">
        <f t="shared" si="219"/>
        <v>2015</v>
      </c>
      <c r="V2800">
        <f t="shared" si="219"/>
        <v>2015</v>
      </c>
    </row>
    <row r="2801" spans="1:22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15"/>
        <v>116.6348</v>
      </c>
      <c r="P2801" s="5">
        <f t="shared" si="216"/>
        <v>44.859538461538463</v>
      </c>
      <c r="Q2801" t="s">
        <v>8314</v>
      </c>
      <c r="R2801" t="s">
        <v>8315</v>
      </c>
      <c r="S2801" s="12">
        <f t="shared" si="217"/>
        <v>42507.05636574074</v>
      </c>
      <c r="T2801" s="12">
        <f t="shared" si="218"/>
        <v>42538.458333333336</v>
      </c>
      <c r="U2801">
        <f t="shared" si="219"/>
        <v>2016</v>
      </c>
      <c r="V2801">
        <f t="shared" si="219"/>
        <v>2016</v>
      </c>
    </row>
    <row r="2802" spans="1:22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15"/>
        <v>133</v>
      </c>
      <c r="P2802" s="5">
        <f t="shared" si="216"/>
        <v>42.903225806451616</v>
      </c>
      <c r="Q2802" t="s">
        <v>8314</v>
      </c>
      <c r="R2802" t="s">
        <v>8315</v>
      </c>
      <c r="S2802" s="12">
        <f t="shared" si="217"/>
        <v>41948.344513888886</v>
      </c>
      <c r="T2802" s="12">
        <f t="shared" si="218"/>
        <v>42008.344513888886</v>
      </c>
      <c r="U2802">
        <f t="shared" si="219"/>
        <v>2014</v>
      </c>
      <c r="V2802">
        <f t="shared" si="219"/>
        <v>2015</v>
      </c>
    </row>
    <row r="2803" spans="1:22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15"/>
        <v>133.20000000000002</v>
      </c>
      <c r="P2803" s="5">
        <f t="shared" si="216"/>
        <v>51.230769230769234</v>
      </c>
      <c r="Q2803" t="s">
        <v>8314</v>
      </c>
      <c r="R2803" t="s">
        <v>8315</v>
      </c>
      <c r="S2803" s="12">
        <f t="shared" si="217"/>
        <v>41900.034826388888</v>
      </c>
      <c r="T2803" s="12">
        <f t="shared" si="218"/>
        <v>41922.25</v>
      </c>
      <c r="U2803">
        <f t="shared" si="219"/>
        <v>2014</v>
      </c>
      <c r="V2803">
        <f t="shared" si="219"/>
        <v>2014</v>
      </c>
    </row>
    <row r="2804" spans="1:22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15"/>
        <v>101.83333333333333</v>
      </c>
      <c r="P2804" s="5">
        <f t="shared" si="216"/>
        <v>33.944444444444443</v>
      </c>
      <c r="Q2804" t="s">
        <v>8314</v>
      </c>
      <c r="R2804" t="s">
        <v>8315</v>
      </c>
      <c r="S2804" s="12">
        <f t="shared" si="217"/>
        <v>42192.438738425924</v>
      </c>
      <c r="T2804" s="12">
        <f t="shared" si="218"/>
        <v>42222.438738425924</v>
      </c>
      <c r="U2804">
        <f t="shared" si="219"/>
        <v>2015</v>
      </c>
      <c r="V2804">
        <f t="shared" si="219"/>
        <v>2015</v>
      </c>
    </row>
    <row r="2805" spans="1:22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15"/>
        <v>127.95</v>
      </c>
      <c r="P2805" s="5">
        <f t="shared" si="216"/>
        <v>90.744680851063833</v>
      </c>
      <c r="Q2805" t="s">
        <v>8314</v>
      </c>
      <c r="R2805" t="s">
        <v>8315</v>
      </c>
      <c r="S2805" s="12">
        <f t="shared" si="217"/>
        <v>42157.857361111113</v>
      </c>
      <c r="T2805" s="12">
        <f t="shared" si="218"/>
        <v>42200.791666666664</v>
      </c>
      <c r="U2805">
        <f t="shared" si="219"/>
        <v>2015</v>
      </c>
      <c r="V2805">
        <f t="shared" si="219"/>
        <v>2015</v>
      </c>
    </row>
    <row r="2806" spans="1:22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15"/>
        <v>114.99999999999999</v>
      </c>
      <c r="P2806" s="5">
        <f t="shared" si="216"/>
        <v>50</v>
      </c>
      <c r="Q2806" t="s">
        <v>8314</v>
      </c>
      <c r="R2806" t="s">
        <v>8315</v>
      </c>
      <c r="S2806" s="12">
        <f t="shared" si="217"/>
        <v>41881.245254629626</v>
      </c>
      <c r="T2806" s="12">
        <f t="shared" si="218"/>
        <v>41911.245254629626</v>
      </c>
      <c r="U2806">
        <f t="shared" si="219"/>
        <v>2014</v>
      </c>
      <c r="V2806">
        <f t="shared" si="219"/>
        <v>2014</v>
      </c>
    </row>
    <row r="2807" spans="1:22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15"/>
        <v>110.00000000000001</v>
      </c>
      <c r="P2807" s="5">
        <f t="shared" si="216"/>
        <v>24.444444444444443</v>
      </c>
      <c r="Q2807" t="s">
        <v>8314</v>
      </c>
      <c r="R2807" t="s">
        <v>8315</v>
      </c>
      <c r="S2807" s="12">
        <f t="shared" si="217"/>
        <v>42213.2971412037</v>
      </c>
      <c r="T2807" s="12">
        <f t="shared" si="218"/>
        <v>42238.2971412037</v>
      </c>
      <c r="U2807">
        <f t="shared" si="219"/>
        <v>2015</v>
      </c>
      <c r="V2807">
        <f t="shared" si="219"/>
        <v>2015</v>
      </c>
    </row>
    <row r="2808" spans="1:22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15"/>
        <v>112.1</v>
      </c>
      <c r="P2808" s="5">
        <f t="shared" si="216"/>
        <v>44.25</v>
      </c>
      <c r="Q2808" t="s">
        <v>8314</v>
      </c>
      <c r="R2808" t="s">
        <v>8315</v>
      </c>
      <c r="S2808" s="12">
        <f t="shared" si="217"/>
        <v>42185.058912037035</v>
      </c>
      <c r="T2808" s="12">
        <f t="shared" si="218"/>
        <v>42221.249999999993</v>
      </c>
      <c r="U2808">
        <f t="shared" si="219"/>
        <v>2015</v>
      </c>
      <c r="V2808">
        <f t="shared" si="219"/>
        <v>2015</v>
      </c>
    </row>
    <row r="2809" spans="1:22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15"/>
        <v>126</v>
      </c>
      <c r="P2809" s="5">
        <f t="shared" si="216"/>
        <v>67.741935483870961</v>
      </c>
      <c r="Q2809" t="s">
        <v>8314</v>
      </c>
      <c r="R2809" t="s">
        <v>8315</v>
      </c>
      <c r="S2809" s="12">
        <f t="shared" si="217"/>
        <v>42154.664791666662</v>
      </c>
      <c r="T2809" s="12">
        <f t="shared" si="218"/>
        <v>42184.664791666662</v>
      </c>
      <c r="U2809">
        <f t="shared" si="219"/>
        <v>2015</v>
      </c>
      <c r="V2809">
        <f t="shared" si="219"/>
        <v>2015</v>
      </c>
    </row>
    <row r="2810" spans="1:22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15"/>
        <v>100.24444444444444</v>
      </c>
      <c r="P2810" s="5">
        <f t="shared" si="216"/>
        <v>65.376811594202906</v>
      </c>
      <c r="Q2810" t="s">
        <v>8314</v>
      </c>
      <c r="R2810" t="s">
        <v>8315</v>
      </c>
      <c r="S2810" s="12">
        <f t="shared" si="217"/>
        <v>42208.638136574074</v>
      </c>
      <c r="T2810" s="12">
        <f t="shared" si="218"/>
        <v>42238.638136574074</v>
      </c>
      <c r="U2810">
        <f t="shared" si="219"/>
        <v>2015</v>
      </c>
      <c r="V2810">
        <f t="shared" si="219"/>
        <v>2015</v>
      </c>
    </row>
    <row r="2811" spans="1:22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15"/>
        <v>102.4</v>
      </c>
      <c r="P2811" s="5">
        <f t="shared" si="216"/>
        <v>121.9047619047619</v>
      </c>
      <c r="Q2811" t="s">
        <v>8314</v>
      </c>
      <c r="R2811" t="s">
        <v>8315</v>
      </c>
      <c r="S2811" s="12">
        <f t="shared" si="217"/>
        <v>42451.288483796299</v>
      </c>
      <c r="T2811" s="12">
        <f t="shared" si="218"/>
        <v>42459.402083333327</v>
      </c>
      <c r="U2811">
        <f t="shared" si="219"/>
        <v>2016</v>
      </c>
      <c r="V2811">
        <f t="shared" si="219"/>
        <v>2016</v>
      </c>
    </row>
    <row r="2812" spans="1:22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15"/>
        <v>108.2</v>
      </c>
      <c r="P2812" s="5">
        <f t="shared" si="216"/>
        <v>47.456140350877192</v>
      </c>
      <c r="Q2812" t="s">
        <v>8314</v>
      </c>
      <c r="R2812" t="s">
        <v>8315</v>
      </c>
      <c r="S2812" s="12">
        <f t="shared" si="217"/>
        <v>41758.931296296294</v>
      </c>
      <c r="T2812" s="12">
        <f t="shared" si="218"/>
        <v>41790.957638888889</v>
      </c>
      <c r="U2812">
        <f t="shared" si="219"/>
        <v>2014</v>
      </c>
      <c r="V2812">
        <f t="shared" si="219"/>
        <v>2014</v>
      </c>
    </row>
    <row r="2813" spans="1:22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15"/>
        <v>100.27</v>
      </c>
      <c r="P2813" s="5">
        <f t="shared" si="216"/>
        <v>92.842592592592595</v>
      </c>
      <c r="Q2813" t="s">
        <v>8314</v>
      </c>
      <c r="R2813" t="s">
        <v>8315</v>
      </c>
      <c r="S2813" s="12">
        <f t="shared" si="217"/>
        <v>42028.288229166668</v>
      </c>
      <c r="T2813" s="12">
        <f t="shared" si="218"/>
        <v>42058.288229166668</v>
      </c>
      <c r="U2813">
        <f t="shared" si="219"/>
        <v>2015</v>
      </c>
      <c r="V2813">
        <f t="shared" si="219"/>
        <v>2015</v>
      </c>
    </row>
    <row r="2814" spans="1:22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15"/>
        <v>113.3</v>
      </c>
      <c r="P2814" s="5">
        <f t="shared" si="216"/>
        <v>68.253012048192772</v>
      </c>
      <c r="Q2814" t="s">
        <v>8314</v>
      </c>
      <c r="R2814" t="s">
        <v>8315</v>
      </c>
      <c r="S2814" s="12">
        <f t="shared" si="217"/>
        <v>42054.535856481474</v>
      </c>
      <c r="T2814" s="12">
        <f t="shared" si="218"/>
        <v>42099.958333333336</v>
      </c>
      <c r="U2814">
        <f t="shared" si="219"/>
        <v>2015</v>
      </c>
      <c r="V2814">
        <f t="shared" si="219"/>
        <v>2015</v>
      </c>
    </row>
    <row r="2815" spans="1:22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15"/>
        <v>127.57571428571428</v>
      </c>
      <c r="P2815" s="5">
        <f t="shared" si="216"/>
        <v>37.209583333333335</v>
      </c>
      <c r="Q2815" t="s">
        <v>8314</v>
      </c>
      <c r="R2815" t="s">
        <v>8315</v>
      </c>
      <c r="S2815" s="12">
        <f t="shared" si="217"/>
        <v>42693.534270833326</v>
      </c>
      <c r="T2815" s="12">
        <f t="shared" si="218"/>
        <v>42718.534270833326</v>
      </c>
      <c r="U2815">
        <f t="shared" si="219"/>
        <v>2016</v>
      </c>
      <c r="V2815">
        <f t="shared" si="219"/>
        <v>2016</v>
      </c>
    </row>
    <row r="2816" spans="1:22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15"/>
        <v>107.73333333333332</v>
      </c>
      <c r="P2816" s="5">
        <f t="shared" si="216"/>
        <v>25.25</v>
      </c>
      <c r="Q2816" t="s">
        <v>8314</v>
      </c>
      <c r="R2816" t="s">
        <v>8315</v>
      </c>
      <c r="S2816" s="12">
        <f t="shared" si="217"/>
        <v>42103.191145833327</v>
      </c>
      <c r="T2816" s="12">
        <f t="shared" si="218"/>
        <v>42133.191145833327</v>
      </c>
      <c r="U2816">
        <f t="shared" si="219"/>
        <v>2015</v>
      </c>
      <c r="V2816">
        <f t="shared" si="219"/>
        <v>2015</v>
      </c>
    </row>
    <row r="2817" spans="1:22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15"/>
        <v>242</v>
      </c>
      <c r="P2817" s="5">
        <f t="shared" si="216"/>
        <v>43.214285714285715</v>
      </c>
      <c r="Q2817" t="s">
        <v>8314</v>
      </c>
      <c r="R2817" t="s">
        <v>8315</v>
      </c>
      <c r="S2817" s="12">
        <f t="shared" si="217"/>
        <v>42559.568391203698</v>
      </c>
      <c r="T2817" s="12">
        <f t="shared" si="218"/>
        <v>42589.568391203698</v>
      </c>
      <c r="U2817">
        <f t="shared" si="219"/>
        <v>2016</v>
      </c>
      <c r="V2817">
        <f t="shared" si="219"/>
        <v>2016</v>
      </c>
    </row>
    <row r="2818" spans="1:22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15"/>
        <v>141.56666666666666</v>
      </c>
      <c r="P2818" s="5">
        <f t="shared" si="216"/>
        <v>25.130177514792898</v>
      </c>
      <c r="Q2818" t="s">
        <v>8314</v>
      </c>
      <c r="R2818" t="s">
        <v>8315</v>
      </c>
      <c r="S2818" s="12">
        <f t="shared" si="217"/>
        <v>42188.259166666663</v>
      </c>
      <c r="T2818" s="12">
        <f t="shared" si="218"/>
        <v>42218.458333333336</v>
      </c>
      <c r="U2818">
        <f t="shared" si="219"/>
        <v>2015</v>
      </c>
      <c r="V2818">
        <f t="shared" si="219"/>
        <v>2015</v>
      </c>
    </row>
    <row r="2819" spans="1:22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20">(E2819/D2819)*100</f>
        <v>130</v>
      </c>
      <c r="P2819" s="5">
        <f t="shared" ref="P2819:P2882" si="221">IF(E2819&gt;0, E2819/L2819, 0)</f>
        <v>23.636363636363637</v>
      </c>
      <c r="Q2819" t="s">
        <v>8314</v>
      </c>
      <c r="R2819" t="s">
        <v>8315</v>
      </c>
      <c r="S2819" s="12">
        <f t="shared" ref="S2819:S2882" si="222">(J2819/86400)+25569-(5/24)</f>
        <v>42023.42664351852</v>
      </c>
      <c r="T2819" s="12">
        <f t="shared" ref="T2819:T2882" si="223">(I2819/86400)+25569-5/24</f>
        <v>42063.42664351852</v>
      </c>
      <c r="U2819">
        <f t="shared" ref="U2819:V2882" si="224">YEAR(S2819)</f>
        <v>2015</v>
      </c>
      <c r="V2819">
        <f t="shared" si="224"/>
        <v>2015</v>
      </c>
    </row>
    <row r="2820" spans="1:22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20"/>
        <v>106.03</v>
      </c>
      <c r="P2820" s="5">
        <f t="shared" si="221"/>
        <v>103.95098039215686</v>
      </c>
      <c r="Q2820" t="s">
        <v>8314</v>
      </c>
      <c r="R2820" t="s">
        <v>8315</v>
      </c>
      <c r="S2820" s="12">
        <f t="shared" si="222"/>
        <v>42250.389884259253</v>
      </c>
      <c r="T2820" s="12">
        <f t="shared" si="223"/>
        <v>42270.389884259253</v>
      </c>
      <c r="U2820">
        <f t="shared" si="224"/>
        <v>2015</v>
      </c>
      <c r="V2820">
        <f t="shared" si="224"/>
        <v>2015</v>
      </c>
    </row>
    <row r="2821" spans="1:22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20"/>
        <v>104.80000000000001</v>
      </c>
      <c r="P2821" s="5">
        <f t="shared" si="221"/>
        <v>50.384615384615387</v>
      </c>
      <c r="Q2821" t="s">
        <v>8314</v>
      </c>
      <c r="R2821" t="s">
        <v>8315</v>
      </c>
      <c r="S2821" s="12">
        <f t="shared" si="222"/>
        <v>42139.317233796297</v>
      </c>
      <c r="T2821" s="12">
        <f t="shared" si="223"/>
        <v>42169.317233796297</v>
      </c>
      <c r="U2821">
        <f t="shared" si="224"/>
        <v>2015</v>
      </c>
      <c r="V2821">
        <f t="shared" si="224"/>
        <v>2015</v>
      </c>
    </row>
    <row r="2822" spans="1:22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20"/>
        <v>136</v>
      </c>
      <c r="P2822" s="5">
        <f t="shared" si="221"/>
        <v>13.6</v>
      </c>
      <c r="Q2822" t="s">
        <v>8314</v>
      </c>
      <c r="R2822" t="s">
        <v>8315</v>
      </c>
      <c r="S2822" s="12">
        <f t="shared" si="222"/>
        <v>42401.402650462966</v>
      </c>
      <c r="T2822" s="12">
        <f t="shared" si="223"/>
        <v>42425.791666666664</v>
      </c>
      <c r="U2822">
        <f t="shared" si="224"/>
        <v>2016</v>
      </c>
      <c r="V2822">
        <f t="shared" si="224"/>
        <v>2016</v>
      </c>
    </row>
    <row r="2823" spans="1:22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20"/>
        <v>100</v>
      </c>
      <c r="P2823" s="5">
        <f t="shared" si="221"/>
        <v>28.571428571428573</v>
      </c>
      <c r="Q2823" t="s">
        <v>8314</v>
      </c>
      <c r="R2823" t="s">
        <v>8315</v>
      </c>
      <c r="S2823" s="12">
        <f t="shared" si="222"/>
        <v>41875.714525462965</v>
      </c>
      <c r="T2823" s="12">
        <f t="shared" si="223"/>
        <v>41905.714525462965</v>
      </c>
      <c r="U2823">
        <f t="shared" si="224"/>
        <v>2014</v>
      </c>
      <c r="V2823">
        <f t="shared" si="224"/>
        <v>2014</v>
      </c>
    </row>
    <row r="2824" spans="1:22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20"/>
        <v>100</v>
      </c>
      <c r="P2824" s="5">
        <f t="shared" si="221"/>
        <v>63.829787234042556</v>
      </c>
      <c r="Q2824" t="s">
        <v>8314</v>
      </c>
      <c r="R2824" t="s">
        <v>8315</v>
      </c>
      <c r="S2824" s="12">
        <f t="shared" si="222"/>
        <v>42060.475601851846</v>
      </c>
      <c r="T2824" s="12">
        <f t="shared" si="223"/>
        <v>42090.433935185181</v>
      </c>
      <c r="U2824">
        <f t="shared" si="224"/>
        <v>2015</v>
      </c>
      <c r="V2824">
        <f t="shared" si="224"/>
        <v>2015</v>
      </c>
    </row>
    <row r="2825" spans="1:22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20"/>
        <v>124</v>
      </c>
      <c r="P2825" s="5">
        <f t="shared" si="221"/>
        <v>8.8571428571428577</v>
      </c>
      <c r="Q2825" t="s">
        <v>8314</v>
      </c>
      <c r="R2825" t="s">
        <v>8315</v>
      </c>
      <c r="S2825" s="12">
        <f t="shared" si="222"/>
        <v>42066.803310185183</v>
      </c>
      <c r="T2825" s="12">
        <f t="shared" si="223"/>
        <v>42094.749305555553</v>
      </c>
      <c r="U2825">
        <f t="shared" si="224"/>
        <v>2015</v>
      </c>
      <c r="V2825">
        <f t="shared" si="224"/>
        <v>2015</v>
      </c>
    </row>
    <row r="2826" spans="1:22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20"/>
        <v>116.92307692307693</v>
      </c>
      <c r="P2826" s="5">
        <f t="shared" si="221"/>
        <v>50.666666666666664</v>
      </c>
      <c r="Q2826" t="s">
        <v>8314</v>
      </c>
      <c r="R2826" t="s">
        <v>8315</v>
      </c>
      <c r="S2826" s="12">
        <f t="shared" si="222"/>
        <v>42136.0624537037</v>
      </c>
      <c r="T2826" s="12">
        <f t="shared" si="223"/>
        <v>42167.863194444442</v>
      </c>
      <c r="U2826">
        <f t="shared" si="224"/>
        <v>2015</v>
      </c>
      <c r="V2826">
        <f t="shared" si="224"/>
        <v>2015</v>
      </c>
    </row>
    <row r="2827" spans="1:22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20"/>
        <v>103.33333333333334</v>
      </c>
      <c r="P2827" s="5">
        <f t="shared" si="221"/>
        <v>60.784313725490193</v>
      </c>
      <c r="Q2827" t="s">
        <v>8314</v>
      </c>
      <c r="R2827" t="s">
        <v>8315</v>
      </c>
      <c r="S2827" s="12">
        <f t="shared" si="222"/>
        <v>42312.584328703706</v>
      </c>
      <c r="T2827" s="12">
        <f t="shared" si="223"/>
        <v>42342.584328703706</v>
      </c>
      <c r="U2827">
        <f t="shared" si="224"/>
        <v>2015</v>
      </c>
      <c r="V2827">
        <f t="shared" si="224"/>
        <v>2015</v>
      </c>
    </row>
    <row r="2828" spans="1:22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20"/>
        <v>107.74999999999999</v>
      </c>
      <c r="P2828" s="5">
        <f t="shared" si="221"/>
        <v>113.42105263157895</v>
      </c>
      <c r="Q2828" t="s">
        <v>8314</v>
      </c>
      <c r="R2828" t="s">
        <v>8315</v>
      </c>
      <c r="S2828" s="12">
        <f t="shared" si="222"/>
        <v>42170.826527777775</v>
      </c>
      <c r="T2828" s="12">
        <f t="shared" si="223"/>
        <v>42195.083333333336</v>
      </c>
      <c r="U2828">
        <f t="shared" si="224"/>
        <v>2015</v>
      </c>
      <c r="V2828">
        <f t="shared" si="224"/>
        <v>2015</v>
      </c>
    </row>
    <row r="2829" spans="1:22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20"/>
        <v>120.24999999999999</v>
      </c>
      <c r="P2829" s="5">
        <f t="shared" si="221"/>
        <v>104.56521739130434</v>
      </c>
      <c r="Q2829" t="s">
        <v>8314</v>
      </c>
      <c r="R2829" t="s">
        <v>8315</v>
      </c>
      <c r="S2829" s="12">
        <f t="shared" si="222"/>
        <v>42494.475300925922</v>
      </c>
      <c r="T2829" s="12">
        <f t="shared" si="223"/>
        <v>42524.479166666664</v>
      </c>
      <c r="U2829">
        <f t="shared" si="224"/>
        <v>2016</v>
      </c>
      <c r="V2829">
        <f t="shared" si="224"/>
        <v>2016</v>
      </c>
    </row>
    <row r="2830" spans="1:22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20"/>
        <v>100.37894736842105</v>
      </c>
      <c r="P2830" s="5">
        <f t="shared" si="221"/>
        <v>98.30927835051547</v>
      </c>
      <c r="Q2830" t="s">
        <v>8314</v>
      </c>
      <c r="R2830" t="s">
        <v>8315</v>
      </c>
      <c r="S2830" s="12">
        <f t="shared" si="222"/>
        <v>42254.056354166663</v>
      </c>
      <c r="T2830" s="12">
        <f t="shared" si="223"/>
        <v>42279.749999999993</v>
      </c>
      <c r="U2830">
        <f t="shared" si="224"/>
        <v>2015</v>
      </c>
      <c r="V2830">
        <f t="shared" si="224"/>
        <v>2015</v>
      </c>
    </row>
    <row r="2831" spans="1:22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20"/>
        <v>106.52</v>
      </c>
      <c r="P2831" s="5">
        <f t="shared" si="221"/>
        <v>35.039473684210527</v>
      </c>
      <c r="Q2831" t="s">
        <v>8314</v>
      </c>
      <c r="R2831" t="s">
        <v>8315</v>
      </c>
      <c r="S2831" s="12">
        <f t="shared" si="222"/>
        <v>42495.225902777776</v>
      </c>
      <c r="T2831" s="12">
        <f t="shared" si="223"/>
        <v>42523.225902777776</v>
      </c>
      <c r="U2831">
        <f t="shared" si="224"/>
        <v>2016</v>
      </c>
      <c r="V2831">
        <f t="shared" si="224"/>
        <v>2016</v>
      </c>
    </row>
    <row r="2832" spans="1:22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20"/>
        <v>100</v>
      </c>
      <c r="P2832" s="5">
        <f t="shared" si="221"/>
        <v>272.72727272727275</v>
      </c>
      <c r="Q2832" t="s">
        <v>8314</v>
      </c>
      <c r="R2832" t="s">
        <v>8315</v>
      </c>
      <c r="S2832" s="12">
        <f t="shared" si="222"/>
        <v>41758.631342592591</v>
      </c>
      <c r="T2832" s="12">
        <f t="shared" si="223"/>
        <v>41770.957638888889</v>
      </c>
      <c r="U2832">
        <f t="shared" si="224"/>
        <v>2014</v>
      </c>
      <c r="V2832">
        <f t="shared" si="224"/>
        <v>2014</v>
      </c>
    </row>
    <row r="2833" spans="1:22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20"/>
        <v>110.66666666666667</v>
      </c>
      <c r="P2833" s="5">
        <f t="shared" si="221"/>
        <v>63.846153846153847</v>
      </c>
      <c r="Q2833" t="s">
        <v>8314</v>
      </c>
      <c r="R2833" t="s">
        <v>8315</v>
      </c>
      <c r="S2833" s="12">
        <f t="shared" si="222"/>
        <v>42171.616550925923</v>
      </c>
      <c r="T2833" s="12">
        <f t="shared" si="223"/>
        <v>42201.616550925923</v>
      </c>
      <c r="U2833">
        <f t="shared" si="224"/>
        <v>2015</v>
      </c>
      <c r="V2833">
        <f t="shared" si="224"/>
        <v>2015</v>
      </c>
    </row>
    <row r="2834" spans="1:22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20"/>
        <v>114.71959999999999</v>
      </c>
      <c r="P2834" s="5">
        <f t="shared" si="221"/>
        <v>30.189368421052631</v>
      </c>
      <c r="Q2834" t="s">
        <v>8314</v>
      </c>
      <c r="R2834" t="s">
        <v>8315</v>
      </c>
      <c r="S2834" s="12">
        <f t="shared" si="222"/>
        <v>41938.501087962963</v>
      </c>
      <c r="T2834" s="12">
        <f t="shared" si="223"/>
        <v>41966.708333333336</v>
      </c>
      <c r="U2834">
        <f t="shared" si="224"/>
        <v>2014</v>
      </c>
      <c r="V2834">
        <f t="shared" si="224"/>
        <v>2014</v>
      </c>
    </row>
    <row r="2835" spans="1:22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20"/>
        <v>108.25925925925925</v>
      </c>
      <c r="P2835" s="5">
        <f t="shared" si="221"/>
        <v>83.51428571428572</v>
      </c>
      <c r="Q2835" t="s">
        <v>8314</v>
      </c>
      <c r="R2835" t="s">
        <v>8315</v>
      </c>
      <c r="S2835" s="12">
        <f t="shared" si="222"/>
        <v>42267.919363425921</v>
      </c>
      <c r="T2835" s="12">
        <f t="shared" si="223"/>
        <v>42287.874999999993</v>
      </c>
      <c r="U2835">
        <f t="shared" si="224"/>
        <v>2015</v>
      </c>
      <c r="V2835">
        <f t="shared" si="224"/>
        <v>2015</v>
      </c>
    </row>
    <row r="2836" spans="1:22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20"/>
        <v>170</v>
      </c>
      <c r="P2836" s="5">
        <f t="shared" si="221"/>
        <v>64.761904761904759</v>
      </c>
      <c r="Q2836" t="s">
        <v>8314</v>
      </c>
      <c r="R2836" t="s">
        <v>8315</v>
      </c>
      <c r="S2836" s="12">
        <f t="shared" si="222"/>
        <v>42019.751504629625</v>
      </c>
      <c r="T2836" s="12">
        <f t="shared" si="223"/>
        <v>42034.751504629625</v>
      </c>
      <c r="U2836">
        <f t="shared" si="224"/>
        <v>2015</v>
      </c>
      <c r="V2836">
        <f t="shared" si="224"/>
        <v>2015</v>
      </c>
    </row>
    <row r="2837" spans="1:22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20"/>
        <v>187.09899999999999</v>
      </c>
      <c r="P2837" s="5">
        <f t="shared" si="221"/>
        <v>20.118172043010752</v>
      </c>
      <c r="Q2837" t="s">
        <v>8314</v>
      </c>
      <c r="R2837" t="s">
        <v>8315</v>
      </c>
      <c r="S2837" s="12">
        <f t="shared" si="222"/>
        <v>42313.495567129627</v>
      </c>
      <c r="T2837" s="12">
        <f t="shared" si="223"/>
        <v>42342.791666666664</v>
      </c>
      <c r="U2837">
        <f t="shared" si="224"/>
        <v>2015</v>
      </c>
      <c r="V2837">
        <f t="shared" si="224"/>
        <v>2015</v>
      </c>
    </row>
    <row r="2838" spans="1:22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20"/>
        <v>107.77777777777777</v>
      </c>
      <c r="P2838" s="5">
        <f t="shared" si="221"/>
        <v>44.090909090909093</v>
      </c>
      <c r="Q2838" t="s">
        <v>8314</v>
      </c>
      <c r="R2838" t="s">
        <v>8315</v>
      </c>
      <c r="S2838" s="12">
        <f t="shared" si="222"/>
        <v>42746.053449074076</v>
      </c>
      <c r="T2838" s="12">
        <f t="shared" si="223"/>
        <v>42783.999305555553</v>
      </c>
      <c r="U2838">
        <f t="shared" si="224"/>
        <v>2017</v>
      </c>
      <c r="V2838">
        <f t="shared" si="224"/>
        <v>2017</v>
      </c>
    </row>
    <row r="2839" spans="1:22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20"/>
        <v>100</v>
      </c>
      <c r="P2839" s="5">
        <f t="shared" si="221"/>
        <v>40.476190476190474</v>
      </c>
      <c r="Q2839" t="s">
        <v>8314</v>
      </c>
      <c r="R2839" t="s">
        <v>8315</v>
      </c>
      <c r="S2839" s="12">
        <f t="shared" si="222"/>
        <v>42307.700046296297</v>
      </c>
      <c r="T2839" s="12">
        <f t="shared" si="223"/>
        <v>42347.741712962961</v>
      </c>
      <c r="U2839">
        <f t="shared" si="224"/>
        <v>2015</v>
      </c>
      <c r="V2839">
        <f t="shared" si="224"/>
        <v>2015</v>
      </c>
    </row>
    <row r="2840" spans="1:22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20"/>
        <v>120.24999999999999</v>
      </c>
      <c r="P2840" s="5">
        <f t="shared" si="221"/>
        <v>44.537037037037038</v>
      </c>
      <c r="Q2840" t="s">
        <v>8314</v>
      </c>
      <c r="R2840" t="s">
        <v>8315</v>
      </c>
      <c r="S2840" s="12">
        <f t="shared" si="222"/>
        <v>41842.399259259255</v>
      </c>
      <c r="T2840" s="12">
        <f t="shared" si="223"/>
        <v>41864.708333333328</v>
      </c>
      <c r="U2840">
        <f t="shared" si="224"/>
        <v>2014</v>
      </c>
      <c r="V2840">
        <f t="shared" si="224"/>
        <v>2014</v>
      </c>
    </row>
    <row r="2841" spans="1:22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20"/>
        <v>111.42857142857143</v>
      </c>
      <c r="P2841" s="5">
        <f t="shared" si="221"/>
        <v>125.80645161290323</v>
      </c>
      <c r="Q2841" t="s">
        <v>8314</v>
      </c>
      <c r="R2841" t="s">
        <v>8315</v>
      </c>
      <c r="S2841" s="12">
        <f t="shared" si="222"/>
        <v>41853.031874999993</v>
      </c>
      <c r="T2841" s="12">
        <f t="shared" si="223"/>
        <v>41875.999305555553</v>
      </c>
      <c r="U2841">
        <f t="shared" si="224"/>
        <v>2014</v>
      </c>
      <c r="V2841">
        <f t="shared" si="224"/>
        <v>2014</v>
      </c>
    </row>
    <row r="2842" spans="1:22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20"/>
        <v>104</v>
      </c>
      <c r="P2842" s="5">
        <f t="shared" si="221"/>
        <v>19.696969696969695</v>
      </c>
      <c r="Q2842" t="s">
        <v>8314</v>
      </c>
      <c r="R2842" t="s">
        <v>8315</v>
      </c>
      <c r="S2842" s="12">
        <f t="shared" si="222"/>
        <v>42059.827303240738</v>
      </c>
      <c r="T2842" s="12">
        <f t="shared" si="223"/>
        <v>42081.499999999993</v>
      </c>
      <c r="U2842">
        <f t="shared" si="224"/>
        <v>2015</v>
      </c>
      <c r="V2842">
        <f t="shared" si="224"/>
        <v>2015</v>
      </c>
    </row>
    <row r="2843" spans="1:22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20"/>
        <v>1</v>
      </c>
      <c r="P2843" s="5">
        <f t="shared" si="221"/>
        <v>10</v>
      </c>
      <c r="Q2843" t="s">
        <v>8314</v>
      </c>
      <c r="R2843" t="s">
        <v>8315</v>
      </c>
      <c r="S2843" s="12">
        <f t="shared" si="222"/>
        <v>42291.531215277777</v>
      </c>
      <c r="T2843" s="12">
        <f t="shared" si="223"/>
        <v>42351.572881944441</v>
      </c>
      <c r="U2843">
        <f t="shared" si="224"/>
        <v>2015</v>
      </c>
      <c r="V2843">
        <f t="shared" si="224"/>
        <v>2015</v>
      </c>
    </row>
    <row r="2844" spans="1:22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20"/>
        <v>0</v>
      </c>
      <c r="P2844" s="5">
        <f t="shared" si="221"/>
        <v>0</v>
      </c>
      <c r="Q2844" t="s">
        <v>8314</v>
      </c>
      <c r="R2844" t="s">
        <v>8315</v>
      </c>
      <c r="S2844" s="12">
        <f t="shared" si="222"/>
        <v>41784.744155092594</v>
      </c>
      <c r="T2844" s="12">
        <f t="shared" si="223"/>
        <v>41811.25</v>
      </c>
      <c r="U2844">
        <f t="shared" si="224"/>
        <v>2014</v>
      </c>
      <c r="V2844">
        <f t="shared" si="224"/>
        <v>2014</v>
      </c>
    </row>
    <row r="2845" spans="1:22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20"/>
        <v>0</v>
      </c>
      <c r="P2845" s="5">
        <f t="shared" si="221"/>
        <v>0</v>
      </c>
      <c r="Q2845" t="s">
        <v>8314</v>
      </c>
      <c r="R2845" t="s">
        <v>8315</v>
      </c>
      <c r="S2845" s="12">
        <f t="shared" si="222"/>
        <v>42492.529513888883</v>
      </c>
      <c r="T2845" s="12">
        <f t="shared" si="223"/>
        <v>42533.958333333336</v>
      </c>
      <c r="U2845">
        <f t="shared" si="224"/>
        <v>2016</v>
      </c>
      <c r="V2845">
        <f t="shared" si="224"/>
        <v>2016</v>
      </c>
    </row>
    <row r="2846" spans="1:22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20"/>
        <v>5.4545454545454541</v>
      </c>
      <c r="P2846" s="5">
        <f t="shared" si="221"/>
        <v>30</v>
      </c>
      <c r="Q2846" t="s">
        <v>8314</v>
      </c>
      <c r="R2846" t="s">
        <v>8315</v>
      </c>
      <c r="S2846" s="12">
        <f t="shared" si="222"/>
        <v>42709.337731481479</v>
      </c>
      <c r="T2846" s="12">
        <f t="shared" si="223"/>
        <v>42739.337731481479</v>
      </c>
      <c r="U2846">
        <f t="shared" si="224"/>
        <v>2016</v>
      </c>
      <c r="V2846">
        <f t="shared" si="224"/>
        <v>2017</v>
      </c>
    </row>
    <row r="2847" spans="1:22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20"/>
        <v>31.546666666666667</v>
      </c>
      <c r="P2847" s="5">
        <f t="shared" si="221"/>
        <v>60.666666666666664</v>
      </c>
      <c r="Q2847" t="s">
        <v>8314</v>
      </c>
      <c r="R2847" t="s">
        <v>8315</v>
      </c>
      <c r="S2847" s="12">
        <f t="shared" si="222"/>
        <v>42102.808252314811</v>
      </c>
      <c r="T2847" s="12">
        <f t="shared" si="223"/>
        <v>42162.808252314811</v>
      </c>
      <c r="U2847">
        <f t="shared" si="224"/>
        <v>2015</v>
      </c>
      <c r="V2847">
        <f t="shared" si="224"/>
        <v>2015</v>
      </c>
    </row>
    <row r="2848" spans="1:22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20"/>
        <v>0</v>
      </c>
      <c r="P2848" s="5">
        <f t="shared" si="221"/>
        <v>0</v>
      </c>
      <c r="Q2848" t="s">
        <v>8314</v>
      </c>
      <c r="R2848" t="s">
        <v>8315</v>
      </c>
      <c r="S2848" s="12">
        <f t="shared" si="222"/>
        <v>42108.483726851853</v>
      </c>
      <c r="T2848" s="12">
        <f t="shared" si="223"/>
        <v>42153.483726851853</v>
      </c>
      <c r="U2848">
        <f t="shared" si="224"/>
        <v>2015</v>
      </c>
      <c r="V2848">
        <f t="shared" si="224"/>
        <v>2015</v>
      </c>
    </row>
    <row r="2849" spans="1:22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20"/>
        <v>0</v>
      </c>
      <c r="P2849" s="5">
        <f t="shared" si="221"/>
        <v>0</v>
      </c>
      <c r="Q2849" t="s">
        <v>8314</v>
      </c>
      <c r="R2849" t="s">
        <v>8315</v>
      </c>
      <c r="S2849" s="12">
        <f t="shared" si="222"/>
        <v>42453.597974537035</v>
      </c>
      <c r="T2849" s="12">
        <f t="shared" si="223"/>
        <v>42513.597974537035</v>
      </c>
      <c r="U2849">
        <f t="shared" si="224"/>
        <v>2016</v>
      </c>
      <c r="V2849">
        <f t="shared" si="224"/>
        <v>2016</v>
      </c>
    </row>
    <row r="2850" spans="1:22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20"/>
        <v>0.2</v>
      </c>
      <c r="P2850" s="5">
        <f t="shared" si="221"/>
        <v>23.333333333333332</v>
      </c>
      <c r="Q2850" t="s">
        <v>8314</v>
      </c>
      <c r="R2850" t="s">
        <v>8315</v>
      </c>
      <c r="S2850" s="12">
        <f t="shared" si="222"/>
        <v>42123.440497685187</v>
      </c>
      <c r="T2850" s="12">
        <f t="shared" si="223"/>
        <v>42153.440497685187</v>
      </c>
      <c r="U2850">
        <f t="shared" si="224"/>
        <v>2015</v>
      </c>
      <c r="V2850">
        <f t="shared" si="224"/>
        <v>2015</v>
      </c>
    </row>
    <row r="2851" spans="1:22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20"/>
        <v>1</v>
      </c>
      <c r="P2851" s="5">
        <f t="shared" si="221"/>
        <v>5</v>
      </c>
      <c r="Q2851" t="s">
        <v>8314</v>
      </c>
      <c r="R2851" t="s">
        <v>8315</v>
      </c>
      <c r="S2851" s="12">
        <f t="shared" si="222"/>
        <v>42453.219907407409</v>
      </c>
      <c r="T2851" s="12">
        <f t="shared" si="223"/>
        <v>42483.219907407409</v>
      </c>
      <c r="U2851">
        <f t="shared" si="224"/>
        <v>2016</v>
      </c>
      <c r="V2851">
        <f t="shared" si="224"/>
        <v>2016</v>
      </c>
    </row>
    <row r="2852" spans="1:22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20"/>
        <v>3.8875000000000002</v>
      </c>
      <c r="P2852" s="5">
        <f t="shared" si="221"/>
        <v>23.923076923076923</v>
      </c>
      <c r="Q2852" t="s">
        <v>8314</v>
      </c>
      <c r="R2852" t="s">
        <v>8315</v>
      </c>
      <c r="S2852" s="12">
        <f t="shared" si="222"/>
        <v>41857.798738425925</v>
      </c>
      <c r="T2852" s="12">
        <f t="shared" si="223"/>
        <v>41887.798738425925</v>
      </c>
      <c r="U2852">
        <f t="shared" si="224"/>
        <v>2014</v>
      </c>
      <c r="V2852">
        <f t="shared" si="224"/>
        <v>2014</v>
      </c>
    </row>
    <row r="2853" spans="1:22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20"/>
        <v>0</v>
      </c>
      <c r="P2853" s="5">
        <f t="shared" si="221"/>
        <v>0</v>
      </c>
      <c r="Q2853" t="s">
        <v>8314</v>
      </c>
      <c r="R2853" t="s">
        <v>8315</v>
      </c>
      <c r="S2853" s="12">
        <f t="shared" si="222"/>
        <v>42389.794317129628</v>
      </c>
      <c r="T2853" s="12">
        <f t="shared" si="223"/>
        <v>42398.761805555558</v>
      </c>
      <c r="U2853">
        <f t="shared" si="224"/>
        <v>2016</v>
      </c>
      <c r="V2853">
        <f t="shared" si="224"/>
        <v>2016</v>
      </c>
    </row>
    <row r="2854" spans="1:22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20"/>
        <v>1.9</v>
      </c>
      <c r="P2854" s="5">
        <f t="shared" si="221"/>
        <v>15.833333333333334</v>
      </c>
      <c r="Q2854" t="s">
        <v>8314</v>
      </c>
      <c r="R2854" t="s">
        <v>8315</v>
      </c>
      <c r="S2854" s="12">
        <f t="shared" si="222"/>
        <v>41780.836840277778</v>
      </c>
      <c r="T2854" s="12">
        <f t="shared" si="223"/>
        <v>41810.836840277778</v>
      </c>
      <c r="U2854">
        <f t="shared" si="224"/>
        <v>2014</v>
      </c>
      <c r="V2854">
        <f t="shared" si="224"/>
        <v>2014</v>
      </c>
    </row>
    <row r="2855" spans="1:22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20"/>
        <v>0</v>
      </c>
      <c r="P2855" s="5">
        <f t="shared" si="221"/>
        <v>0</v>
      </c>
      <c r="Q2855" t="s">
        <v>8314</v>
      </c>
      <c r="R2855" t="s">
        <v>8315</v>
      </c>
      <c r="S2855" s="12">
        <f t="shared" si="222"/>
        <v>41835.98260416666</v>
      </c>
      <c r="T2855" s="12">
        <f t="shared" si="223"/>
        <v>41895.98260416666</v>
      </c>
      <c r="U2855">
        <f t="shared" si="224"/>
        <v>2014</v>
      </c>
      <c r="V2855">
        <f t="shared" si="224"/>
        <v>2014</v>
      </c>
    </row>
    <row r="2856" spans="1:22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20"/>
        <v>41.699999999999996</v>
      </c>
      <c r="P2856" s="5">
        <f t="shared" si="221"/>
        <v>29.785714285714285</v>
      </c>
      <c r="Q2856" t="s">
        <v>8314</v>
      </c>
      <c r="R2856" t="s">
        <v>8315</v>
      </c>
      <c r="S2856" s="12">
        <f t="shared" si="222"/>
        <v>42111.508321759255</v>
      </c>
      <c r="T2856" s="12">
        <f t="shared" si="223"/>
        <v>42131.508321759255</v>
      </c>
      <c r="U2856">
        <f t="shared" si="224"/>
        <v>2015</v>
      </c>
      <c r="V2856">
        <f t="shared" si="224"/>
        <v>2015</v>
      </c>
    </row>
    <row r="2857" spans="1:22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20"/>
        <v>50</v>
      </c>
      <c r="P2857" s="5">
        <f t="shared" si="221"/>
        <v>60</v>
      </c>
      <c r="Q2857" t="s">
        <v>8314</v>
      </c>
      <c r="R2857" t="s">
        <v>8315</v>
      </c>
      <c r="S2857" s="12">
        <f t="shared" si="222"/>
        <v>42369.799432870372</v>
      </c>
      <c r="T2857" s="12">
        <f t="shared" si="223"/>
        <v>42398.773611111108</v>
      </c>
      <c r="U2857">
        <f t="shared" si="224"/>
        <v>2015</v>
      </c>
      <c r="V2857">
        <f t="shared" si="224"/>
        <v>2016</v>
      </c>
    </row>
    <row r="2858" spans="1:22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20"/>
        <v>4.8666666666666663</v>
      </c>
      <c r="P2858" s="5">
        <f t="shared" si="221"/>
        <v>24.333333333333332</v>
      </c>
      <c r="Q2858" t="s">
        <v>8314</v>
      </c>
      <c r="R2858" t="s">
        <v>8315</v>
      </c>
      <c r="S2858" s="12">
        <f t="shared" si="222"/>
        <v>42164.829247685186</v>
      </c>
      <c r="T2858" s="12">
        <f t="shared" si="223"/>
        <v>42224.69027777778</v>
      </c>
      <c r="U2858">
        <f t="shared" si="224"/>
        <v>2015</v>
      </c>
      <c r="V2858">
        <f t="shared" si="224"/>
        <v>2015</v>
      </c>
    </row>
    <row r="2859" spans="1:22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20"/>
        <v>19.736842105263158</v>
      </c>
      <c r="P2859" s="5">
        <f t="shared" si="221"/>
        <v>500</v>
      </c>
      <c r="Q2859" t="s">
        <v>8314</v>
      </c>
      <c r="R2859" t="s">
        <v>8315</v>
      </c>
      <c r="S2859" s="12">
        <f t="shared" si="222"/>
        <v>42726.711747685178</v>
      </c>
      <c r="T2859" s="12">
        <f t="shared" si="223"/>
        <v>42786.541666666664</v>
      </c>
      <c r="U2859">
        <f t="shared" si="224"/>
        <v>2016</v>
      </c>
      <c r="V2859">
        <f t="shared" si="224"/>
        <v>2017</v>
      </c>
    </row>
    <row r="2860" spans="1:22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20"/>
        <v>0</v>
      </c>
      <c r="P2860" s="5">
        <f t="shared" si="221"/>
        <v>0</v>
      </c>
      <c r="Q2860" t="s">
        <v>8314</v>
      </c>
      <c r="R2860" t="s">
        <v>8315</v>
      </c>
      <c r="S2860" s="12">
        <f t="shared" si="222"/>
        <v>41954.336747685178</v>
      </c>
      <c r="T2860" s="12">
        <f t="shared" si="223"/>
        <v>41978.269444444442</v>
      </c>
      <c r="U2860">
        <f t="shared" si="224"/>
        <v>2014</v>
      </c>
      <c r="V2860">
        <f t="shared" si="224"/>
        <v>2014</v>
      </c>
    </row>
    <row r="2861" spans="1:22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20"/>
        <v>1.7500000000000002</v>
      </c>
      <c r="P2861" s="5">
        <f t="shared" si="221"/>
        <v>35</v>
      </c>
      <c r="Q2861" t="s">
        <v>8314</v>
      </c>
      <c r="R2861" t="s">
        <v>8315</v>
      </c>
      <c r="S2861" s="12">
        <f t="shared" si="222"/>
        <v>42233.153981481482</v>
      </c>
      <c r="T2861" s="12">
        <f t="shared" si="223"/>
        <v>42293.153981481482</v>
      </c>
      <c r="U2861">
        <f t="shared" si="224"/>
        <v>2015</v>
      </c>
      <c r="V2861">
        <f t="shared" si="224"/>
        <v>2015</v>
      </c>
    </row>
    <row r="2862" spans="1:22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20"/>
        <v>6.65</v>
      </c>
      <c r="P2862" s="5">
        <f t="shared" si="221"/>
        <v>29.555555555555557</v>
      </c>
      <c r="Q2862" t="s">
        <v>8314</v>
      </c>
      <c r="R2862" t="s">
        <v>8315</v>
      </c>
      <c r="S2862" s="12">
        <f t="shared" si="222"/>
        <v>42480.592314814814</v>
      </c>
      <c r="T2862" s="12">
        <f t="shared" si="223"/>
        <v>42540.592314814814</v>
      </c>
      <c r="U2862">
        <f t="shared" si="224"/>
        <v>2016</v>
      </c>
      <c r="V2862">
        <f t="shared" si="224"/>
        <v>2016</v>
      </c>
    </row>
    <row r="2863" spans="1:22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20"/>
        <v>32</v>
      </c>
      <c r="P2863" s="5">
        <f t="shared" si="221"/>
        <v>26.666666666666668</v>
      </c>
      <c r="Q2863" t="s">
        <v>8314</v>
      </c>
      <c r="R2863" t="s">
        <v>8315</v>
      </c>
      <c r="S2863" s="12">
        <f t="shared" si="222"/>
        <v>42257.3825</v>
      </c>
      <c r="T2863" s="12">
        <f t="shared" si="223"/>
        <v>42271.3825</v>
      </c>
      <c r="U2863">
        <f t="shared" si="224"/>
        <v>2015</v>
      </c>
      <c r="V2863">
        <f t="shared" si="224"/>
        <v>2015</v>
      </c>
    </row>
    <row r="2864" spans="1:22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20"/>
        <v>0.43307086614173229</v>
      </c>
      <c r="P2864" s="5">
        <f t="shared" si="221"/>
        <v>18.333333333333332</v>
      </c>
      <c r="Q2864" t="s">
        <v>8314</v>
      </c>
      <c r="R2864" t="s">
        <v>8315</v>
      </c>
      <c r="S2864" s="12">
        <f t="shared" si="222"/>
        <v>41784.581354166665</v>
      </c>
      <c r="T2864" s="12">
        <f t="shared" si="223"/>
        <v>41814.581354166665</v>
      </c>
      <c r="U2864">
        <f t="shared" si="224"/>
        <v>2014</v>
      </c>
      <c r="V2864">
        <f t="shared" si="224"/>
        <v>2014</v>
      </c>
    </row>
    <row r="2865" spans="1:22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20"/>
        <v>0.04</v>
      </c>
      <c r="P2865" s="5">
        <f t="shared" si="221"/>
        <v>20</v>
      </c>
      <c r="Q2865" t="s">
        <v>8314</v>
      </c>
      <c r="R2865" t="s">
        <v>8315</v>
      </c>
      <c r="S2865" s="12">
        <f t="shared" si="222"/>
        <v>41831.46670138889</v>
      </c>
      <c r="T2865" s="12">
        <f t="shared" si="223"/>
        <v>41891.46670138889</v>
      </c>
      <c r="U2865">
        <f t="shared" si="224"/>
        <v>2014</v>
      </c>
      <c r="V2865">
        <f t="shared" si="224"/>
        <v>2014</v>
      </c>
    </row>
    <row r="2866" spans="1:22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20"/>
        <v>1.6</v>
      </c>
      <c r="P2866" s="5">
        <f t="shared" si="221"/>
        <v>13.333333333333334</v>
      </c>
      <c r="Q2866" t="s">
        <v>8314</v>
      </c>
      <c r="R2866" t="s">
        <v>8315</v>
      </c>
      <c r="S2866" s="12">
        <f t="shared" si="222"/>
        <v>42172.405173611107</v>
      </c>
      <c r="T2866" s="12">
        <f t="shared" si="223"/>
        <v>42202.345833333333</v>
      </c>
      <c r="U2866">
        <f t="shared" si="224"/>
        <v>2015</v>
      </c>
      <c r="V2866">
        <f t="shared" si="224"/>
        <v>2015</v>
      </c>
    </row>
    <row r="2867" spans="1:22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20"/>
        <v>0</v>
      </c>
      <c r="P2867" s="5">
        <f t="shared" si="221"/>
        <v>0</v>
      </c>
      <c r="Q2867" t="s">
        <v>8314</v>
      </c>
      <c r="R2867" t="s">
        <v>8315</v>
      </c>
      <c r="S2867" s="12">
        <f t="shared" si="222"/>
        <v>41949.905775462961</v>
      </c>
      <c r="T2867" s="12">
        <f t="shared" si="223"/>
        <v>42009.905775462961</v>
      </c>
      <c r="U2867">
        <f t="shared" si="224"/>
        <v>2014</v>
      </c>
      <c r="V2867">
        <f t="shared" si="224"/>
        <v>2015</v>
      </c>
    </row>
    <row r="2868" spans="1:22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20"/>
        <v>0.89999999999999991</v>
      </c>
      <c r="P2868" s="5">
        <f t="shared" si="221"/>
        <v>22.5</v>
      </c>
      <c r="Q2868" t="s">
        <v>8314</v>
      </c>
      <c r="R2868" t="s">
        <v>8315</v>
      </c>
      <c r="S2868" s="12">
        <f t="shared" si="222"/>
        <v>42627.746770833335</v>
      </c>
      <c r="T2868" s="12">
        <f t="shared" si="223"/>
        <v>42657.708333333336</v>
      </c>
      <c r="U2868">
        <f t="shared" si="224"/>
        <v>2016</v>
      </c>
      <c r="V2868">
        <f t="shared" si="224"/>
        <v>2016</v>
      </c>
    </row>
    <row r="2869" spans="1:22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20"/>
        <v>20.16</v>
      </c>
      <c r="P2869" s="5">
        <f t="shared" si="221"/>
        <v>50.4</v>
      </c>
      <c r="Q2869" t="s">
        <v>8314</v>
      </c>
      <c r="R2869" t="s">
        <v>8315</v>
      </c>
      <c r="S2869" s="12">
        <f t="shared" si="222"/>
        <v>42530.986944444441</v>
      </c>
      <c r="T2869" s="12">
        <f t="shared" si="223"/>
        <v>42554.958333333336</v>
      </c>
      <c r="U2869">
        <f t="shared" si="224"/>
        <v>2016</v>
      </c>
      <c r="V2869">
        <f t="shared" si="224"/>
        <v>2016</v>
      </c>
    </row>
    <row r="2870" spans="1:22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20"/>
        <v>42.011733333333332</v>
      </c>
      <c r="P2870" s="5">
        <f t="shared" si="221"/>
        <v>105.02933333333334</v>
      </c>
      <c r="Q2870" t="s">
        <v>8314</v>
      </c>
      <c r="R2870" t="s">
        <v>8315</v>
      </c>
      <c r="S2870" s="12">
        <f t="shared" si="222"/>
        <v>42618.618680555555</v>
      </c>
      <c r="T2870" s="12">
        <f t="shared" si="223"/>
        <v>42648.618680555555</v>
      </c>
      <c r="U2870">
        <f t="shared" si="224"/>
        <v>2016</v>
      </c>
      <c r="V2870">
        <f t="shared" si="224"/>
        <v>2016</v>
      </c>
    </row>
    <row r="2871" spans="1:22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20"/>
        <v>0.88500000000000001</v>
      </c>
      <c r="P2871" s="5">
        <f t="shared" si="221"/>
        <v>35.4</v>
      </c>
      <c r="Q2871" t="s">
        <v>8314</v>
      </c>
      <c r="R2871" t="s">
        <v>8315</v>
      </c>
      <c r="S2871" s="12">
        <f t="shared" si="222"/>
        <v>42540.385196759256</v>
      </c>
      <c r="T2871" s="12">
        <f t="shared" si="223"/>
        <v>42570.385196759256</v>
      </c>
      <c r="U2871">
        <f t="shared" si="224"/>
        <v>2016</v>
      </c>
      <c r="V2871">
        <f t="shared" si="224"/>
        <v>2016</v>
      </c>
    </row>
    <row r="2872" spans="1:22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20"/>
        <v>15</v>
      </c>
      <c r="P2872" s="5">
        <f t="shared" si="221"/>
        <v>83.333333333333329</v>
      </c>
      <c r="Q2872" t="s">
        <v>8314</v>
      </c>
      <c r="R2872" t="s">
        <v>8315</v>
      </c>
      <c r="S2872" s="12">
        <f t="shared" si="222"/>
        <v>41745.981076388889</v>
      </c>
      <c r="T2872" s="12">
        <f t="shared" si="223"/>
        <v>41775.981076388889</v>
      </c>
      <c r="U2872">
        <f t="shared" si="224"/>
        <v>2014</v>
      </c>
      <c r="V2872">
        <f t="shared" si="224"/>
        <v>2014</v>
      </c>
    </row>
    <row r="2873" spans="1:22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20"/>
        <v>4.67</v>
      </c>
      <c r="P2873" s="5">
        <f t="shared" si="221"/>
        <v>35.92307692307692</v>
      </c>
      <c r="Q2873" t="s">
        <v>8314</v>
      </c>
      <c r="R2873" t="s">
        <v>8315</v>
      </c>
      <c r="S2873" s="12">
        <f t="shared" si="222"/>
        <v>41974.530243055553</v>
      </c>
      <c r="T2873" s="12">
        <f t="shared" si="223"/>
        <v>41994.530243055553</v>
      </c>
      <c r="U2873">
        <f t="shared" si="224"/>
        <v>2014</v>
      </c>
      <c r="V2873">
        <f t="shared" si="224"/>
        <v>2014</v>
      </c>
    </row>
    <row r="2874" spans="1:22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20"/>
        <v>0</v>
      </c>
      <c r="P2874" s="5">
        <f t="shared" si="221"/>
        <v>0</v>
      </c>
      <c r="Q2874" t="s">
        <v>8314</v>
      </c>
      <c r="R2874" t="s">
        <v>8315</v>
      </c>
      <c r="S2874" s="12">
        <f t="shared" si="222"/>
        <v>42114.907847222225</v>
      </c>
      <c r="T2874" s="12">
        <f t="shared" si="223"/>
        <v>42174.907847222225</v>
      </c>
      <c r="U2874">
        <f t="shared" si="224"/>
        <v>2015</v>
      </c>
      <c r="V2874">
        <f t="shared" si="224"/>
        <v>2015</v>
      </c>
    </row>
    <row r="2875" spans="1:22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20"/>
        <v>38.119999999999997</v>
      </c>
      <c r="P2875" s="5">
        <f t="shared" si="221"/>
        <v>119.125</v>
      </c>
      <c r="Q2875" t="s">
        <v>8314</v>
      </c>
      <c r="R2875" t="s">
        <v>8315</v>
      </c>
      <c r="S2875" s="12">
        <f t="shared" si="222"/>
        <v>42002.609155092585</v>
      </c>
      <c r="T2875" s="12">
        <f t="shared" si="223"/>
        <v>42032.609155092585</v>
      </c>
      <c r="U2875">
        <f t="shared" si="224"/>
        <v>2014</v>
      </c>
      <c r="V2875">
        <f t="shared" si="224"/>
        <v>2015</v>
      </c>
    </row>
    <row r="2876" spans="1:22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20"/>
        <v>5.42</v>
      </c>
      <c r="P2876" s="5">
        <f t="shared" si="221"/>
        <v>90.333333333333329</v>
      </c>
      <c r="Q2876" t="s">
        <v>8314</v>
      </c>
      <c r="R2876" t="s">
        <v>8315</v>
      </c>
      <c r="S2876" s="12">
        <f t="shared" si="222"/>
        <v>42722.636412037034</v>
      </c>
      <c r="T2876" s="12">
        <f t="shared" si="223"/>
        <v>42752.636412037034</v>
      </c>
      <c r="U2876">
        <f t="shared" si="224"/>
        <v>2016</v>
      </c>
      <c r="V2876">
        <f t="shared" si="224"/>
        <v>2017</v>
      </c>
    </row>
    <row r="2877" spans="1:22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20"/>
        <v>3.4999999999999996E-2</v>
      </c>
      <c r="P2877" s="5">
        <f t="shared" si="221"/>
        <v>2.3333333333333335</v>
      </c>
      <c r="Q2877" t="s">
        <v>8314</v>
      </c>
      <c r="R2877" t="s">
        <v>8315</v>
      </c>
      <c r="S2877" s="12">
        <f t="shared" si="222"/>
        <v>42464.920057870368</v>
      </c>
      <c r="T2877" s="12">
        <f t="shared" si="223"/>
        <v>42494.920057870368</v>
      </c>
      <c r="U2877">
        <f t="shared" si="224"/>
        <v>2016</v>
      </c>
      <c r="V2877">
        <f t="shared" si="224"/>
        <v>2016</v>
      </c>
    </row>
    <row r="2878" spans="1:22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20"/>
        <v>0</v>
      </c>
      <c r="P2878" s="5">
        <f t="shared" si="221"/>
        <v>0</v>
      </c>
      <c r="Q2878" t="s">
        <v>8314</v>
      </c>
      <c r="R2878" t="s">
        <v>8315</v>
      </c>
      <c r="S2878" s="12">
        <f t="shared" si="222"/>
        <v>42171.535636574066</v>
      </c>
      <c r="T2878" s="12">
        <f t="shared" si="223"/>
        <v>42201.535636574066</v>
      </c>
      <c r="U2878">
        <f t="shared" si="224"/>
        <v>2015</v>
      </c>
      <c r="V2878">
        <f t="shared" si="224"/>
        <v>2015</v>
      </c>
    </row>
    <row r="2879" spans="1:22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20"/>
        <v>10.833333333333334</v>
      </c>
      <c r="P2879" s="5">
        <f t="shared" si="221"/>
        <v>108.33333333333333</v>
      </c>
      <c r="Q2879" t="s">
        <v>8314</v>
      </c>
      <c r="R2879" t="s">
        <v>8315</v>
      </c>
      <c r="S2879" s="12">
        <f t="shared" si="222"/>
        <v>42672.746805555558</v>
      </c>
      <c r="T2879" s="12">
        <f t="shared" si="223"/>
        <v>42704.499999999993</v>
      </c>
      <c r="U2879">
        <f t="shared" si="224"/>
        <v>2016</v>
      </c>
      <c r="V2879">
        <f t="shared" si="224"/>
        <v>2016</v>
      </c>
    </row>
    <row r="2880" spans="1:22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20"/>
        <v>2.1</v>
      </c>
      <c r="P2880" s="5">
        <f t="shared" si="221"/>
        <v>15.75</v>
      </c>
      <c r="Q2880" t="s">
        <v>8314</v>
      </c>
      <c r="R2880" t="s">
        <v>8315</v>
      </c>
      <c r="S2880" s="12">
        <f t="shared" si="222"/>
        <v>42128.407349537032</v>
      </c>
      <c r="T2880" s="12">
        <f t="shared" si="223"/>
        <v>42188.407349537032</v>
      </c>
      <c r="U2880">
        <f t="shared" si="224"/>
        <v>2015</v>
      </c>
      <c r="V2880">
        <f t="shared" si="224"/>
        <v>2015</v>
      </c>
    </row>
    <row r="2881" spans="1:22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20"/>
        <v>0.2589285714285714</v>
      </c>
      <c r="P2881" s="5">
        <f t="shared" si="221"/>
        <v>29</v>
      </c>
      <c r="Q2881" t="s">
        <v>8314</v>
      </c>
      <c r="R2881" t="s">
        <v>8315</v>
      </c>
      <c r="S2881" s="12">
        <f t="shared" si="222"/>
        <v>42359.516909722217</v>
      </c>
      <c r="T2881" s="12">
        <f t="shared" si="223"/>
        <v>42389.516909722217</v>
      </c>
      <c r="U2881">
        <f t="shared" si="224"/>
        <v>2015</v>
      </c>
      <c r="V2881">
        <f t="shared" si="224"/>
        <v>2016</v>
      </c>
    </row>
    <row r="2882" spans="1:22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20"/>
        <v>23.333333333333332</v>
      </c>
      <c r="P2882" s="5">
        <f t="shared" si="221"/>
        <v>96.551724137931032</v>
      </c>
      <c r="Q2882" t="s">
        <v>8314</v>
      </c>
      <c r="R2882" t="s">
        <v>8315</v>
      </c>
      <c r="S2882" s="12">
        <f t="shared" si="222"/>
        <v>42192.69736111111</v>
      </c>
      <c r="T2882" s="12">
        <f t="shared" si="223"/>
        <v>42236.503472222219</v>
      </c>
      <c r="U2882">
        <f t="shared" si="224"/>
        <v>2015</v>
      </c>
      <c r="V2882">
        <f t="shared" si="224"/>
        <v>2015</v>
      </c>
    </row>
    <row r="2883" spans="1:22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25">(E2883/D2883)*100</f>
        <v>0</v>
      </c>
      <c r="P2883" s="5">
        <f t="shared" ref="P2883:P2946" si="226">IF(E2883&gt;0, E2883/L2883, 0)</f>
        <v>0</v>
      </c>
      <c r="Q2883" t="s">
        <v>8314</v>
      </c>
      <c r="R2883" t="s">
        <v>8315</v>
      </c>
      <c r="S2883" s="12">
        <f t="shared" ref="S2883:S2946" si="227">(J2883/86400)+25569-(5/24)</f>
        <v>41916.389305555553</v>
      </c>
      <c r="T2883" s="12">
        <f t="shared" ref="T2883:T2946" si="228">(I2883/86400)+25569-5/24</f>
        <v>41976.430972222217</v>
      </c>
      <c r="U2883">
        <f t="shared" ref="U2883:V2946" si="229">YEAR(S2883)</f>
        <v>2014</v>
      </c>
      <c r="V2883">
        <f t="shared" si="229"/>
        <v>2014</v>
      </c>
    </row>
    <row r="2884" spans="1:22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25"/>
        <v>33.6</v>
      </c>
      <c r="P2884" s="5">
        <f t="shared" si="226"/>
        <v>63</v>
      </c>
      <c r="Q2884" t="s">
        <v>8314</v>
      </c>
      <c r="R2884" t="s">
        <v>8315</v>
      </c>
      <c r="S2884" s="12">
        <f t="shared" si="227"/>
        <v>42461.387939814813</v>
      </c>
      <c r="T2884" s="12">
        <f t="shared" si="228"/>
        <v>42491.387939814813</v>
      </c>
      <c r="U2884">
        <f t="shared" si="229"/>
        <v>2016</v>
      </c>
      <c r="V2884">
        <f t="shared" si="229"/>
        <v>2016</v>
      </c>
    </row>
    <row r="2885" spans="1:22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25"/>
        <v>19.079999999999998</v>
      </c>
      <c r="P2885" s="5">
        <f t="shared" si="226"/>
        <v>381.6</v>
      </c>
      <c r="Q2885" t="s">
        <v>8314</v>
      </c>
      <c r="R2885" t="s">
        <v>8315</v>
      </c>
      <c r="S2885" s="12">
        <f t="shared" si="227"/>
        <v>42370.694872685184</v>
      </c>
      <c r="T2885" s="12">
        <f t="shared" si="228"/>
        <v>42405.999305555553</v>
      </c>
      <c r="U2885">
        <f t="shared" si="229"/>
        <v>2016</v>
      </c>
      <c r="V2885">
        <f t="shared" si="229"/>
        <v>2016</v>
      </c>
    </row>
    <row r="2886" spans="1:22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25"/>
        <v>0.41111111111111115</v>
      </c>
      <c r="P2886" s="5">
        <f t="shared" si="226"/>
        <v>46.25</v>
      </c>
      <c r="Q2886" t="s">
        <v>8314</v>
      </c>
      <c r="R2886" t="s">
        <v>8315</v>
      </c>
      <c r="S2886" s="12">
        <f t="shared" si="227"/>
        <v>41948.518923611111</v>
      </c>
      <c r="T2886" s="12">
        <f t="shared" si="228"/>
        <v>41978.518923611111</v>
      </c>
      <c r="U2886">
        <f t="shared" si="229"/>
        <v>2014</v>
      </c>
      <c r="V2886">
        <f t="shared" si="229"/>
        <v>2014</v>
      </c>
    </row>
    <row r="2887" spans="1:22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25"/>
        <v>32.5</v>
      </c>
      <c r="P2887" s="5">
        <f t="shared" si="226"/>
        <v>26</v>
      </c>
      <c r="Q2887" t="s">
        <v>8314</v>
      </c>
      <c r="R2887" t="s">
        <v>8315</v>
      </c>
      <c r="S2887" s="12">
        <f t="shared" si="227"/>
        <v>42046.868067129624</v>
      </c>
      <c r="T2887" s="12">
        <f t="shared" si="228"/>
        <v>42076.82640046296</v>
      </c>
      <c r="U2887">
        <f t="shared" si="229"/>
        <v>2015</v>
      </c>
      <c r="V2887">
        <f t="shared" si="229"/>
        <v>2015</v>
      </c>
    </row>
    <row r="2888" spans="1:22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25"/>
        <v>5</v>
      </c>
      <c r="P2888" s="5">
        <f t="shared" si="226"/>
        <v>10</v>
      </c>
      <c r="Q2888" t="s">
        <v>8314</v>
      </c>
      <c r="R2888" t="s">
        <v>8315</v>
      </c>
      <c r="S2888" s="12">
        <f t="shared" si="227"/>
        <v>42261.424583333333</v>
      </c>
      <c r="T2888" s="12">
        <f t="shared" si="228"/>
        <v>42265.957638888889</v>
      </c>
      <c r="U2888">
        <f t="shared" si="229"/>
        <v>2015</v>
      </c>
      <c r="V2888">
        <f t="shared" si="229"/>
        <v>2015</v>
      </c>
    </row>
    <row r="2889" spans="1:22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25"/>
        <v>0.16666666666666669</v>
      </c>
      <c r="P2889" s="5">
        <f t="shared" si="226"/>
        <v>5</v>
      </c>
      <c r="Q2889" t="s">
        <v>8314</v>
      </c>
      <c r="R2889" t="s">
        <v>8315</v>
      </c>
      <c r="S2889" s="12">
        <f t="shared" si="227"/>
        <v>41985.219027777777</v>
      </c>
      <c r="T2889" s="12">
        <f t="shared" si="228"/>
        <v>42015.219027777777</v>
      </c>
      <c r="U2889">
        <f t="shared" si="229"/>
        <v>2014</v>
      </c>
      <c r="V2889">
        <f t="shared" si="229"/>
        <v>2015</v>
      </c>
    </row>
    <row r="2890" spans="1:22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25"/>
        <v>0</v>
      </c>
      <c r="P2890" s="5">
        <f t="shared" si="226"/>
        <v>0</v>
      </c>
      <c r="Q2890" t="s">
        <v>8314</v>
      </c>
      <c r="R2890" t="s">
        <v>8315</v>
      </c>
      <c r="S2890" s="12">
        <f t="shared" si="227"/>
        <v>41922.326851851853</v>
      </c>
      <c r="T2890" s="12">
        <f t="shared" si="228"/>
        <v>41929.999305555553</v>
      </c>
      <c r="U2890">
        <f t="shared" si="229"/>
        <v>2014</v>
      </c>
      <c r="V2890">
        <f t="shared" si="229"/>
        <v>2014</v>
      </c>
    </row>
    <row r="2891" spans="1:22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25"/>
        <v>38.066666666666663</v>
      </c>
      <c r="P2891" s="5">
        <f t="shared" si="226"/>
        <v>81.571428571428569</v>
      </c>
      <c r="Q2891" t="s">
        <v>8314</v>
      </c>
      <c r="R2891" t="s">
        <v>8315</v>
      </c>
      <c r="S2891" s="12">
        <f t="shared" si="227"/>
        <v>41850.654918981476</v>
      </c>
      <c r="T2891" s="12">
        <f t="shared" si="228"/>
        <v>41880.654918981476</v>
      </c>
      <c r="U2891">
        <f t="shared" si="229"/>
        <v>2014</v>
      </c>
      <c r="V2891">
        <f t="shared" si="229"/>
        <v>2014</v>
      </c>
    </row>
    <row r="2892" spans="1:22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25"/>
        <v>1.05</v>
      </c>
      <c r="P2892" s="5">
        <f t="shared" si="226"/>
        <v>7</v>
      </c>
      <c r="Q2892" t="s">
        <v>8314</v>
      </c>
      <c r="R2892" t="s">
        <v>8315</v>
      </c>
      <c r="S2892" s="12">
        <f t="shared" si="227"/>
        <v>41831.534629629627</v>
      </c>
      <c r="T2892" s="12">
        <f t="shared" si="228"/>
        <v>41859.916666666664</v>
      </c>
      <c r="U2892">
        <f t="shared" si="229"/>
        <v>2014</v>
      </c>
      <c r="V2892">
        <f t="shared" si="229"/>
        <v>2014</v>
      </c>
    </row>
    <row r="2893" spans="1:22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25"/>
        <v>2.73</v>
      </c>
      <c r="P2893" s="5">
        <f t="shared" si="226"/>
        <v>27.3</v>
      </c>
      <c r="Q2893" t="s">
        <v>8314</v>
      </c>
      <c r="R2893" t="s">
        <v>8315</v>
      </c>
      <c r="S2893" s="12">
        <f t="shared" si="227"/>
        <v>42415.675092592595</v>
      </c>
      <c r="T2893" s="12">
        <f t="shared" si="228"/>
        <v>42475.633425925924</v>
      </c>
      <c r="U2893">
        <f t="shared" si="229"/>
        <v>2016</v>
      </c>
      <c r="V2893">
        <f t="shared" si="229"/>
        <v>2016</v>
      </c>
    </row>
    <row r="2894" spans="1:22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25"/>
        <v>9.0909090909090917</v>
      </c>
      <c r="P2894" s="5">
        <f t="shared" si="226"/>
        <v>29.411764705882351</v>
      </c>
      <c r="Q2894" t="s">
        <v>8314</v>
      </c>
      <c r="R2894" t="s">
        <v>8315</v>
      </c>
      <c r="S2894" s="12">
        <f t="shared" si="227"/>
        <v>41869.505833333329</v>
      </c>
      <c r="T2894" s="12">
        <f t="shared" si="228"/>
        <v>41876.666666666664</v>
      </c>
      <c r="U2894">
        <f t="shared" si="229"/>
        <v>2014</v>
      </c>
      <c r="V2894">
        <f t="shared" si="229"/>
        <v>2014</v>
      </c>
    </row>
    <row r="2895" spans="1:22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25"/>
        <v>0.5</v>
      </c>
      <c r="P2895" s="5">
        <f t="shared" si="226"/>
        <v>12.5</v>
      </c>
      <c r="Q2895" t="s">
        <v>8314</v>
      </c>
      <c r="R2895" t="s">
        <v>8315</v>
      </c>
      <c r="S2895" s="12">
        <f t="shared" si="227"/>
        <v>41953.564756944441</v>
      </c>
      <c r="T2895" s="12">
        <f t="shared" si="228"/>
        <v>42012.874999999993</v>
      </c>
      <c r="U2895">
        <f t="shared" si="229"/>
        <v>2014</v>
      </c>
      <c r="V2895">
        <f t="shared" si="229"/>
        <v>2015</v>
      </c>
    </row>
    <row r="2896" spans="1:22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25"/>
        <v>0</v>
      </c>
      <c r="P2896" s="5">
        <f t="shared" si="226"/>
        <v>0</v>
      </c>
      <c r="Q2896" t="s">
        <v>8314</v>
      </c>
      <c r="R2896" t="s">
        <v>8315</v>
      </c>
      <c r="S2896" s="12">
        <f t="shared" si="227"/>
        <v>42037.777951388889</v>
      </c>
      <c r="T2896" s="12">
        <f t="shared" si="228"/>
        <v>42097.736284722218</v>
      </c>
      <c r="U2896">
        <f t="shared" si="229"/>
        <v>2015</v>
      </c>
      <c r="V2896">
        <f t="shared" si="229"/>
        <v>2015</v>
      </c>
    </row>
    <row r="2897" spans="1:22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25"/>
        <v>4.5999999999999996</v>
      </c>
      <c r="P2897" s="5">
        <f t="shared" si="226"/>
        <v>5.75</v>
      </c>
      <c r="Q2897" t="s">
        <v>8314</v>
      </c>
      <c r="R2897" t="s">
        <v>8315</v>
      </c>
      <c r="S2897" s="12">
        <f t="shared" si="227"/>
        <v>41811.347129629627</v>
      </c>
      <c r="T2897" s="12">
        <f t="shared" si="228"/>
        <v>41812.666666666664</v>
      </c>
      <c r="U2897">
        <f t="shared" si="229"/>
        <v>2014</v>
      </c>
      <c r="V2897">
        <f t="shared" si="229"/>
        <v>2014</v>
      </c>
    </row>
    <row r="2898" spans="1:22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25"/>
        <v>20.833333333333336</v>
      </c>
      <c r="P2898" s="5">
        <f t="shared" si="226"/>
        <v>52.083333333333336</v>
      </c>
      <c r="Q2898" t="s">
        <v>8314</v>
      </c>
      <c r="R2898" t="s">
        <v>8315</v>
      </c>
      <c r="S2898" s="12">
        <f t="shared" si="227"/>
        <v>42701.700474537036</v>
      </c>
      <c r="T2898" s="12">
        <f t="shared" si="228"/>
        <v>42716.041666666664</v>
      </c>
      <c r="U2898">
        <f t="shared" si="229"/>
        <v>2016</v>
      </c>
      <c r="V2898">
        <f t="shared" si="229"/>
        <v>2016</v>
      </c>
    </row>
    <row r="2899" spans="1:22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25"/>
        <v>4.583333333333333</v>
      </c>
      <c r="P2899" s="5">
        <f t="shared" si="226"/>
        <v>183.33333333333334</v>
      </c>
      <c r="Q2899" t="s">
        <v>8314</v>
      </c>
      <c r="R2899" t="s">
        <v>8315</v>
      </c>
      <c r="S2899" s="12">
        <f t="shared" si="227"/>
        <v>42258.438171296293</v>
      </c>
      <c r="T2899" s="12">
        <f t="shared" si="228"/>
        <v>42288.436863425923</v>
      </c>
      <c r="U2899">
        <f t="shared" si="229"/>
        <v>2015</v>
      </c>
      <c r="V2899">
        <f t="shared" si="229"/>
        <v>2015</v>
      </c>
    </row>
    <row r="2900" spans="1:22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25"/>
        <v>4.2133333333333338</v>
      </c>
      <c r="P2900" s="5">
        <f t="shared" si="226"/>
        <v>26.333333333333332</v>
      </c>
      <c r="Q2900" t="s">
        <v>8314</v>
      </c>
      <c r="R2900" t="s">
        <v>8315</v>
      </c>
      <c r="S2900" s="12">
        <f t="shared" si="227"/>
        <v>42278.456631944442</v>
      </c>
      <c r="T2900" s="12">
        <f t="shared" si="228"/>
        <v>42308.456631944442</v>
      </c>
      <c r="U2900">
        <f t="shared" si="229"/>
        <v>2015</v>
      </c>
      <c r="V2900">
        <f t="shared" si="229"/>
        <v>2015</v>
      </c>
    </row>
    <row r="2901" spans="1:22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25"/>
        <v>0</v>
      </c>
      <c r="P2901" s="5">
        <f t="shared" si="226"/>
        <v>0</v>
      </c>
      <c r="Q2901" t="s">
        <v>8314</v>
      </c>
      <c r="R2901" t="s">
        <v>8315</v>
      </c>
      <c r="S2901" s="12">
        <f t="shared" si="227"/>
        <v>42514.869884259257</v>
      </c>
      <c r="T2901" s="12">
        <f t="shared" si="228"/>
        <v>42574.869884259257</v>
      </c>
      <c r="U2901">
        <f t="shared" si="229"/>
        <v>2016</v>
      </c>
      <c r="V2901">
        <f t="shared" si="229"/>
        <v>2016</v>
      </c>
    </row>
    <row r="2902" spans="1:22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25"/>
        <v>61.909090909090914</v>
      </c>
      <c r="P2902" s="5">
        <f t="shared" si="226"/>
        <v>486.42857142857144</v>
      </c>
      <c r="Q2902" t="s">
        <v>8314</v>
      </c>
      <c r="R2902" t="s">
        <v>8315</v>
      </c>
      <c r="S2902" s="12">
        <f t="shared" si="227"/>
        <v>41830.025833333333</v>
      </c>
      <c r="T2902" s="12">
        <f t="shared" si="228"/>
        <v>41860.025833333333</v>
      </c>
      <c r="U2902">
        <f t="shared" si="229"/>
        <v>2014</v>
      </c>
      <c r="V2902">
        <f t="shared" si="229"/>
        <v>2014</v>
      </c>
    </row>
    <row r="2903" spans="1:22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25"/>
        <v>0.8</v>
      </c>
      <c r="P2903" s="5">
        <f t="shared" si="226"/>
        <v>3</v>
      </c>
      <c r="Q2903" t="s">
        <v>8314</v>
      </c>
      <c r="R2903" t="s">
        <v>8315</v>
      </c>
      <c r="S2903" s="12">
        <f t="shared" si="227"/>
        <v>41982.696053240739</v>
      </c>
      <c r="T2903" s="12">
        <f t="shared" si="228"/>
        <v>42042.696053240739</v>
      </c>
      <c r="U2903">
        <f t="shared" si="229"/>
        <v>2014</v>
      </c>
      <c r="V2903">
        <f t="shared" si="229"/>
        <v>2015</v>
      </c>
    </row>
    <row r="2904" spans="1:22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25"/>
        <v>1.6666666666666666E-2</v>
      </c>
      <c r="P2904" s="5">
        <f t="shared" si="226"/>
        <v>25</v>
      </c>
      <c r="Q2904" t="s">
        <v>8314</v>
      </c>
      <c r="R2904" t="s">
        <v>8315</v>
      </c>
      <c r="S2904" s="12">
        <f t="shared" si="227"/>
        <v>42210.231435185182</v>
      </c>
      <c r="T2904" s="12">
        <f t="shared" si="228"/>
        <v>42240.231435185182</v>
      </c>
      <c r="U2904">
        <f t="shared" si="229"/>
        <v>2015</v>
      </c>
      <c r="V2904">
        <f t="shared" si="229"/>
        <v>2015</v>
      </c>
    </row>
    <row r="2905" spans="1:22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25"/>
        <v>0.77999999999999992</v>
      </c>
      <c r="P2905" s="5">
        <f t="shared" si="226"/>
        <v>9.75</v>
      </c>
      <c r="Q2905" t="s">
        <v>8314</v>
      </c>
      <c r="R2905" t="s">
        <v>8315</v>
      </c>
      <c r="S2905" s="12">
        <f t="shared" si="227"/>
        <v>42195.95854166666</v>
      </c>
      <c r="T2905" s="12">
        <f t="shared" si="228"/>
        <v>42255.95854166666</v>
      </c>
      <c r="U2905">
        <f t="shared" si="229"/>
        <v>2015</v>
      </c>
      <c r="V2905">
        <f t="shared" si="229"/>
        <v>2015</v>
      </c>
    </row>
    <row r="2906" spans="1:22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25"/>
        <v>5</v>
      </c>
      <c r="P2906" s="5">
        <f t="shared" si="226"/>
        <v>18.75</v>
      </c>
      <c r="Q2906" t="s">
        <v>8314</v>
      </c>
      <c r="R2906" t="s">
        <v>8315</v>
      </c>
      <c r="S2906" s="12">
        <f t="shared" si="227"/>
        <v>41940.759618055556</v>
      </c>
      <c r="T2906" s="12">
        <f t="shared" si="228"/>
        <v>41952.291666666664</v>
      </c>
      <c r="U2906">
        <f t="shared" si="229"/>
        <v>2014</v>
      </c>
      <c r="V2906">
        <f t="shared" si="229"/>
        <v>2014</v>
      </c>
    </row>
    <row r="2907" spans="1:22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25"/>
        <v>17.771428571428572</v>
      </c>
      <c r="P2907" s="5">
        <f t="shared" si="226"/>
        <v>36.588235294117645</v>
      </c>
      <c r="Q2907" t="s">
        <v>8314</v>
      </c>
      <c r="R2907" t="s">
        <v>8315</v>
      </c>
      <c r="S2907" s="12">
        <f t="shared" si="227"/>
        <v>42605.848530092589</v>
      </c>
      <c r="T2907" s="12">
        <f t="shared" si="228"/>
        <v>42619.848530092589</v>
      </c>
      <c r="U2907">
        <f t="shared" si="229"/>
        <v>2016</v>
      </c>
      <c r="V2907">
        <f t="shared" si="229"/>
        <v>2016</v>
      </c>
    </row>
    <row r="2908" spans="1:22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25"/>
        <v>9.4166666666666661</v>
      </c>
      <c r="P2908" s="5">
        <f t="shared" si="226"/>
        <v>80.714285714285708</v>
      </c>
      <c r="Q2908" t="s">
        <v>8314</v>
      </c>
      <c r="R2908" t="s">
        <v>8315</v>
      </c>
      <c r="S2908" s="12">
        <f t="shared" si="227"/>
        <v>42199.440578703703</v>
      </c>
      <c r="T2908" s="12">
        <f t="shared" si="228"/>
        <v>42216.833333333336</v>
      </c>
      <c r="U2908">
        <f t="shared" si="229"/>
        <v>2015</v>
      </c>
      <c r="V2908">
        <f t="shared" si="229"/>
        <v>2015</v>
      </c>
    </row>
    <row r="2909" spans="1:22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25"/>
        <v>0.08</v>
      </c>
      <c r="P2909" s="5">
        <f t="shared" si="226"/>
        <v>1</v>
      </c>
      <c r="Q2909" t="s">
        <v>8314</v>
      </c>
      <c r="R2909" t="s">
        <v>8315</v>
      </c>
      <c r="S2909" s="12">
        <f t="shared" si="227"/>
        <v>42444.669409722221</v>
      </c>
      <c r="T2909" s="12">
        <f t="shared" si="228"/>
        <v>42504.669409722221</v>
      </c>
      <c r="U2909">
        <f t="shared" si="229"/>
        <v>2016</v>
      </c>
      <c r="V2909">
        <f t="shared" si="229"/>
        <v>2016</v>
      </c>
    </row>
    <row r="2910" spans="1:22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25"/>
        <v>2.75</v>
      </c>
      <c r="P2910" s="5">
        <f t="shared" si="226"/>
        <v>52.8</v>
      </c>
      <c r="Q2910" t="s">
        <v>8314</v>
      </c>
      <c r="R2910" t="s">
        <v>8315</v>
      </c>
      <c r="S2910" s="12">
        <f t="shared" si="227"/>
        <v>42499.523368055554</v>
      </c>
      <c r="T2910" s="12">
        <f t="shared" si="228"/>
        <v>42529.523368055554</v>
      </c>
      <c r="U2910">
        <f t="shared" si="229"/>
        <v>2016</v>
      </c>
      <c r="V2910">
        <f t="shared" si="229"/>
        <v>2016</v>
      </c>
    </row>
    <row r="2911" spans="1:22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25"/>
        <v>1.1111111111111112E-2</v>
      </c>
      <c r="P2911" s="5">
        <f t="shared" si="226"/>
        <v>20</v>
      </c>
      <c r="Q2911" t="s">
        <v>8314</v>
      </c>
      <c r="R2911" t="s">
        <v>8315</v>
      </c>
      <c r="S2911" s="12">
        <f t="shared" si="227"/>
        <v>41929.057881944442</v>
      </c>
      <c r="T2911" s="12">
        <f t="shared" si="228"/>
        <v>41968.615277777775</v>
      </c>
      <c r="U2911">
        <f t="shared" si="229"/>
        <v>2014</v>
      </c>
      <c r="V2911">
        <f t="shared" si="229"/>
        <v>2014</v>
      </c>
    </row>
    <row r="2912" spans="1:22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25"/>
        <v>3.3333333333333335E-3</v>
      </c>
      <c r="P2912" s="5">
        <f t="shared" si="226"/>
        <v>1</v>
      </c>
      <c r="Q2912" t="s">
        <v>8314</v>
      </c>
      <c r="R2912" t="s">
        <v>8315</v>
      </c>
      <c r="S2912" s="12">
        <f t="shared" si="227"/>
        <v>42107.632951388885</v>
      </c>
      <c r="T2912" s="12">
        <f t="shared" si="228"/>
        <v>42167.632951388885</v>
      </c>
      <c r="U2912">
        <f t="shared" si="229"/>
        <v>2015</v>
      </c>
      <c r="V2912">
        <f t="shared" si="229"/>
        <v>2015</v>
      </c>
    </row>
    <row r="2913" spans="1:22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25"/>
        <v>36.5</v>
      </c>
      <c r="P2913" s="5">
        <f t="shared" si="226"/>
        <v>46.928571428571431</v>
      </c>
      <c r="Q2913" t="s">
        <v>8314</v>
      </c>
      <c r="R2913" t="s">
        <v>8315</v>
      </c>
      <c r="S2913" s="12">
        <f t="shared" si="227"/>
        <v>42142.560486111113</v>
      </c>
      <c r="T2913" s="12">
        <f t="shared" si="228"/>
        <v>42182.560486111113</v>
      </c>
      <c r="U2913">
        <f t="shared" si="229"/>
        <v>2015</v>
      </c>
      <c r="V2913">
        <f t="shared" si="229"/>
        <v>2015</v>
      </c>
    </row>
    <row r="2914" spans="1:22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25"/>
        <v>14.058171745152354</v>
      </c>
      <c r="P2914" s="5">
        <f t="shared" si="226"/>
        <v>78.07692307692308</v>
      </c>
      <c r="Q2914" t="s">
        <v>8314</v>
      </c>
      <c r="R2914" t="s">
        <v>8315</v>
      </c>
      <c r="S2914" s="12">
        <f t="shared" si="227"/>
        <v>42353.923310185179</v>
      </c>
      <c r="T2914" s="12">
        <f t="shared" si="228"/>
        <v>42383.923310185179</v>
      </c>
      <c r="U2914">
        <f t="shared" si="229"/>
        <v>2015</v>
      </c>
      <c r="V2914">
        <f t="shared" si="229"/>
        <v>2016</v>
      </c>
    </row>
    <row r="2915" spans="1:22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25"/>
        <v>0.02</v>
      </c>
      <c r="P2915" s="5">
        <f t="shared" si="226"/>
        <v>1</v>
      </c>
      <c r="Q2915" t="s">
        <v>8314</v>
      </c>
      <c r="R2915" t="s">
        <v>8315</v>
      </c>
      <c r="S2915" s="12">
        <f t="shared" si="227"/>
        <v>41828.714571759258</v>
      </c>
      <c r="T2915" s="12">
        <f t="shared" si="228"/>
        <v>41888.714571759258</v>
      </c>
      <c r="U2915">
        <f t="shared" si="229"/>
        <v>2014</v>
      </c>
      <c r="V2915">
        <f t="shared" si="229"/>
        <v>2014</v>
      </c>
    </row>
    <row r="2916" spans="1:22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25"/>
        <v>4.0000000000000001E-3</v>
      </c>
      <c r="P2916" s="5">
        <f t="shared" si="226"/>
        <v>1</v>
      </c>
      <c r="Q2916" t="s">
        <v>8314</v>
      </c>
      <c r="R2916" t="s">
        <v>8315</v>
      </c>
      <c r="S2916" s="12">
        <f t="shared" si="227"/>
        <v>42017.699004629627</v>
      </c>
      <c r="T2916" s="12">
        <f t="shared" si="228"/>
        <v>42077.657337962963</v>
      </c>
      <c r="U2916">
        <f t="shared" si="229"/>
        <v>2015</v>
      </c>
      <c r="V2916">
        <f t="shared" si="229"/>
        <v>2015</v>
      </c>
    </row>
    <row r="2917" spans="1:22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25"/>
        <v>61.1</v>
      </c>
      <c r="P2917" s="5">
        <f t="shared" si="226"/>
        <v>203.66666666666666</v>
      </c>
      <c r="Q2917" t="s">
        <v>8314</v>
      </c>
      <c r="R2917" t="s">
        <v>8315</v>
      </c>
      <c r="S2917" s="12">
        <f t="shared" si="227"/>
        <v>42415.189699074072</v>
      </c>
      <c r="T2917" s="12">
        <f t="shared" si="228"/>
        <v>42445.1480324074</v>
      </c>
      <c r="U2917">
        <f t="shared" si="229"/>
        <v>2016</v>
      </c>
      <c r="V2917">
        <f t="shared" si="229"/>
        <v>2016</v>
      </c>
    </row>
    <row r="2918" spans="1:22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25"/>
        <v>7.8378378378378386</v>
      </c>
      <c r="P2918" s="5">
        <f t="shared" si="226"/>
        <v>20.714285714285715</v>
      </c>
      <c r="Q2918" t="s">
        <v>8314</v>
      </c>
      <c r="R2918" t="s">
        <v>8315</v>
      </c>
      <c r="S2918" s="12">
        <f t="shared" si="227"/>
        <v>41755.268391203703</v>
      </c>
      <c r="T2918" s="12">
        <f t="shared" si="228"/>
        <v>41778.268391203703</v>
      </c>
      <c r="U2918">
        <f t="shared" si="229"/>
        <v>2014</v>
      </c>
      <c r="V2918">
        <f t="shared" si="229"/>
        <v>2014</v>
      </c>
    </row>
    <row r="2919" spans="1:22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25"/>
        <v>21.85</v>
      </c>
      <c r="P2919" s="5">
        <f t="shared" si="226"/>
        <v>48.555555555555557</v>
      </c>
      <c r="Q2919" t="s">
        <v>8314</v>
      </c>
      <c r="R2919" t="s">
        <v>8315</v>
      </c>
      <c r="S2919" s="12">
        <f t="shared" si="227"/>
        <v>42245.026006944441</v>
      </c>
      <c r="T2919" s="12">
        <f t="shared" si="228"/>
        <v>42263.026006944441</v>
      </c>
      <c r="U2919">
        <f t="shared" si="229"/>
        <v>2015</v>
      </c>
      <c r="V2919">
        <f t="shared" si="229"/>
        <v>2015</v>
      </c>
    </row>
    <row r="2920" spans="1:22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25"/>
        <v>27.24</v>
      </c>
      <c r="P2920" s="5">
        <f t="shared" si="226"/>
        <v>68.099999999999994</v>
      </c>
      <c r="Q2920" t="s">
        <v>8314</v>
      </c>
      <c r="R2920" t="s">
        <v>8315</v>
      </c>
      <c r="S2920" s="12">
        <f t="shared" si="227"/>
        <v>42278.421377314815</v>
      </c>
      <c r="T2920" s="12">
        <f t="shared" si="228"/>
        <v>42306.421377314815</v>
      </c>
      <c r="U2920">
        <f t="shared" si="229"/>
        <v>2015</v>
      </c>
      <c r="V2920">
        <f t="shared" si="229"/>
        <v>2015</v>
      </c>
    </row>
    <row r="2921" spans="1:22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25"/>
        <v>8.5</v>
      </c>
      <c r="P2921" s="5">
        <f t="shared" si="226"/>
        <v>8.5</v>
      </c>
      <c r="Q2921" t="s">
        <v>8314</v>
      </c>
      <c r="R2921" t="s">
        <v>8315</v>
      </c>
      <c r="S2921" s="12">
        <f t="shared" si="227"/>
        <v>41826.411215277774</v>
      </c>
      <c r="T2921" s="12">
        <f t="shared" si="228"/>
        <v>41856.411215277774</v>
      </c>
      <c r="U2921">
        <f t="shared" si="229"/>
        <v>2014</v>
      </c>
      <c r="V2921">
        <f t="shared" si="229"/>
        <v>2014</v>
      </c>
    </row>
    <row r="2922" spans="1:22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25"/>
        <v>26.840000000000003</v>
      </c>
      <c r="P2922" s="5">
        <f t="shared" si="226"/>
        <v>51.615384615384613</v>
      </c>
      <c r="Q2922" t="s">
        <v>8314</v>
      </c>
      <c r="R2922" t="s">
        <v>8315</v>
      </c>
      <c r="S2922" s="12">
        <f t="shared" si="227"/>
        <v>42058.584143518521</v>
      </c>
      <c r="T2922" s="12">
        <f t="shared" si="228"/>
        <v>42088.54247685185</v>
      </c>
      <c r="U2922">
        <f t="shared" si="229"/>
        <v>2015</v>
      </c>
      <c r="V2922">
        <f t="shared" si="229"/>
        <v>2015</v>
      </c>
    </row>
    <row r="2923" spans="1:22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25"/>
        <v>129</v>
      </c>
      <c r="P2923" s="5">
        <f t="shared" si="226"/>
        <v>43</v>
      </c>
      <c r="Q2923" t="s">
        <v>8314</v>
      </c>
      <c r="R2923" t="s">
        <v>8356</v>
      </c>
      <c r="S2923" s="12">
        <f t="shared" si="227"/>
        <v>41877.678287037037</v>
      </c>
      <c r="T2923" s="12">
        <f t="shared" si="228"/>
        <v>41907.678287037037</v>
      </c>
      <c r="U2923">
        <f t="shared" si="229"/>
        <v>2014</v>
      </c>
      <c r="V2923">
        <f t="shared" si="229"/>
        <v>2014</v>
      </c>
    </row>
    <row r="2924" spans="1:22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25"/>
        <v>100</v>
      </c>
      <c r="P2924" s="5">
        <f t="shared" si="226"/>
        <v>83.333333333333329</v>
      </c>
      <c r="Q2924" t="s">
        <v>8314</v>
      </c>
      <c r="R2924" t="s">
        <v>8356</v>
      </c>
      <c r="S2924" s="12">
        <f t="shared" si="227"/>
        <v>42097.665821759256</v>
      </c>
      <c r="T2924" s="12">
        <f t="shared" si="228"/>
        <v>42142.665821759256</v>
      </c>
      <c r="U2924">
        <f t="shared" si="229"/>
        <v>2015</v>
      </c>
      <c r="V2924">
        <f t="shared" si="229"/>
        <v>2015</v>
      </c>
    </row>
    <row r="2925" spans="1:22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25"/>
        <v>100</v>
      </c>
      <c r="P2925" s="5">
        <f t="shared" si="226"/>
        <v>30</v>
      </c>
      <c r="Q2925" t="s">
        <v>8314</v>
      </c>
      <c r="R2925" t="s">
        <v>8356</v>
      </c>
      <c r="S2925" s="12">
        <f t="shared" si="227"/>
        <v>42012.944201388884</v>
      </c>
      <c r="T2925" s="12">
        <f t="shared" si="228"/>
        <v>42027.916666666664</v>
      </c>
      <c r="U2925">
        <f t="shared" si="229"/>
        <v>2015</v>
      </c>
      <c r="V2925">
        <f t="shared" si="229"/>
        <v>2015</v>
      </c>
    </row>
    <row r="2926" spans="1:22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25"/>
        <v>103.2</v>
      </c>
      <c r="P2926" s="5">
        <f t="shared" si="226"/>
        <v>175.51020408163265</v>
      </c>
      <c r="Q2926" t="s">
        <v>8314</v>
      </c>
      <c r="R2926" t="s">
        <v>8356</v>
      </c>
      <c r="S2926" s="12">
        <f t="shared" si="227"/>
        <v>42103.348495370366</v>
      </c>
      <c r="T2926" s="12">
        <f t="shared" si="228"/>
        <v>42132.957638888889</v>
      </c>
      <c r="U2926">
        <f t="shared" si="229"/>
        <v>2015</v>
      </c>
      <c r="V2926">
        <f t="shared" si="229"/>
        <v>2015</v>
      </c>
    </row>
    <row r="2927" spans="1:22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25"/>
        <v>102.44597777777777</v>
      </c>
      <c r="P2927" s="5">
        <f t="shared" si="226"/>
        <v>231.66175879396985</v>
      </c>
      <c r="Q2927" t="s">
        <v>8314</v>
      </c>
      <c r="R2927" t="s">
        <v>8356</v>
      </c>
      <c r="S2927" s="12">
        <f t="shared" si="227"/>
        <v>41863.375787037039</v>
      </c>
      <c r="T2927" s="12">
        <f t="shared" si="228"/>
        <v>41893.375787037039</v>
      </c>
      <c r="U2927">
        <f t="shared" si="229"/>
        <v>2014</v>
      </c>
      <c r="V2927">
        <f t="shared" si="229"/>
        <v>2014</v>
      </c>
    </row>
    <row r="2928" spans="1:22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25"/>
        <v>125</v>
      </c>
      <c r="P2928" s="5">
        <f t="shared" si="226"/>
        <v>75</v>
      </c>
      <c r="Q2928" t="s">
        <v>8314</v>
      </c>
      <c r="R2928" t="s">
        <v>8356</v>
      </c>
      <c r="S2928" s="12">
        <f t="shared" si="227"/>
        <v>42044.557627314811</v>
      </c>
      <c r="T2928" s="12">
        <f t="shared" si="228"/>
        <v>42058.557627314811</v>
      </c>
      <c r="U2928">
        <f t="shared" si="229"/>
        <v>2015</v>
      </c>
      <c r="V2928">
        <f t="shared" si="229"/>
        <v>2015</v>
      </c>
    </row>
    <row r="2929" spans="1:22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25"/>
        <v>130.83333333333334</v>
      </c>
      <c r="P2929" s="5">
        <f t="shared" si="226"/>
        <v>112.14285714285714</v>
      </c>
      <c r="Q2929" t="s">
        <v>8314</v>
      </c>
      <c r="R2929" t="s">
        <v>8356</v>
      </c>
      <c r="S2929" s="12">
        <f t="shared" si="227"/>
        <v>41806.460983796293</v>
      </c>
      <c r="T2929" s="12">
        <f t="shared" si="228"/>
        <v>41835</v>
      </c>
      <c r="U2929">
        <f t="shared" si="229"/>
        <v>2014</v>
      </c>
      <c r="V2929">
        <f t="shared" si="229"/>
        <v>2014</v>
      </c>
    </row>
    <row r="2930" spans="1:22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25"/>
        <v>100</v>
      </c>
      <c r="P2930" s="5">
        <f t="shared" si="226"/>
        <v>41.666666666666664</v>
      </c>
      <c r="Q2930" t="s">
        <v>8314</v>
      </c>
      <c r="R2930" t="s">
        <v>8356</v>
      </c>
      <c r="S2930" s="12">
        <f t="shared" si="227"/>
        <v>42403.789884259262</v>
      </c>
      <c r="T2930" s="12">
        <f t="shared" si="228"/>
        <v>42433.789884259262</v>
      </c>
      <c r="U2930">
        <f t="shared" si="229"/>
        <v>2016</v>
      </c>
      <c r="V2930">
        <f t="shared" si="229"/>
        <v>2016</v>
      </c>
    </row>
    <row r="2931" spans="1:22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25"/>
        <v>102.06937499999999</v>
      </c>
      <c r="P2931" s="5">
        <f t="shared" si="226"/>
        <v>255.17343750000001</v>
      </c>
      <c r="Q2931" t="s">
        <v>8314</v>
      </c>
      <c r="R2931" t="s">
        <v>8356</v>
      </c>
      <c r="S2931" s="12">
        <f t="shared" si="227"/>
        <v>41754.355995370366</v>
      </c>
      <c r="T2931" s="12">
        <f t="shared" si="228"/>
        <v>41784.355995370366</v>
      </c>
      <c r="U2931">
        <f t="shared" si="229"/>
        <v>2014</v>
      </c>
      <c r="V2931">
        <f t="shared" si="229"/>
        <v>2014</v>
      </c>
    </row>
    <row r="2932" spans="1:22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25"/>
        <v>100.92000000000002</v>
      </c>
      <c r="P2932" s="5">
        <f t="shared" si="226"/>
        <v>162.7741935483871</v>
      </c>
      <c r="Q2932" t="s">
        <v>8314</v>
      </c>
      <c r="R2932" t="s">
        <v>8356</v>
      </c>
      <c r="S2932" s="12">
        <f t="shared" si="227"/>
        <v>42101.375740740739</v>
      </c>
      <c r="T2932" s="12">
        <f t="shared" si="228"/>
        <v>42131.375740740739</v>
      </c>
      <c r="U2932">
        <f t="shared" si="229"/>
        <v>2015</v>
      </c>
      <c r="V2932">
        <f t="shared" si="229"/>
        <v>2015</v>
      </c>
    </row>
    <row r="2933" spans="1:22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25"/>
        <v>106</v>
      </c>
      <c r="P2933" s="5">
        <f t="shared" si="226"/>
        <v>88.333333333333329</v>
      </c>
      <c r="Q2933" t="s">
        <v>8314</v>
      </c>
      <c r="R2933" t="s">
        <v>8356</v>
      </c>
      <c r="S2933" s="12">
        <f t="shared" si="227"/>
        <v>41872.082905092589</v>
      </c>
      <c r="T2933" s="12">
        <f t="shared" si="228"/>
        <v>41897.047222222223</v>
      </c>
      <c r="U2933">
        <f t="shared" si="229"/>
        <v>2014</v>
      </c>
      <c r="V2933">
        <f t="shared" si="229"/>
        <v>2014</v>
      </c>
    </row>
    <row r="2934" spans="1:22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25"/>
        <v>105.0967741935484</v>
      </c>
      <c r="P2934" s="5">
        <f t="shared" si="226"/>
        <v>85.736842105263165</v>
      </c>
      <c r="Q2934" t="s">
        <v>8314</v>
      </c>
      <c r="R2934" t="s">
        <v>8356</v>
      </c>
      <c r="S2934" s="12">
        <f t="shared" si="227"/>
        <v>42024.956446759257</v>
      </c>
      <c r="T2934" s="12">
        <f t="shared" si="228"/>
        <v>42056.249999999993</v>
      </c>
      <c r="U2934">
        <f t="shared" si="229"/>
        <v>2015</v>
      </c>
      <c r="V2934">
        <f t="shared" si="229"/>
        <v>2015</v>
      </c>
    </row>
    <row r="2935" spans="1:22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25"/>
        <v>102.76</v>
      </c>
      <c r="P2935" s="5">
        <f t="shared" si="226"/>
        <v>47.574074074074076</v>
      </c>
      <c r="Q2935" t="s">
        <v>8314</v>
      </c>
      <c r="R2935" t="s">
        <v>8356</v>
      </c>
      <c r="S2935" s="12">
        <f t="shared" si="227"/>
        <v>42495.748298611106</v>
      </c>
      <c r="T2935" s="12">
        <f t="shared" si="228"/>
        <v>42525.748298611106</v>
      </c>
      <c r="U2935">
        <f t="shared" si="229"/>
        <v>2016</v>
      </c>
      <c r="V2935">
        <f t="shared" si="229"/>
        <v>2016</v>
      </c>
    </row>
    <row r="2936" spans="1:22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25"/>
        <v>108</v>
      </c>
      <c r="P2936" s="5">
        <f t="shared" si="226"/>
        <v>72.972972972972968</v>
      </c>
      <c r="Q2936" t="s">
        <v>8314</v>
      </c>
      <c r="R2936" t="s">
        <v>8356</v>
      </c>
      <c r="S2936" s="12">
        <f t="shared" si="227"/>
        <v>41775.427824074075</v>
      </c>
      <c r="T2936" s="12">
        <f t="shared" si="228"/>
        <v>41805.427824074075</v>
      </c>
      <c r="U2936">
        <f t="shared" si="229"/>
        <v>2014</v>
      </c>
      <c r="V2936">
        <f t="shared" si="229"/>
        <v>2014</v>
      </c>
    </row>
    <row r="2937" spans="1:22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25"/>
        <v>100.88571428571429</v>
      </c>
      <c r="P2937" s="5">
        <f t="shared" si="226"/>
        <v>90.538461538461533</v>
      </c>
      <c r="Q2937" t="s">
        <v>8314</v>
      </c>
      <c r="R2937" t="s">
        <v>8356</v>
      </c>
      <c r="S2937" s="12">
        <f t="shared" si="227"/>
        <v>42553.375092592592</v>
      </c>
      <c r="T2937" s="12">
        <f t="shared" si="228"/>
        <v>42611.499999999993</v>
      </c>
      <c r="U2937">
        <f t="shared" si="229"/>
        <v>2016</v>
      </c>
      <c r="V2937">
        <f t="shared" si="229"/>
        <v>2016</v>
      </c>
    </row>
    <row r="2938" spans="1:22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25"/>
        <v>128</v>
      </c>
      <c r="P2938" s="5">
        <f t="shared" si="226"/>
        <v>37.647058823529413</v>
      </c>
      <c r="Q2938" t="s">
        <v>8314</v>
      </c>
      <c r="R2938" t="s">
        <v>8356</v>
      </c>
      <c r="S2938" s="12">
        <f t="shared" si="227"/>
        <v>41912.442395833328</v>
      </c>
      <c r="T2938" s="12">
        <f t="shared" si="228"/>
        <v>41924.999305555553</v>
      </c>
      <c r="U2938">
        <f t="shared" si="229"/>
        <v>2014</v>
      </c>
      <c r="V2938">
        <f t="shared" si="229"/>
        <v>2014</v>
      </c>
    </row>
    <row r="2939" spans="1:22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25"/>
        <v>133.33333333333331</v>
      </c>
      <c r="P2939" s="5">
        <f t="shared" si="226"/>
        <v>36.363636363636367</v>
      </c>
      <c r="Q2939" t="s">
        <v>8314</v>
      </c>
      <c r="R2939" t="s">
        <v>8356</v>
      </c>
      <c r="S2939" s="12">
        <f t="shared" si="227"/>
        <v>41803.248993055553</v>
      </c>
      <c r="T2939" s="12">
        <f t="shared" si="228"/>
        <v>41833.248993055553</v>
      </c>
      <c r="U2939">
        <f t="shared" si="229"/>
        <v>2014</v>
      </c>
      <c r="V2939">
        <f t="shared" si="229"/>
        <v>2014</v>
      </c>
    </row>
    <row r="2940" spans="1:22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25"/>
        <v>101.375</v>
      </c>
      <c r="P2940" s="5">
        <f t="shared" si="226"/>
        <v>126.71875</v>
      </c>
      <c r="Q2940" t="s">
        <v>8314</v>
      </c>
      <c r="R2940" t="s">
        <v>8356</v>
      </c>
      <c r="S2940" s="12">
        <f t="shared" si="227"/>
        <v>42004.495532407404</v>
      </c>
      <c r="T2940" s="12">
        <f t="shared" si="228"/>
        <v>42034.495532407404</v>
      </c>
      <c r="U2940">
        <f t="shared" si="229"/>
        <v>2014</v>
      </c>
      <c r="V2940">
        <f t="shared" si="229"/>
        <v>2015</v>
      </c>
    </row>
    <row r="2941" spans="1:22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25"/>
        <v>102.875</v>
      </c>
      <c r="P2941" s="5">
        <f t="shared" si="226"/>
        <v>329.2</v>
      </c>
      <c r="Q2941" t="s">
        <v>8314</v>
      </c>
      <c r="R2941" t="s">
        <v>8356</v>
      </c>
      <c r="S2941" s="12">
        <f t="shared" si="227"/>
        <v>41845.60083333333</v>
      </c>
      <c r="T2941" s="12">
        <f t="shared" si="228"/>
        <v>41878.833333333328</v>
      </c>
      <c r="U2941">
        <f t="shared" si="229"/>
        <v>2014</v>
      </c>
      <c r="V2941">
        <f t="shared" si="229"/>
        <v>2014</v>
      </c>
    </row>
    <row r="2942" spans="1:22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25"/>
        <v>107.24000000000001</v>
      </c>
      <c r="P2942" s="5">
        <f t="shared" si="226"/>
        <v>81.242424242424249</v>
      </c>
      <c r="Q2942" t="s">
        <v>8314</v>
      </c>
      <c r="R2942" t="s">
        <v>8356</v>
      </c>
      <c r="S2942" s="12">
        <f t="shared" si="227"/>
        <v>41982.565023148149</v>
      </c>
      <c r="T2942" s="12">
        <f t="shared" si="228"/>
        <v>42022.565023148149</v>
      </c>
      <c r="U2942">
        <f t="shared" si="229"/>
        <v>2014</v>
      </c>
      <c r="V2942">
        <f t="shared" si="229"/>
        <v>2015</v>
      </c>
    </row>
    <row r="2943" spans="1:22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25"/>
        <v>4.0000000000000001E-3</v>
      </c>
      <c r="P2943" s="5">
        <f t="shared" si="226"/>
        <v>1</v>
      </c>
      <c r="Q2943" t="s">
        <v>8314</v>
      </c>
      <c r="R2943" t="s">
        <v>8354</v>
      </c>
      <c r="S2943" s="12">
        <f t="shared" si="227"/>
        <v>42034.751793981479</v>
      </c>
      <c r="T2943" s="12">
        <f t="shared" si="228"/>
        <v>42064.751793981479</v>
      </c>
      <c r="U2943">
        <f t="shared" si="229"/>
        <v>2015</v>
      </c>
      <c r="V2943">
        <f t="shared" si="229"/>
        <v>2015</v>
      </c>
    </row>
    <row r="2944" spans="1:22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25"/>
        <v>20.424999999999997</v>
      </c>
      <c r="P2944" s="5">
        <f t="shared" si="226"/>
        <v>202.22772277227722</v>
      </c>
      <c r="Q2944" t="s">
        <v>8314</v>
      </c>
      <c r="R2944" t="s">
        <v>8354</v>
      </c>
      <c r="S2944" s="12">
        <f t="shared" si="227"/>
        <v>42334.595590277771</v>
      </c>
      <c r="T2944" s="12">
        <f t="shared" si="228"/>
        <v>42354.637499999997</v>
      </c>
      <c r="U2944">
        <f t="shared" si="229"/>
        <v>2015</v>
      </c>
      <c r="V2944">
        <f t="shared" si="229"/>
        <v>2015</v>
      </c>
    </row>
    <row r="2945" spans="1:22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25"/>
        <v>0</v>
      </c>
      <c r="P2945" s="5">
        <f t="shared" si="226"/>
        <v>0</v>
      </c>
      <c r="Q2945" t="s">
        <v>8314</v>
      </c>
      <c r="R2945" t="s">
        <v>8354</v>
      </c>
      <c r="S2945" s="12">
        <f t="shared" si="227"/>
        <v>42076.921064814807</v>
      </c>
      <c r="T2945" s="12">
        <f t="shared" si="228"/>
        <v>42106.921064814807</v>
      </c>
      <c r="U2945">
        <f t="shared" si="229"/>
        <v>2015</v>
      </c>
      <c r="V2945">
        <f t="shared" si="229"/>
        <v>2015</v>
      </c>
    </row>
    <row r="2946" spans="1:22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25"/>
        <v>1</v>
      </c>
      <c r="P2946" s="5">
        <f t="shared" si="226"/>
        <v>100</v>
      </c>
      <c r="Q2946" t="s">
        <v>8314</v>
      </c>
      <c r="R2946" t="s">
        <v>8354</v>
      </c>
      <c r="S2946" s="12">
        <f t="shared" si="227"/>
        <v>42132.705995370365</v>
      </c>
      <c r="T2946" s="12">
        <f t="shared" si="228"/>
        <v>42162.705995370365</v>
      </c>
      <c r="U2946">
        <f t="shared" si="229"/>
        <v>2015</v>
      </c>
      <c r="V2946">
        <f t="shared" si="229"/>
        <v>2015</v>
      </c>
    </row>
    <row r="2947" spans="1:22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30">(E2947/D2947)*100</f>
        <v>0</v>
      </c>
      <c r="P2947" s="5">
        <f t="shared" ref="P2947:P3010" si="231">IF(E2947&gt;0, E2947/L2947, 0)</f>
        <v>0</v>
      </c>
      <c r="Q2947" t="s">
        <v>8314</v>
      </c>
      <c r="R2947" t="s">
        <v>8354</v>
      </c>
      <c r="S2947" s="12">
        <f t="shared" ref="S2947:S3010" si="232">(J2947/86400)+25569-(5/24)</f>
        <v>42117.931250000001</v>
      </c>
      <c r="T2947" s="12">
        <f t="shared" ref="T2947:T3010" si="233">(I2947/86400)+25569-5/24</f>
        <v>42147.931250000001</v>
      </c>
      <c r="U2947">
        <f t="shared" ref="U2947:V3010" si="234">YEAR(S2947)</f>
        <v>2015</v>
      </c>
      <c r="V2947">
        <f t="shared" si="234"/>
        <v>2015</v>
      </c>
    </row>
    <row r="2948" spans="1:22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30"/>
        <v>0.1</v>
      </c>
      <c r="P2948" s="5">
        <f t="shared" si="231"/>
        <v>1</v>
      </c>
      <c r="Q2948" t="s">
        <v>8314</v>
      </c>
      <c r="R2948" t="s">
        <v>8354</v>
      </c>
      <c r="S2948" s="12">
        <f t="shared" si="232"/>
        <v>42567.322824074072</v>
      </c>
      <c r="T2948" s="12">
        <f t="shared" si="233"/>
        <v>42597.322824074072</v>
      </c>
      <c r="U2948">
        <f t="shared" si="234"/>
        <v>2016</v>
      </c>
      <c r="V2948">
        <f t="shared" si="234"/>
        <v>2016</v>
      </c>
    </row>
    <row r="2949" spans="1:22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30"/>
        <v>4.2880000000000003</v>
      </c>
      <c r="P2949" s="5">
        <f t="shared" si="231"/>
        <v>82.461538461538467</v>
      </c>
      <c r="Q2949" t="s">
        <v>8314</v>
      </c>
      <c r="R2949" t="s">
        <v>8354</v>
      </c>
      <c r="S2949" s="12">
        <f t="shared" si="232"/>
        <v>42649.353784722225</v>
      </c>
      <c r="T2949" s="12">
        <f t="shared" si="233"/>
        <v>42698.507638888885</v>
      </c>
      <c r="U2949">
        <f t="shared" si="234"/>
        <v>2016</v>
      </c>
      <c r="V2949">
        <f t="shared" si="234"/>
        <v>2016</v>
      </c>
    </row>
    <row r="2950" spans="1:22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30"/>
        <v>4.8000000000000004E-3</v>
      </c>
      <c r="P2950" s="5">
        <f t="shared" si="231"/>
        <v>2.6666666666666665</v>
      </c>
      <c r="Q2950" t="s">
        <v>8314</v>
      </c>
      <c r="R2950" t="s">
        <v>8354</v>
      </c>
      <c r="S2950" s="12">
        <f t="shared" si="232"/>
        <v>42097.440891203696</v>
      </c>
      <c r="T2950" s="12">
        <f t="shared" si="233"/>
        <v>42157.440891203696</v>
      </c>
      <c r="U2950">
        <f t="shared" si="234"/>
        <v>2015</v>
      </c>
      <c r="V2950">
        <f t="shared" si="234"/>
        <v>2015</v>
      </c>
    </row>
    <row r="2951" spans="1:22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30"/>
        <v>2.5</v>
      </c>
      <c r="P2951" s="5">
        <f t="shared" si="231"/>
        <v>12.5</v>
      </c>
      <c r="Q2951" t="s">
        <v>8314</v>
      </c>
      <c r="R2951" t="s">
        <v>8354</v>
      </c>
      <c r="S2951" s="12">
        <f t="shared" si="232"/>
        <v>42297.61478009259</v>
      </c>
      <c r="T2951" s="12">
        <f t="shared" si="233"/>
        <v>42327.656446759262</v>
      </c>
      <c r="U2951">
        <f t="shared" si="234"/>
        <v>2015</v>
      </c>
      <c r="V2951">
        <f t="shared" si="234"/>
        <v>2015</v>
      </c>
    </row>
    <row r="2952" spans="1:22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30"/>
        <v>0</v>
      </c>
      <c r="P2952" s="5">
        <f t="shared" si="231"/>
        <v>0</v>
      </c>
      <c r="Q2952" t="s">
        <v>8314</v>
      </c>
      <c r="R2952" t="s">
        <v>8354</v>
      </c>
      <c r="S2952" s="12">
        <f t="shared" si="232"/>
        <v>42362.156851851854</v>
      </c>
      <c r="T2952" s="12">
        <f t="shared" si="233"/>
        <v>42392.156851851854</v>
      </c>
      <c r="U2952">
        <f t="shared" si="234"/>
        <v>2015</v>
      </c>
      <c r="V2952">
        <f t="shared" si="234"/>
        <v>2016</v>
      </c>
    </row>
    <row r="2953" spans="1:22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30"/>
        <v>2.1919999999999997</v>
      </c>
      <c r="P2953" s="5">
        <f t="shared" si="231"/>
        <v>18.896551724137932</v>
      </c>
      <c r="Q2953" t="s">
        <v>8314</v>
      </c>
      <c r="R2953" t="s">
        <v>8354</v>
      </c>
      <c r="S2953" s="12">
        <f t="shared" si="232"/>
        <v>41872.594594907401</v>
      </c>
      <c r="T2953" s="12">
        <f t="shared" si="233"/>
        <v>41917.594594907401</v>
      </c>
      <c r="U2953">
        <f t="shared" si="234"/>
        <v>2014</v>
      </c>
      <c r="V2953">
        <f t="shared" si="234"/>
        <v>2014</v>
      </c>
    </row>
    <row r="2954" spans="1:22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30"/>
        <v>8.0250000000000004</v>
      </c>
      <c r="P2954" s="5">
        <f t="shared" si="231"/>
        <v>200.625</v>
      </c>
      <c r="Q2954" t="s">
        <v>8314</v>
      </c>
      <c r="R2954" t="s">
        <v>8354</v>
      </c>
      <c r="S2954" s="12">
        <f t="shared" si="232"/>
        <v>42628.481932870367</v>
      </c>
      <c r="T2954" s="12">
        <f t="shared" si="233"/>
        <v>42659.958333333336</v>
      </c>
      <c r="U2954">
        <f t="shared" si="234"/>
        <v>2016</v>
      </c>
      <c r="V2954">
        <f t="shared" si="234"/>
        <v>2016</v>
      </c>
    </row>
    <row r="2955" spans="1:22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30"/>
        <v>0.15125</v>
      </c>
      <c r="P2955" s="5">
        <f t="shared" si="231"/>
        <v>201.66666666666666</v>
      </c>
      <c r="Q2955" t="s">
        <v>8314</v>
      </c>
      <c r="R2955" t="s">
        <v>8354</v>
      </c>
      <c r="S2955" s="12">
        <f t="shared" si="232"/>
        <v>42255.583576388883</v>
      </c>
      <c r="T2955" s="12">
        <f t="shared" si="233"/>
        <v>42285.583576388883</v>
      </c>
      <c r="U2955">
        <f t="shared" si="234"/>
        <v>2015</v>
      </c>
      <c r="V2955">
        <f t="shared" si="234"/>
        <v>2015</v>
      </c>
    </row>
    <row r="2956" spans="1:22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30"/>
        <v>0</v>
      </c>
      <c r="P2956" s="5">
        <f t="shared" si="231"/>
        <v>0</v>
      </c>
      <c r="Q2956" t="s">
        <v>8314</v>
      </c>
      <c r="R2956" t="s">
        <v>8354</v>
      </c>
      <c r="S2956" s="12">
        <f t="shared" si="232"/>
        <v>42790.375034722216</v>
      </c>
      <c r="T2956" s="12">
        <f t="shared" si="233"/>
        <v>42810.333368055552</v>
      </c>
      <c r="U2956">
        <f t="shared" si="234"/>
        <v>2017</v>
      </c>
      <c r="V2956">
        <f t="shared" si="234"/>
        <v>2017</v>
      </c>
    </row>
    <row r="2957" spans="1:22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30"/>
        <v>59.583333333333336</v>
      </c>
      <c r="P2957" s="5">
        <f t="shared" si="231"/>
        <v>65</v>
      </c>
      <c r="Q2957" t="s">
        <v>8314</v>
      </c>
      <c r="R2957" t="s">
        <v>8354</v>
      </c>
      <c r="S2957" s="12">
        <f t="shared" si="232"/>
        <v>42141.532974537033</v>
      </c>
      <c r="T2957" s="12">
        <f t="shared" si="233"/>
        <v>42171.532974537033</v>
      </c>
      <c r="U2957">
        <f t="shared" si="234"/>
        <v>2015</v>
      </c>
      <c r="V2957">
        <f t="shared" si="234"/>
        <v>2015</v>
      </c>
    </row>
    <row r="2958" spans="1:22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30"/>
        <v>16.734177215189874</v>
      </c>
      <c r="P2958" s="5">
        <f t="shared" si="231"/>
        <v>66.099999999999994</v>
      </c>
      <c r="Q2958" t="s">
        <v>8314</v>
      </c>
      <c r="R2958" t="s">
        <v>8354</v>
      </c>
      <c r="S2958" s="12">
        <f t="shared" si="232"/>
        <v>42464.750578703701</v>
      </c>
      <c r="T2958" s="12">
        <f t="shared" si="233"/>
        <v>42494.750578703701</v>
      </c>
      <c r="U2958">
        <f t="shared" si="234"/>
        <v>2016</v>
      </c>
      <c r="V2958">
        <f t="shared" si="234"/>
        <v>2016</v>
      </c>
    </row>
    <row r="2959" spans="1:22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30"/>
        <v>1.8666666666666669</v>
      </c>
      <c r="P2959" s="5">
        <f t="shared" si="231"/>
        <v>93.333333333333329</v>
      </c>
      <c r="Q2959" t="s">
        <v>8314</v>
      </c>
      <c r="R2959" t="s">
        <v>8354</v>
      </c>
      <c r="S2959" s="12">
        <f t="shared" si="232"/>
        <v>42030.80291666666</v>
      </c>
      <c r="T2959" s="12">
        <f t="shared" si="233"/>
        <v>42090.761249999996</v>
      </c>
      <c r="U2959">
        <f t="shared" si="234"/>
        <v>2015</v>
      </c>
      <c r="V2959">
        <f t="shared" si="234"/>
        <v>2015</v>
      </c>
    </row>
    <row r="2960" spans="1:22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30"/>
        <v>0</v>
      </c>
      <c r="P2960" s="5">
        <f t="shared" si="231"/>
        <v>0</v>
      </c>
      <c r="Q2960" t="s">
        <v>8314</v>
      </c>
      <c r="R2960" t="s">
        <v>8354</v>
      </c>
      <c r="S2960" s="12">
        <f t="shared" si="232"/>
        <v>42438.570798611108</v>
      </c>
      <c r="T2960" s="12">
        <f t="shared" si="233"/>
        <v>42498.529131944444</v>
      </c>
      <c r="U2960">
        <f t="shared" si="234"/>
        <v>2016</v>
      </c>
      <c r="V2960">
        <f t="shared" si="234"/>
        <v>2016</v>
      </c>
    </row>
    <row r="2961" spans="1:22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30"/>
        <v>0</v>
      </c>
      <c r="P2961" s="5">
        <f t="shared" si="231"/>
        <v>0</v>
      </c>
      <c r="Q2961" t="s">
        <v>8314</v>
      </c>
      <c r="R2961" t="s">
        <v>8354</v>
      </c>
      <c r="S2961" s="12">
        <f t="shared" si="232"/>
        <v>42497.800057870372</v>
      </c>
      <c r="T2961" s="12">
        <f t="shared" si="233"/>
        <v>42527.800057870372</v>
      </c>
      <c r="U2961">
        <f t="shared" si="234"/>
        <v>2016</v>
      </c>
      <c r="V2961">
        <f t="shared" si="234"/>
        <v>2016</v>
      </c>
    </row>
    <row r="2962" spans="1:22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30"/>
        <v>0</v>
      </c>
      <c r="P2962" s="5">
        <f t="shared" si="231"/>
        <v>0</v>
      </c>
      <c r="Q2962" t="s">
        <v>8314</v>
      </c>
      <c r="R2962" t="s">
        <v>8354</v>
      </c>
      <c r="S2962" s="12">
        <f t="shared" si="232"/>
        <v>41863.54887731481</v>
      </c>
      <c r="T2962" s="12">
        <f t="shared" si="233"/>
        <v>41893.54887731481</v>
      </c>
      <c r="U2962">
        <f t="shared" si="234"/>
        <v>2014</v>
      </c>
      <c r="V2962">
        <f t="shared" si="234"/>
        <v>2014</v>
      </c>
    </row>
    <row r="2963" spans="1:22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30"/>
        <v>109.62</v>
      </c>
      <c r="P2963" s="5">
        <f t="shared" si="231"/>
        <v>50.75</v>
      </c>
      <c r="Q2963" t="s">
        <v>8314</v>
      </c>
      <c r="R2963" t="s">
        <v>8315</v>
      </c>
      <c r="S2963" s="12">
        <f t="shared" si="232"/>
        <v>42061.004155092589</v>
      </c>
      <c r="T2963" s="12">
        <f t="shared" si="233"/>
        <v>42088.958333333336</v>
      </c>
      <c r="U2963">
        <f t="shared" si="234"/>
        <v>2015</v>
      </c>
      <c r="V2963">
        <f t="shared" si="234"/>
        <v>2015</v>
      </c>
    </row>
    <row r="2964" spans="1:22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30"/>
        <v>121.8</v>
      </c>
      <c r="P2964" s="5">
        <f t="shared" si="231"/>
        <v>60.9</v>
      </c>
      <c r="Q2964" t="s">
        <v>8314</v>
      </c>
      <c r="R2964" t="s">
        <v>8315</v>
      </c>
      <c r="S2964" s="12">
        <f t="shared" si="232"/>
        <v>42036.035949074074</v>
      </c>
      <c r="T2964" s="12">
        <f t="shared" si="233"/>
        <v>42064.082638888889</v>
      </c>
      <c r="U2964">
        <f t="shared" si="234"/>
        <v>2015</v>
      </c>
      <c r="V2964">
        <f t="shared" si="234"/>
        <v>2015</v>
      </c>
    </row>
    <row r="2965" spans="1:22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30"/>
        <v>106.85</v>
      </c>
      <c r="P2965" s="5">
        <f t="shared" si="231"/>
        <v>109.03061224489795</v>
      </c>
      <c r="Q2965" t="s">
        <v>8314</v>
      </c>
      <c r="R2965" t="s">
        <v>8315</v>
      </c>
      <c r="S2965" s="12">
        <f t="shared" si="232"/>
        <v>42157.26185185185</v>
      </c>
      <c r="T2965" s="12">
        <f t="shared" si="233"/>
        <v>42187.26185185185</v>
      </c>
      <c r="U2965">
        <f t="shared" si="234"/>
        <v>2015</v>
      </c>
      <c r="V2965">
        <f t="shared" si="234"/>
        <v>2015</v>
      </c>
    </row>
    <row r="2966" spans="1:22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30"/>
        <v>100.71379999999999</v>
      </c>
      <c r="P2966" s="5">
        <f t="shared" si="231"/>
        <v>25.692295918367346</v>
      </c>
      <c r="Q2966" t="s">
        <v>8314</v>
      </c>
      <c r="R2966" t="s">
        <v>8315</v>
      </c>
      <c r="S2966" s="12">
        <f t="shared" si="232"/>
        <v>41827.701608796291</v>
      </c>
      <c r="T2966" s="12">
        <f t="shared" si="233"/>
        <v>41857.688888888886</v>
      </c>
      <c r="U2966">
        <f t="shared" si="234"/>
        <v>2014</v>
      </c>
      <c r="V2966">
        <f t="shared" si="234"/>
        <v>2014</v>
      </c>
    </row>
    <row r="2967" spans="1:22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30"/>
        <v>109.00000000000001</v>
      </c>
      <c r="P2967" s="5">
        <f t="shared" si="231"/>
        <v>41.92307692307692</v>
      </c>
      <c r="Q2967" t="s">
        <v>8314</v>
      </c>
      <c r="R2967" t="s">
        <v>8315</v>
      </c>
      <c r="S2967" s="12">
        <f t="shared" si="232"/>
        <v>42162.521215277775</v>
      </c>
      <c r="T2967" s="12">
        <f t="shared" si="233"/>
        <v>42192.521215277775</v>
      </c>
      <c r="U2967">
        <f t="shared" si="234"/>
        <v>2015</v>
      </c>
      <c r="V2967">
        <f t="shared" si="234"/>
        <v>2015</v>
      </c>
    </row>
    <row r="2968" spans="1:22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30"/>
        <v>113.63000000000001</v>
      </c>
      <c r="P2968" s="5">
        <f t="shared" si="231"/>
        <v>88.7734375</v>
      </c>
      <c r="Q2968" t="s">
        <v>8314</v>
      </c>
      <c r="R2968" t="s">
        <v>8315</v>
      </c>
      <c r="S2968" s="12">
        <f t="shared" si="232"/>
        <v>42233.530231481483</v>
      </c>
      <c r="T2968" s="12">
        <f t="shared" si="233"/>
        <v>42263.530231481483</v>
      </c>
      <c r="U2968">
        <f t="shared" si="234"/>
        <v>2015</v>
      </c>
      <c r="V2968">
        <f t="shared" si="234"/>
        <v>2015</v>
      </c>
    </row>
    <row r="2969" spans="1:22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30"/>
        <v>113.92</v>
      </c>
      <c r="P2969" s="5">
        <f t="shared" si="231"/>
        <v>80.225352112676063</v>
      </c>
      <c r="Q2969" t="s">
        <v>8314</v>
      </c>
      <c r="R2969" t="s">
        <v>8315</v>
      </c>
      <c r="S2969" s="12">
        <f t="shared" si="232"/>
        <v>42041.989490740736</v>
      </c>
      <c r="T2969" s="12">
        <f t="shared" si="233"/>
        <v>42071.947824074072</v>
      </c>
      <c r="U2969">
        <f t="shared" si="234"/>
        <v>2015</v>
      </c>
      <c r="V2969">
        <f t="shared" si="234"/>
        <v>2015</v>
      </c>
    </row>
    <row r="2970" spans="1:22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30"/>
        <v>106</v>
      </c>
      <c r="P2970" s="5">
        <f t="shared" si="231"/>
        <v>78.936170212765958</v>
      </c>
      <c r="Q2970" t="s">
        <v>8314</v>
      </c>
      <c r="R2970" t="s">
        <v>8315</v>
      </c>
      <c r="S2970" s="12">
        <f t="shared" si="232"/>
        <v>42585.315509259257</v>
      </c>
      <c r="T2970" s="12">
        <f t="shared" si="233"/>
        <v>42598.957638888889</v>
      </c>
      <c r="U2970">
        <f t="shared" si="234"/>
        <v>2016</v>
      </c>
      <c r="V2970">
        <f t="shared" si="234"/>
        <v>2016</v>
      </c>
    </row>
    <row r="2971" spans="1:22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30"/>
        <v>162.5</v>
      </c>
      <c r="P2971" s="5">
        <f t="shared" si="231"/>
        <v>95.588235294117652</v>
      </c>
      <c r="Q2971" t="s">
        <v>8314</v>
      </c>
      <c r="R2971" t="s">
        <v>8315</v>
      </c>
      <c r="S2971" s="12">
        <f t="shared" si="232"/>
        <v>42097.578159722216</v>
      </c>
      <c r="T2971" s="12">
        <f t="shared" si="233"/>
        <v>42127.743750000001</v>
      </c>
      <c r="U2971">
        <f t="shared" si="234"/>
        <v>2015</v>
      </c>
      <c r="V2971">
        <f t="shared" si="234"/>
        <v>2015</v>
      </c>
    </row>
    <row r="2972" spans="1:22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30"/>
        <v>106</v>
      </c>
      <c r="P2972" s="5">
        <f t="shared" si="231"/>
        <v>69.890109890109883</v>
      </c>
      <c r="Q2972" t="s">
        <v>8314</v>
      </c>
      <c r="R2972" t="s">
        <v>8315</v>
      </c>
      <c r="S2972" s="12">
        <f t="shared" si="232"/>
        <v>41808.461238425924</v>
      </c>
      <c r="T2972" s="12">
        <f t="shared" si="233"/>
        <v>41838.461238425924</v>
      </c>
      <c r="U2972">
        <f t="shared" si="234"/>
        <v>2014</v>
      </c>
      <c r="V2972">
        <f t="shared" si="234"/>
        <v>2014</v>
      </c>
    </row>
    <row r="2973" spans="1:22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30"/>
        <v>100.15624999999999</v>
      </c>
      <c r="P2973" s="5">
        <f t="shared" si="231"/>
        <v>74.534883720930239</v>
      </c>
      <c r="Q2973" t="s">
        <v>8314</v>
      </c>
      <c r="R2973" t="s">
        <v>8315</v>
      </c>
      <c r="S2973" s="12">
        <f t="shared" si="232"/>
        <v>41852.449976851851</v>
      </c>
      <c r="T2973" s="12">
        <f t="shared" si="233"/>
        <v>41882.449976851851</v>
      </c>
      <c r="U2973">
        <f t="shared" si="234"/>
        <v>2014</v>
      </c>
      <c r="V2973">
        <f t="shared" si="234"/>
        <v>2014</v>
      </c>
    </row>
    <row r="2974" spans="1:22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30"/>
        <v>105.35000000000001</v>
      </c>
      <c r="P2974" s="5">
        <f t="shared" si="231"/>
        <v>123.94117647058823</v>
      </c>
      <c r="Q2974" t="s">
        <v>8314</v>
      </c>
      <c r="R2974" t="s">
        <v>8315</v>
      </c>
      <c r="S2974" s="12">
        <f t="shared" si="232"/>
        <v>42693.90185185185</v>
      </c>
      <c r="T2974" s="12">
        <f t="shared" si="233"/>
        <v>42708.833333333336</v>
      </c>
      <c r="U2974">
        <f t="shared" si="234"/>
        <v>2016</v>
      </c>
      <c r="V2974">
        <f t="shared" si="234"/>
        <v>2016</v>
      </c>
    </row>
    <row r="2975" spans="1:22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30"/>
        <v>174.8</v>
      </c>
      <c r="P2975" s="5">
        <f t="shared" si="231"/>
        <v>264.84848484848487</v>
      </c>
      <c r="Q2975" t="s">
        <v>8314</v>
      </c>
      <c r="R2975" t="s">
        <v>8315</v>
      </c>
      <c r="S2975" s="12">
        <f t="shared" si="232"/>
        <v>42341.610046296293</v>
      </c>
      <c r="T2975" s="12">
        <f t="shared" si="233"/>
        <v>42369.958333333336</v>
      </c>
      <c r="U2975">
        <f t="shared" si="234"/>
        <v>2015</v>
      </c>
      <c r="V2975">
        <f t="shared" si="234"/>
        <v>2015</v>
      </c>
    </row>
    <row r="2976" spans="1:22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30"/>
        <v>102</v>
      </c>
      <c r="P2976" s="5">
        <f t="shared" si="231"/>
        <v>58.620689655172413</v>
      </c>
      <c r="Q2976" t="s">
        <v>8314</v>
      </c>
      <c r="R2976" t="s">
        <v>8315</v>
      </c>
      <c r="S2976" s="12">
        <f t="shared" si="232"/>
        <v>41879.852673611109</v>
      </c>
      <c r="T2976" s="12">
        <f t="shared" si="233"/>
        <v>41907.857638888883</v>
      </c>
      <c r="U2976">
        <f t="shared" si="234"/>
        <v>2014</v>
      </c>
      <c r="V2976">
        <f t="shared" si="234"/>
        <v>2014</v>
      </c>
    </row>
    <row r="2977" spans="1:22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30"/>
        <v>100.125</v>
      </c>
      <c r="P2977" s="5">
        <f t="shared" si="231"/>
        <v>70.884955752212392</v>
      </c>
      <c r="Q2977" t="s">
        <v>8314</v>
      </c>
      <c r="R2977" t="s">
        <v>8315</v>
      </c>
      <c r="S2977" s="12">
        <f t="shared" si="232"/>
        <v>41941.475532407407</v>
      </c>
      <c r="T2977" s="12">
        <f t="shared" si="233"/>
        <v>41969.916666666664</v>
      </c>
      <c r="U2977">
        <f t="shared" si="234"/>
        <v>2014</v>
      </c>
      <c r="V2977">
        <f t="shared" si="234"/>
        <v>2014</v>
      </c>
    </row>
    <row r="2978" spans="1:22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30"/>
        <v>171.42857142857142</v>
      </c>
      <c r="P2978" s="5">
        <f t="shared" si="231"/>
        <v>8.5714285714285712</v>
      </c>
      <c r="Q2978" t="s">
        <v>8314</v>
      </c>
      <c r="R2978" t="s">
        <v>8315</v>
      </c>
      <c r="S2978" s="12">
        <f t="shared" si="232"/>
        <v>42425.522337962961</v>
      </c>
      <c r="T2978" s="12">
        <f t="shared" si="233"/>
        <v>42442.291666666664</v>
      </c>
      <c r="U2978">
        <f t="shared" si="234"/>
        <v>2016</v>
      </c>
      <c r="V2978">
        <f t="shared" si="234"/>
        <v>2016</v>
      </c>
    </row>
    <row r="2979" spans="1:22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30"/>
        <v>113.56666666666666</v>
      </c>
      <c r="P2979" s="5">
        <f t="shared" si="231"/>
        <v>113.56666666666666</v>
      </c>
      <c r="Q2979" t="s">
        <v>8314</v>
      </c>
      <c r="R2979" t="s">
        <v>8315</v>
      </c>
      <c r="S2979" s="12">
        <f t="shared" si="232"/>
        <v>42026.672847222224</v>
      </c>
      <c r="T2979" s="12">
        <f t="shared" si="233"/>
        <v>42085.884722222218</v>
      </c>
      <c r="U2979">
        <f t="shared" si="234"/>
        <v>2015</v>
      </c>
      <c r="V2979">
        <f t="shared" si="234"/>
        <v>2015</v>
      </c>
    </row>
    <row r="2980" spans="1:22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30"/>
        <v>129.46666666666667</v>
      </c>
      <c r="P2980" s="5">
        <f t="shared" si="231"/>
        <v>60.6875</v>
      </c>
      <c r="Q2980" t="s">
        <v>8314</v>
      </c>
      <c r="R2980" t="s">
        <v>8315</v>
      </c>
      <c r="S2980" s="12">
        <f t="shared" si="232"/>
        <v>41922.432256944441</v>
      </c>
      <c r="T2980" s="12">
        <f t="shared" si="233"/>
        <v>41932.040972222218</v>
      </c>
      <c r="U2980">
        <f t="shared" si="234"/>
        <v>2014</v>
      </c>
      <c r="V2980">
        <f t="shared" si="234"/>
        <v>2014</v>
      </c>
    </row>
    <row r="2981" spans="1:22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30"/>
        <v>101.4</v>
      </c>
      <c r="P2981" s="5">
        <f t="shared" si="231"/>
        <v>110.21739130434783</v>
      </c>
      <c r="Q2981" t="s">
        <v>8314</v>
      </c>
      <c r="R2981" t="s">
        <v>8315</v>
      </c>
      <c r="S2981" s="12">
        <f t="shared" si="232"/>
        <v>41993.616006944438</v>
      </c>
      <c r="T2981" s="12">
        <f t="shared" si="233"/>
        <v>42010.041666666664</v>
      </c>
      <c r="U2981">
        <f t="shared" si="234"/>
        <v>2014</v>
      </c>
      <c r="V2981">
        <f t="shared" si="234"/>
        <v>2015</v>
      </c>
    </row>
    <row r="2982" spans="1:22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30"/>
        <v>109.16666666666666</v>
      </c>
      <c r="P2982" s="5">
        <f t="shared" si="231"/>
        <v>136.45833333333334</v>
      </c>
      <c r="Q2982" t="s">
        <v>8314</v>
      </c>
      <c r="R2982" t="s">
        <v>8315</v>
      </c>
      <c r="S2982" s="12">
        <f t="shared" si="232"/>
        <v>42219.70752314815</v>
      </c>
      <c r="T2982" s="12">
        <f t="shared" si="233"/>
        <v>42239.874999999993</v>
      </c>
      <c r="U2982">
        <f t="shared" si="234"/>
        <v>2015</v>
      </c>
      <c r="V2982">
        <f t="shared" si="234"/>
        <v>2015</v>
      </c>
    </row>
    <row r="2983" spans="1:22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30"/>
        <v>128.92500000000001</v>
      </c>
      <c r="P2983" s="5">
        <f t="shared" si="231"/>
        <v>53.164948453608247</v>
      </c>
      <c r="Q2983" t="s">
        <v>8314</v>
      </c>
      <c r="R2983" t="s">
        <v>8354</v>
      </c>
      <c r="S2983" s="12">
        <f t="shared" si="232"/>
        <v>42225.351342592585</v>
      </c>
      <c r="T2983" s="12">
        <f t="shared" si="233"/>
        <v>42270.351342592585</v>
      </c>
      <c r="U2983">
        <f t="shared" si="234"/>
        <v>2015</v>
      </c>
      <c r="V2983">
        <f t="shared" si="234"/>
        <v>2015</v>
      </c>
    </row>
    <row r="2984" spans="1:22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30"/>
        <v>102.06</v>
      </c>
      <c r="P2984" s="5">
        <f t="shared" si="231"/>
        <v>86.491525423728817</v>
      </c>
      <c r="Q2984" t="s">
        <v>8314</v>
      </c>
      <c r="R2984" t="s">
        <v>8354</v>
      </c>
      <c r="S2984" s="12">
        <f t="shared" si="232"/>
        <v>42381.478506944441</v>
      </c>
      <c r="T2984" s="12">
        <f t="shared" si="233"/>
        <v>42411.478506944441</v>
      </c>
      <c r="U2984">
        <f t="shared" si="234"/>
        <v>2016</v>
      </c>
      <c r="V2984">
        <f t="shared" si="234"/>
        <v>2016</v>
      </c>
    </row>
    <row r="2985" spans="1:22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30"/>
        <v>146.53957758620692</v>
      </c>
      <c r="P2985" s="5">
        <f t="shared" si="231"/>
        <v>155.23827397260274</v>
      </c>
      <c r="Q2985" t="s">
        <v>8314</v>
      </c>
      <c r="R2985" t="s">
        <v>8354</v>
      </c>
      <c r="S2985" s="12">
        <f t="shared" si="232"/>
        <v>41894.424027777779</v>
      </c>
      <c r="T2985" s="12">
        <f t="shared" si="233"/>
        <v>41954.465694444443</v>
      </c>
      <c r="U2985">
        <f t="shared" si="234"/>
        <v>2014</v>
      </c>
      <c r="V2985">
        <f t="shared" si="234"/>
        <v>2014</v>
      </c>
    </row>
    <row r="2986" spans="1:22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30"/>
        <v>100.352</v>
      </c>
      <c r="P2986" s="5">
        <f t="shared" si="231"/>
        <v>115.08256880733946</v>
      </c>
      <c r="Q2986" t="s">
        <v>8314</v>
      </c>
      <c r="R2986" t="s">
        <v>8354</v>
      </c>
      <c r="S2986" s="12">
        <f t="shared" si="232"/>
        <v>42576.070381944439</v>
      </c>
      <c r="T2986" s="12">
        <f t="shared" si="233"/>
        <v>42606.070381944439</v>
      </c>
      <c r="U2986">
        <f t="shared" si="234"/>
        <v>2016</v>
      </c>
      <c r="V2986">
        <f t="shared" si="234"/>
        <v>2016</v>
      </c>
    </row>
    <row r="2987" spans="1:22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30"/>
        <v>121.64999999999999</v>
      </c>
      <c r="P2987" s="5">
        <f t="shared" si="231"/>
        <v>109.5945945945946</v>
      </c>
      <c r="Q2987" t="s">
        <v>8314</v>
      </c>
      <c r="R2987" t="s">
        <v>8354</v>
      </c>
      <c r="S2987" s="12">
        <f t="shared" si="232"/>
        <v>42654.765370370369</v>
      </c>
      <c r="T2987" s="12">
        <f t="shared" si="233"/>
        <v>42673.958333333336</v>
      </c>
      <c r="U2987">
        <f t="shared" si="234"/>
        <v>2016</v>
      </c>
      <c r="V2987">
        <f t="shared" si="234"/>
        <v>2016</v>
      </c>
    </row>
    <row r="2988" spans="1:22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30"/>
        <v>105.5</v>
      </c>
      <c r="P2988" s="5">
        <f t="shared" si="231"/>
        <v>45.214285714285715</v>
      </c>
      <c r="Q2988" t="s">
        <v>8314</v>
      </c>
      <c r="R2988" t="s">
        <v>8354</v>
      </c>
      <c r="S2988" s="12">
        <f t="shared" si="232"/>
        <v>42431.29173611111</v>
      </c>
      <c r="T2988" s="12">
        <f t="shared" si="233"/>
        <v>42491.250069444439</v>
      </c>
      <c r="U2988">
        <f t="shared" si="234"/>
        <v>2016</v>
      </c>
      <c r="V2988">
        <f t="shared" si="234"/>
        <v>2016</v>
      </c>
    </row>
    <row r="2989" spans="1:22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30"/>
        <v>110.4008</v>
      </c>
      <c r="P2989" s="5">
        <f t="shared" si="231"/>
        <v>104.15169811320754</v>
      </c>
      <c r="Q2989" t="s">
        <v>8314</v>
      </c>
      <c r="R2989" t="s">
        <v>8354</v>
      </c>
      <c r="S2989" s="12">
        <f t="shared" si="232"/>
        <v>42627.098969907405</v>
      </c>
      <c r="T2989" s="12">
        <f t="shared" si="233"/>
        <v>42655.791666666664</v>
      </c>
      <c r="U2989">
        <f t="shared" si="234"/>
        <v>2016</v>
      </c>
      <c r="V2989">
        <f t="shared" si="234"/>
        <v>2016</v>
      </c>
    </row>
    <row r="2990" spans="1:22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30"/>
        <v>100</v>
      </c>
      <c r="P2990" s="5">
        <f t="shared" si="231"/>
        <v>35.714285714285715</v>
      </c>
      <c r="Q2990" t="s">
        <v>8314</v>
      </c>
      <c r="R2990" t="s">
        <v>8354</v>
      </c>
      <c r="S2990" s="12">
        <f t="shared" si="232"/>
        <v>42511.153715277775</v>
      </c>
      <c r="T2990" s="12">
        <f t="shared" si="233"/>
        <v>42541.153715277775</v>
      </c>
      <c r="U2990">
        <f t="shared" si="234"/>
        <v>2016</v>
      </c>
      <c r="V2990">
        <f t="shared" si="234"/>
        <v>2016</v>
      </c>
    </row>
    <row r="2991" spans="1:22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30"/>
        <v>176.535</v>
      </c>
      <c r="P2991" s="5">
        <f t="shared" si="231"/>
        <v>96.997252747252745</v>
      </c>
      <c r="Q2991" t="s">
        <v>8314</v>
      </c>
      <c r="R2991" t="s">
        <v>8354</v>
      </c>
      <c r="S2991" s="12">
        <f t="shared" si="232"/>
        <v>42336.812060185184</v>
      </c>
      <c r="T2991" s="12">
        <f t="shared" si="233"/>
        <v>42358.999305555553</v>
      </c>
      <c r="U2991">
        <f t="shared" si="234"/>
        <v>2015</v>
      </c>
      <c r="V2991">
        <f t="shared" si="234"/>
        <v>2015</v>
      </c>
    </row>
    <row r="2992" spans="1:22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30"/>
        <v>100</v>
      </c>
      <c r="P2992" s="5">
        <f t="shared" si="231"/>
        <v>370.37037037037038</v>
      </c>
      <c r="Q2992" t="s">
        <v>8314</v>
      </c>
      <c r="R2992" t="s">
        <v>8354</v>
      </c>
      <c r="S2992" s="12">
        <f t="shared" si="232"/>
        <v>42341.365972222215</v>
      </c>
      <c r="T2992" s="12">
        <f t="shared" si="233"/>
        <v>42376.365972222215</v>
      </c>
      <c r="U2992">
        <f t="shared" si="234"/>
        <v>2015</v>
      </c>
      <c r="V2992">
        <f t="shared" si="234"/>
        <v>2016</v>
      </c>
    </row>
    <row r="2993" spans="1:22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30"/>
        <v>103.29411764705883</v>
      </c>
      <c r="P2993" s="5">
        <f t="shared" si="231"/>
        <v>94.408602150537632</v>
      </c>
      <c r="Q2993" t="s">
        <v>8314</v>
      </c>
      <c r="R2993" t="s">
        <v>8354</v>
      </c>
      <c r="S2993" s="12">
        <f t="shared" si="232"/>
        <v>42740.628819444442</v>
      </c>
      <c r="T2993" s="12">
        <f t="shared" si="233"/>
        <v>42762.628819444442</v>
      </c>
      <c r="U2993">
        <f t="shared" si="234"/>
        <v>2017</v>
      </c>
      <c r="V2993">
        <f t="shared" si="234"/>
        <v>2017</v>
      </c>
    </row>
    <row r="2994" spans="1:22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30"/>
        <v>104.5</v>
      </c>
      <c r="P2994" s="5">
        <f t="shared" si="231"/>
        <v>48.984375</v>
      </c>
      <c r="Q2994" t="s">
        <v>8314</v>
      </c>
      <c r="R2994" t="s">
        <v>8354</v>
      </c>
      <c r="S2994" s="12">
        <f t="shared" si="232"/>
        <v>42622.559143518512</v>
      </c>
      <c r="T2994" s="12">
        <f t="shared" si="233"/>
        <v>42652.559143518512</v>
      </c>
      <c r="U2994">
        <f t="shared" si="234"/>
        <v>2016</v>
      </c>
      <c r="V2994">
        <f t="shared" si="234"/>
        <v>2016</v>
      </c>
    </row>
    <row r="2995" spans="1:22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30"/>
        <v>100.29999999999998</v>
      </c>
      <c r="P2995" s="5">
        <f t="shared" si="231"/>
        <v>45.590909090909093</v>
      </c>
      <c r="Q2995" t="s">
        <v>8314</v>
      </c>
      <c r="R2995" t="s">
        <v>8354</v>
      </c>
      <c r="S2995" s="12">
        <f t="shared" si="232"/>
        <v>42390.63040509259</v>
      </c>
      <c r="T2995" s="12">
        <f t="shared" si="233"/>
        <v>42420.63040509259</v>
      </c>
      <c r="U2995">
        <f t="shared" si="234"/>
        <v>2016</v>
      </c>
      <c r="V2995">
        <f t="shared" si="234"/>
        <v>2016</v>
      </c>
    </row>
    <row r="2996" spans="1:22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30"/>
        <v>457.74666666666673</v>
      </c>
      <c r="P2996" s="5">
        <f t="shared" si="231"/>
        <v>23.275254237288134</v>
      </c>
      <c r="Q2996" t="s">
        <v>8314</v>
      </c>
      <c r="R2996" t="s">
        <v>8354</v>
      </c>
      <c r="S2996" s="12">
        <f t="shared" si="232"/>
        <v>41885.270509259259</v>
      </c>
      <c r="T2996" s="12">
        <f t="shared" si="233"/>
        <v>41915.270509259259</v>
      </c>
      <c r="U2996">
        <f t="shared" si="234"/>
        <v>2014</v>
      </c>
      <c r="V2996">
        <f t="shared" si="234"/>
        <v>2014</v>
      </c>
    </row>
    <row r="2997" spans="1:22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30"/>
        <v>104.96000000000001</v>
      </c>
      <c r="P2997" s="5">
        <f t="shared" si="231"/>
        <v>63.2289156626506</v>
      </c>
      <c r="Q2997" t="s">
        <v>8314</v>
      </c>
      <c r="R2997" t="s">
        <v>8354</v>
      </c>
      <c r="S2997" s="12">
        <f t="shared" si="232"/>
        <v>42724.456840277773</v>
      </c>
      <c r="T2997" s="12">
        <f t="shared" si="233"/>
        <v>42754.456840277773</v>
      </c>
      <c r="U2997">
        <f t="shared" si="234"/>
        <v>2016</v>
      </c>
      <c r="V2997">
        <f t="shared" si="234"/>
        <v>2017</v>
      </c>
    </row>
    <row r="2998" spans="1:22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30"/>
        <v>171.94285714285715</v>
      </c>
      <c r="P2998" s="5">
        <f t="shared" si="231"/>
        <v>153.5204081632653</v>
      </c>
      <c r="Q2998" t="s">
        <v>8314</v>
      </c>
      <c r="R2998" t="s">
        <v>8354</v>
      </c>
      <c r="S2998" s="12">
        <f t="shared" si="232"/>
        <v>42090.704166666663</v>
      </c>
      <c r="T2998" s="12">
        <f t="shared" si="233"/>
        <v>42150.704166666663</v>
      </c>
      <c r="U2998">
        <f t="shared" si="234"/>
        <v>2015</v>
      </c>
      <c r="V2998">
        <f t="shared" si="234"/>
        <v>2015</v>
      </c>
    </row>
    <row r="2999" spans="1:22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30"/>
        <v>103.73000000000002</v>
      </c>
      <c r="P2999" s="5">
        <f t="shared" si="231"/>
        <v>90.2</v>
      </c>
      <c r="Q2999" t="s">
        <v>8314</v>
      </c>
      <c r="R2999" t="s">
        <v>8354</v>
      </c>
      <c r="S2999" s="12">
        <f t="shared" si="232"/>
        <v>42775.525381944441</v>
      </c>
      <c r="T2999" s="12">
        <f t="shared" si="233"/>
        <v>42792.999305555553</v>
      </c>
      <c r="U2999">
        <f t="shared" si="234"/>
        <v>2017</v>
      </c>
      <c r="V2999">
        <f t="shared" si="234"/>
        <v>2017</v>
      </c>
    </row>
    <row r="3000" spans="1:22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30"/>
        <v>103.029</v>
      </c>
      <c r="P3000" s="5">
        <f t="shared" si="231"/>
        <v>118.97113163972287</v>
      </c>
      <c r="Q3000" t="s">
        <v>8314</v>
      </c>
      <c r="R3000" t="s">
        <v>8354</v>
      </c>
      <c r="S3000" s="12">
        <f t="shared" si="232"/>
        <v>41777.985289351847</v>
      </c>
      <c r="T3000" s="12">
        <f t="shared" si="233"/>
        <v>41805.975694444445</v>
      </c>
      <c r="U3000">
        <f t="shared" si="234"/>
        <v>2014</v>
      </c>
      <c r="V3000">
        <f t="shared" si="234"/>
        <v>2014</v>
      </c>
    </row>
    <row r="3001" spans="1:22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30"/>
        <v>118.88888888888889</v>
      </c>
      <c r="P3001" s="5">
        <f t="shared" si="231"/>
        <v>80.25</v>
      </c>
      <c r="Q3001" t="s">
        <v>8314</v>
      </c>
      <c r="R3001" t="s">
        <v>8354</v>
      </c>
      <c r="S3001" s="12">
        <f t="shared" si="232"/>
        <v>42780.531944444439</v>
      </c>
      <c r="T3001" s="12">
        <f t="shared" si="233"/>
        <v>42794.874999999993</v>
      </c>
      <c r="U3001">
        <f t="shared" si="234"/>
        <v>2017</v>
      </c>
      <c r="V3001">
        <f t="shared" si="234"/>
        <v>2017</v>
      </c>
    </row>
    <row r="3002" spans="1:22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30"/>
        <v>100</v>
      </c>
      <c r="P3002" s="5">
        <f t="shared" si="231"/>
        <v>62.5</v>
      </c>
      <c r="Q3002" t="s">
        <v>8314</v>
      </c>
      <c r="R3002" t="s">
        <v>8354</v>
      </c>
      <c r="S3002" s="12">
        <f t="shared" si="232"/>
        <v>42752.61886574074</v>
      </c>
      <c r="T3002" s="12">
        <f t="shared" si="233"/>
        <v>42766.541666666664</v>
      </c>
      <c r="U3002">
        <f t="shared" si="234"/>
        <v>2017</v>
      </c>
      <c r="V3002">
        <f t="shared" si="234"/>
        <v>2017</v>
      </c>
    </row>
    <row r="3003" spans="1:22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30"/>
        <v>318.69988910451895</v>
      </c>
      <c r="P3003" s="5">
        <f t="shared" si="231"/>
        <v>131.37719999999999</v>
      </c>
      <c r="Q3003" t="s">
        <v>8314</v>
      </c>
      <c r="R3003" t="s">
        <v>8354</v>
      </c>
      <c r="S3003" s="12">
        <f t="shared" si="232"/>
        <v>42534.687291666669</v>
      </c>
      <c r="T3003" s="12">
        <f t="shared" si="233"/>
        <v>42564.687291666669</v>
      </c>
      <c r="U3003">
        <f t="shared" si="234"/>
        <v>2016</v>
      </c>
      <c r="V3003">
        <f t="shared" si="234"/>
        <v>2016</v>
      </c>
    </row>
    <row r="3004" spans="1:22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30"/>
        <v>108.50614285714286</v>
      </c>
      <c r="P3004" s="5">
        <f t="shared" si="231"/>
        <v>73.032980769230775</v>
      </c>
      <c r="Q3004" t="s">
        <v>8314</v>
      </c>
      <c r="R3004" t="s">
        <v>8354</v>
      </c>
      <c r="S3004" s="12">
        <f t="shared" si="232"/>
        <v>41239.627916666665</v>
      </c>
      <c r="T3004" s="12">
        <f t="shared" si="233"/>
        <v>41269.627916666665</v>
      </c>
      <c r="U3004">
        <f t="shared" si="234"/>
        <v>2012</v>
      </c>
      <c r="V3004">
        <f t="shared" si="234"/>
        <v>2012</v>
      </c>
    </row>
    <row r="3005" spans="1:22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30"/>
        <v>101.16666666666667</v>
      </c>
      <c r="P3005" s="5">
        <f t="shared" si="231"/>
        <v>178.52941176470588</v>
      </c>
      <c r="Q3005" t="s">
        <v>8314</v>
      </c>
      <c r="R3005" t="s">
        <v>8354</v>
      </c>
      <c r="S3005" s="12">
        <f t="shared" si="232"/>
        <v>42398.640925925924</v>
      </c>
      <c r="T3005" s="12">
        <f t="shared" si="233"/>
        <v>42430.040972222218</v>
      </c>
      <c r="U3005">
        <f t="shared" si="234"/>
        <v>2016</v>
      </c>
      <c r="V3005">
        <f t="shared" si="234"/>
        <v>2016</v>
      </c>
    </row>
    <row r="3006" spans="1:22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30"/>
        <v>112.815</v>
      </c>
      <c r="P3006" s="5">
        <f t="shared" si="231"/>
        <v>162.90974729241879</v>
      </c>
      <c r="Q3006" t="s">
        <v>8314</v>
      </c>
      <c r="R3006" t="s">
        <v>8354</v>
      </c>
      <c r="S3006" s="12">
        <f t="shared" si="232"/>
        <v>41928.672731481478</v>
      </c>
      <c r="T3006" s="12">
        <f t="shared" si="233"/>
        <v>41958.714398148142</v>
      </c>
      <c r="U3006">
        <f t="shared" si="234"/>
        <v>2014</v>
      </c>
      <c r="V3006">
        <f t="shared" si="234"/>
        <v>2014</v>
      </c>
    </row>
    <row r="3007" spans="1:22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30"/>
        <v>120.49622641509434</v>
      </c>
      <c r="P3007" s="5">
        <f t="shared" si="231"/>
        <v>108.24237288135593</v>
      </c>
      <c r="Q3007" t="s">
        <v>8314</v>
      </c>
      <c r="R3007" t="s">
        <v>8354</v>
      </c>
      <c r="S3007" s="12">
        <f t="shared" si="232"/>
        <v>41888.466493055552</v>
      </c>
      <c r="T3007" s="12">
        <f t="shared" si="233"/>
        <v>41918.466493055552</v>
      </c>
      <c r="U3007">
        <f t="shared" si="234"/>
        <v>2014</v>
      </c>
      <c r="V3007">
        <f t="shared" si="234"/>
        <v>2014</v>
      </c>
    </row>
    <row r="3008" spans="1:22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30"/>
        <v>107.74999999999999</v>
      </c>
      <c r="P3008" s="5">
        <f t="shared" si="231"/>
        <v>88.865979381443296</v>
      </c>
      <c r="Q3008" t="s">
        <v>8314</v>
      </c>
      <c r="R3008" t="s">
        <v>8354</v>
      </c>
      <c r="S3008" s="12">
        <f t="shared" si="232"/>
        <v>41957.54850694444</v>
      </c>
      <c r="T3008" s="12">
        <f t="shared" si="233"/>
        <v>41987.54850694444</v>
      </c>
      <c r="U3008">
        <f t="shared" si="234"/>
        <v>2014</v>
      </c>
      <c r="V3008">
        <f t="shared" si="234"/>
        <v>2014</v>
      </c>
    </row>
    <row r="3009" spans="1:22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30"/>
        <v>180</v>
      </c>
      <c r="P3009" s="5">
        <f t="shared" si="231"/>
        <v>54</v>
      </c>
      <c r="Q3009" t="s">
        <v>8314</v>
      </c>
      <c r="R3009" t="s">
        <v>8354</v>
      </c>
      <c r="S3009" s="12">
        <f t="shared" si="232"/>
        <v>42098.007905092592</v>
      </c>
      <c r="T3009" s="12">
        <f t="shared" si="233"/>
        <v>42119.007905092592</v>
      </c>
      <c r="U3009">
        <f t="shared" si="234"/>
        <v>2015</v>
      </c>
      <c r="V3009">
        <f t="shared" si="234"/>
        <v>2015</v>
      </c>
    </row>
    <row r="3010" spans="1:22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30"/>
        <v>101.16666666666667</v>
      </c>
      <c r="P3010" s="5">
        <f t="shared" si="231"/>
        <v>116.73076923076923</v>
      </c>
      <c r="Q3010" t="s">
        <v>8314</v>
      </c>
      <c r="R3010" t="s">
        <v>8354</v>
      </c>
      <c r="S3010" s="12">
        <f t="shared" si="232"/>
        <v>42360.003692129627</v>
      </c>
      <c r="T3010" s="12">
        <f t="shared" si="233"/>
        <v>42390.003692129627</v>
      </c>
      <c r="U3010">
        <f t="shared" si="234"/>
        <v>2015</v>
      </c>
      <c r="V3010">
        <f t="shared" si="234"/>
        <v>2016</v>
      </c>
    </row>
    <row r="3011" spans="1:22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35">(E3011/D3011)*100</f>
        <v>119.756</v>
      </c>
      <c r="P3011" s="5">
        <f t="shared" ref="P3011:P3074" si="236">IF(E3011&gt;0, E3011/L3011, 0)</f>
        <v>233.8984375</v>
      </c>
      <c r="Q3011" t="s">
        <v>8314</v>
      </c>
      <c r="R3011" t="s">
        <v>8354</v>
      </c>
      <c r="S3011" s="12">
        <f t="shared" ref="S3011:S3074" si="237">(J3011/86400)+25569-(5/24)</f>
        <v>41939.361574074072</v>
      </c>
      <c r="T3011" s="12">
        <f t="shared" ref="T3011:T3074" si="238">(I3011/86400)+25569-5/24</f>
        <v>41969.403240740743</v>
      </c>
      <c r="U3011">
        <f t="shared" ref="U3011:V3074" si="239">YEAR(S3011)</f>
        <v>2014</v>
      </c>
      <c r="V3011">
        <f t="shared" si="239"/>
        <v>2014</v>
      </c>
    </row>
    <row r="3012" spans="1:22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35"/>
        <v>158</v>
      </c>
      <c r="P3012" s="5">
        <f t="shared" si="236"/>
        <v>158</v>
      </c>
      <c r="Q3012" t="s">
        <v>8314</v>
      </c>
      <c r="R3012" t="s">
        <v>8354</v>
      </c>
      <c r="S3012" s="12">
        <f t="shared" si="237"/>
        <v>41996.624062499999</v>
      </c>
      <c r="T3012" s="12">
        <f t="shared" si="238"/>
        <v>42056.624062499999</v>
      </c>
      <c r="U3012">
        <f t="shared" si="239"/>
        <v>2014</v>
      </c>
      <c r="V3012">
        <f t="shared" si="239"/>
        <v>2015</v>
      </c>
    </row>
    <row r="3013" spans="1:22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35"/>
        <v>123.66666666666666</v>
      </c>
      <c r="P3013" s="5">
        <f t="shared" si="236"/>
        <v>14.84</v>
      </c>
      <c r="Q3013" t="s">
        <v>8314</v>
      </c>
      <c r="R3013" t="s">
        <v>8354</v>
      </c>
      <c r="S3013" s="12">
        <f t="shared" si="237"/>
        <v>42334.260601851849</v>
      </c>
      <c r="T3013" s="12">
        <f t="shared" si="238"/>
        <v>42361.749305555553</v>
      </c>
      <c r="U3013">
        <f t="shared" si="239"/>
        <v>2015</v>
      </c>
      <c r="V3013">
        <f t="shared" si="239"/>
        <v>2015</v>
      </c>
    </row>
    <row r="3014" spans="1:22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35"/>
        <v>117.12499999999999</v>
      </c>
      <c r="P3014" s="5">
        <f t="shared" si="236"/>
        <v>85.181818181818187</v>
      </c>
      <c r="Q3014" t="s">
        <v>8314</v>
      </c>
      <c r="R3014" t="s">
        <v>8354</v>
      </c>
      <c r="S3014" s="12">
        <f t="shared" si="237"/>
        <v>42024.494560185187</v>
      </c>
      <c r="T3014" s="12">
        <f t="shared" si="238"/>
        <v>42045.494560185187</v>
      </c>
      <c r="U3014">
        <f t="shared" si="239"/>
        <v>2015</v>
      </c>
      <c r="V3014">
        <f t="shared" si="239"/>
        <v>2015</v>
      </c>
    </row>
    <row r="3015" spans="1:22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35"/>
        <v>156.96</v>
      </c>
      <c r="P3015" s="5">
        <f t="shared" si="236"/>
        <v>146.69158878504672</v>
      </c>
      <c r="Q3015" t="s">
        <v>8314</v>
      </c>
      <c r="R3015" t="s">
        <v>8354</v>
      </c>
      <c r="S3015" s="12">
        <f t="shared" si="237"/>
        <v>42146.627881944441</v>
      </c>
      <c r="T3015" s="12">
        <f t="shared" si="238"/>
        <v>42176.627881944441</v>
      </c>
      <c r="U3015">
        <f t="shared" si="239"/>
        <v>2015</v>
      </c>
      <c r="V3015">
        <f t="shared" si="239"/>
        <v>2015</v>
      </c>
    </row>
    <row r="3016" spans="1:22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35"/>
        <v>113.104</v>
      </c>
      <c r="P3016" s="5">
        <f t="shared" si="236"/>
        <v>50.764811490125673</v>
      </c>
      <c r="Q3016" t="s">
        <v>8314</v>
      </c>
      <c r="R3016" t="s">
        <v>8354</v>
      </c>
      <c r="S3016" s="12">
        <f t="shared" si="237"/>
        <v>41919.915277777771</v>
      </c>
      <c r="T3016" s="12">
        <f t="shared" si="238"/>
        <v>41948</v>
      </c>
      <c r="U3016">
        <f t="shared" si="239"/>
        <v>2014</v>
      </c>
      <c r="V3016">
        <f t="shared" si="239"/>
        <v>2014</v>
      </c>
    </row>
    <row r="3017" spans="1:22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35"/>
        <v>103.17647058823529</v>
      </c>
      <c r="P3017" s="5">
        <f t="shared" si="236"/>
        <v>87.7</v>
      </c>
      <c r="Q3017" t="s">
        <v>8314</v>
      </c>
      <c r="R3017" t="s">
        <v>8354</v>
      </c>
      <c r="S3017" s="12">
        <f t="shared" si="237"/>
        <v>41785.518958333334</v>
      </c>
      <c r="T3017" s="12">
        <f t="shared" si="238"/>
        <v>41800.958333333328</v>
      </c>
      <c r="U3017">
        <f t="shared" si="239"/>
        <v>2014</v>
      </c>
      <c r="V3017">
        <f t="shared" si="239"/>
        <v>2014</v>
      </c>
    </row>
    <row r="3018" spans="1:22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35"/>
        <v>102.61176470588236</v>
      </c>
      <c r="P3018" s="5">
        <f t="shared" si="236"/>
        <v>242.27777777777777</v>
      </c>
      <c r="Q3018" t="s">
        <v>8314</v>
      </c>
      <c r="R3018" t="s">
        <v>8354</v>
      </c>
      <c r="S3018" s="12">
        <f t="shared" si="237"/>
        <v>41778.339722222219</v>
      </c>
      <c r="T3018" s="12">
        <f t="shared" si="238"/>
        <v>41838.339722222219</v>
      </c>
      <c r="U3018">
        <f t="shared" si="239"/>
        <v>2014</v>
      </c>
      <c r="V3018">
        <f t="shared" si="239"/>
        <v>2014</v>
      </c>
    </row>
    <row r="3019" spans="1:22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35"/>
        <v>105.84090909090908</v>
      </c>
      <c r="P3019" s="5">
        <f t="shared" si="236"/>
        <v>146.44654088050314</v>
      </c>
      <c r="Q3019" t="s">
        <v>8314</v>
      </c>
      <c r="R3019" t="s">
        <v>8354</v>
      </c>
      <c r="S3019" s="12">
        <f t="shared" si="237"/>
        <v>41841.641701388886</v>
      </c>
      <c r="T3019" s="12">
        <f t="shared" si="238"/>
        <v>41871.641701388886</v>
      </c>
      <c r="U3019">
        <f t="shared" si="239"/>
        <v>2014</v>
      </c>
      <c r="V3019">
        <f t="shared" si="239"/>
        <v>2014</v>
      </c>
    </row>
    <row r="3020" spans="1:22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35"/>
        <v>100.71428571428571</v>
      </c>
      <c r="P3020" s="5">
        <f t="shared" si="236"/>
        <v>103.17073170731707</v>
      </c>
      <c r="Q3020" t="s">
        <v>8314</v>
      </c>
      <c r="R3020" t="s">
        <v>8354</v>
      </c>
      <c r="S3020" s="12">
        <f t="shared" si="237"/>
        <v>42163.09</v>
      </c>
      <c r="T3020" s="12">
        <f t="shared" si="238"/>
        <v>42205.708333333336</v>
      </c>
      <c r="U3020">
        <f t="shared" si="239"/>
        <v>2015</v>
      </c>
      <c r="V3020">
        <f t="shared" si="239"/>
        <v>2015</v>
      </c>
    </row>
    <row r="3021" spans="1:22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35"/>
        <v>121.23333333333332</v>
      </c>
      <c r="P3021" s="5">
        <f t="shared" si="236"/>
        <v>80.464601769911511</v>
      </c>
      <c r="Q3021" t="s">
        <v>8314</v>
      </c>
      <c r="R3021" t="s">
        <v>8354</v>
      </c>
      <c r="S3021" s="12">
        <f t="shared" si="237"/>
        <v>41758.625231481477</v>
      </c>
      <c r="T3021" s="12">
        <f t="shared" si="238"/>
        <v>41785.916666666664</v>
      </c>
      <c r="U3021">
        <f t="shared" si="239"/>
        <v>2014</v>
      </c>
      <c r="V3021">
        <f t="shared" si="239"/>
        <v>2014</v>
      </c>
    </row>
    <row r="3022" spans="1:22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35"/>
        <v>100.57142857142858</v>
      </c>
      <c r="P3022" s="5">
        <f t="shared" si="236"/>
        <v>234.66666666666666</v>
      </c>
      <c r="Q3022" t="s">
        <v>8314</v>
      </c>
      <c r="R3022" t="s">
        <v>8354</v>
      </c>
      <c r="S3022" s="12">
        <f t="shared" si="237"/>
        <v>42170.638113425921</v>
      </c>
      <c r="T3022" s="12">
        <f t="shared" si="238"/>
        <v>42230.638113425921</v>
      </c>
      <c r="U3022">
        <f t="shared" si="239"/>
        <v>2015</v>
      </c>
      <c r="V3022">
        <f t="shared" si="239"/>
        <v>2015</v>
      </c>
    </row>
    <row r="3023" spans="1:22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35"/>
        <v>116.02222222222223</v>
      </c>
      <c r="P3023" s="5">
        <f t="shared" si="236"/>
        <v>50.689320388349515</v>
      </c>
      <c r="Q3023" t="s">
        <v>8314</v>
      </c>
      <c r="R3023" t="s">
        <v>8354</v>
      </c>
      <c r="S3023" s="12">
        <f t="shared" si="237"/>
        <v>42660.410520833328</v>
      </c>
      <c r="T3023" s="12">
        <f t="shared" si="238"/>
        <v>42696.040972222218</v>
      </c>
      <c r="U3023">
        <f t="shared" si="239"/>
        <v>2016</v>
      </c>
      <c r="V3023">
        <f t="shared" si="239"/>
        <v>2016</v>
      </c>
    </row>
    <row r="3024" spans="1:22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35"/>
        <v>100.88</v>
      </c>
      <c r="P3024" s="5">
        <f t="shared" si="236"/>
        <v>162.70967741935485</v>
      </c>
      <c r="Q3024" t="s">
        <v>8314</v>
      </c>
      <c r="R3024" t="s">
        <v>8354</v>
      </c>
      <c r="S3024" s="12">
        <f t="shared" si="237"/>
        <v>42564.745474537034</v>
      </c>
      <c r="T3024" s="12">
        <f t="shared" si="238"/>
        <v>42609.745474537034</v>
      </c>
      <c r="U3024">
        <f t="shared" si="239"/>
        <v>2016</v>
      </c>
      <c r="V3024">
        <f t="shared" si="239"/>
        <v>2016</v>
      </c>
    </row>
    <row r="3025" spans="1:22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35"/>
        <v>103</v>
      </c>
      <c r="P3025" s="5">
        <f t="shared" si="236"/>
        <v>120.16666666666667</v>
      </c>
      <c r="Q3025" t="s">
        <v>8314</v>
      </c>
      <c r="R3025" t="s">
        <v>8354</v>
      </c>
      <c r="S3025" s="12">
        <f t="shared" si="237"/>
        <v>42121.467430555553</v>
      </c>
      <c r="T3025" s="12">
        <f t="shared" si="238"/>
        <v>42166.467430555553</v>
      </c>
      <c r="U3025">
        <f t="shared" si="239"/>
        <v>2015</v>
      </c>
      <c r="V3025">
        <f t="shared" si="239"/>
        <v>2015</v>
      </c>
    </row>
    <row r="3026" spans="1:22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35"/>
        <v>246.42</v>
      </c>
      <c r="P3026" s="5">
        <f t="shared" si="236"/>
        <v>67.697802197802204</v>
      </c>
      <c r="Q3026" t="s">
        <v>8314</v>
      </c>
      <c r="R3026" t="s">
        <v>8354</v>
      </c>
      <c r="S3026" s="12">
        <f t="shared" si="237"/>
        <v>41158.785590277774</v>
      </c>
      <c r="T3026" s="12">
        <f t="shared" si="238"/>
        <v>41188.785590277774</v>
      </c>
      <c r="U3026">
        <f t="shared" si="239"/>
        <v>2012</v>
      </c>
      <c r="V3026">
        <f t="shared" si="239"/>
        <v>2012</v>
      </c>
    </row>
    <row r="3027" spans="1:22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35"/>
        <v>302.2</v>
      </c>
      <c r="P3027" s="5">
        <f t="shared" si="236"/>
        <v>52.103448275862071</v>
      </c>
      <c r="Q3027" t="s">
        <v>8314</v>
      </c>
      <c r="R3027" t="s">
        <v>8354</v>
      </c>
      <c r="S3027" s="12">
        <f t="shared" si="237"/>
        <v>41761.301076388889</v>
      </c>
      <c r="T3027" s="12">
        <f t="shared" si="238"/>
        <v>41789.458333333328</v>
      </c>
      <c r="U3027">
        <f t="shared" si="239"/>
        <v>2014</v>
      </c>
      <c r="V3027">
        <f t="shared" si="239"/>
        <v>2014</v>
      </c>
    </row>
    <row r="3028" spans="1:22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35"/>
        <v>143.33333333333334</v>
      </c>
      <c r="P3028" s="5">
        <f t="shared" si="236"/>
        <v>51.6</v>
      </c>
      <c r="Q3028" t="s">
        <v>8314</v>
      </c>
      <c r="R3028" t="s">
        <v>8354</v>
      </c>
      <c r="S3028" s="12">
        <f t="shared" si="237"/>
        <v>42783.251064814809</v>
      </c>
      <c r="T3028" s="12">
        <f t="shared" si="238"/>
        <v>42797.251064814809</v>
      </c>
      <c r="U3028">
        <f t="shared" si="239"/>
        <v>2017</v>
      </c>
      <c r="V3028">
        <f t="shared" si="239"/>
        <v>2017</v>
      </c>
    </row>
    <row r="3029" spans="1:22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35"/>
        <v>131.44</v>
      </c>
      <c r="P3029" s="5">
        <f t="shared" si="236"/>
        <v>164.3</v>
      </c>
      <c r="Q3029" t="s">
        <v>8314</v>
      </c>
      <c r="R3029" t="s">
        <v>8354</v>
      </c>
      <c r="S3029" s="12">
        <f t="shared" si="237"/>
        <v>42053.49596064815</v>
      </c>
      <c r="T3029" s="12">
        <f t="shared" si="238"/>
        <v>42083.454293981478</v>
      </c>
      <c r="U3029">
        <f t="shared" si="239"/>
        <v>2015</v>
      </c>
      <c r="V3029">
        <f t="shared" si="239"/>
        <v>2015</v>
      </c>
    </row>
    <row r="3030" spans="1:22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35"/>
        <v>168.01999999999998</v>
      </c>
      <c r="P3030" s="5">
        <f t="shared" si="236"/>
        <v>84.858585858585855</v>
      </c>
      <c r="Q3030" t="s">
        <v>8314</v>
      </c>
      <c r="R3030" t="s">
        <v>8354</v>
      </c>
      <c r="S3030" s="12">
        <f t="shared" si="237"/>
        <v>42567.055844907409</v>
      </c>
      <c r="T3030" s="12">
        <f t="shared" si="238"/>
        <v>42597.055844907409</v>
      </c>
      <c r="U3030">
        <f t="shared" si="239"/>
        <v>2016</v>
      </c>
      <c r="V3030">
        <f t="shared" si="239"/>
        <v>2016</v>
      </c>
    </row>
    <row r="3031" spans="1:22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35"/>
        <v>109.67666666666666</v>
      </c>
      <c r="P3031" s="5">
        <f t="shared" si="236"/>
        <v>94.548850574712645</v>
      </c>
      <c r="Q3031" t="s">
        <v>8314</v>
      </c>
      <c r="R3031" t="s">
        <v>8354</v>
      </c>
      <c r="S3031" s="12">
        <f t="shared" si="237"/>
        <v>41932.500543981478</v>
      </c>
      <c r="T3031" s="12">
        <f t="shared" si="238"/>
        <v>41960.982638888883</v>
      </c>
      <c r="U3031">
        <f t="shared" si="239"/>
        <v>2014</v>
      </c>
      <c r="V3031">
        <f t="shared" si="239"/>
        <v>2014</v>
      </c>
    </row>
    <row r="3032" spans="1:22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35"/>
        <v>106.6857142857143</v>
      </c>
      <c r="P3032" s="5">
        <f t="shared" si="236"/>
        <v>45.536585365853661</v>
      </c>
      <c r="Q3032" t="s">
        <v>8314</v>
      </c>
      <c r="R3032" t="s">
        <v>8354</v>
      </c>
      <c r="S3032" s="12">
        <f t="shared" si="237"/>
        <v>42233.5390162037</v>
      </c>
      <c r="T3032" s="12">
        <f t="shared" si="238"/>
        <v>42263.5390162037</v>
      </c>
      <c r="U3032">
        <f t="shared" si="239"/>
        <v>2015</v>
      </c>
      <c r="V3032">
        <f t="shared" si="239"/>
        <v>2015</v>
      </c>
    </row>
    <row r="3033" spans="1:22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35"/>
        <v>100</v>
      </c>
      <c r="P3033" s="5">
        <f t="shared" si="236"/>
        <v>51.724137931034484</v>
      </c>
      <c r="Q3033" t="s">
        <v>8314</v>
      </c>
      <c r="R3033" t="s">
        <v>8354</v>
      </c>
      <c r="S3033" s="12">
        <f t="shared" si="237"/>
        <v>42597.674155092587</v>
      </c>
      <c r="T3033" s="12">
        <f t="shared" si="238"/>
        <v>42657.674155092587</v>
      </c>
      <c r="U3033">
        <f t="shared" si="239"/>
        <v>2016</v>
      </c>
      <c r="V3033">
        <f t="shared" si="239"/>
        <v>2016</v>
      </c>
    </row>
    <row r="3034" spans="1:22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35"/>
        <v>127.2</v>
      </c>
      <c r="P3034" s="5">
        <f t="shared" si="236"/>
        <v>50.88</v>
      </c>
      <c r="Q3034" t="s">
        <v>8314</v>
      </c>
      <c r="R3034" t="s">
        <v>8354</v>
      </c>
      <c r="S3034" s="12">
        <f t="shared" si="237"/>
        <v>42227.836331018516</v>
      </c>
      <c r="T3034" s="12">
        <f t="shared" si="238"/>
        <v>42257.836331018516</v>
      </c>
      <c r="U3034">
        <f t="shared" si="239"/>
        <v>2015</v>
      </c>
      <c r="V3034">
        <f t="shared" si="239"/>
        <v>2015</v>
      </c>
    </row>
    <row r="3035" spans="1:22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35"/>
        <v>146.53333333333333</v>
      </c>
      <c r="P3035" s="5">
        <f t="shared" si="236"/>
        <v>191.13043478260869</v>
      </c>
      <c r="Q3035" t="s">
        <v>8314</v>
      </c>
      <c r="R3035" t="s">
        <v>8354</v>
      </c>
      <c r="S3035" s="12">
        <f t="shared" si="237"/>
        <v>42569.901909722219</v>
      </c>
      <c r="T3035" s="12">
        <f t="shared" si="238"/>
        <v>42599.901909722219</v>
      </c>
      <c r="U3035">
        <f t="shared" si="239"/>
        <v>2016</v>
      </c>
      <c r="V3035">
        <f t="shared" si="239"/>
        <v>2016</v>
      </c>
    </row>
    <row r="3036" spans="1:22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35"/>
        <v>112.53599999999999</v>
      </c>
      <c r="P3036" s="5">
        <f t="shared" si="236"/>
        <v>89.314285714285717</v>
      </c>
      <c r="Q3036" t="s">
        <v>8314</v>
      </c>
      <c r="R3036" t="s">
        <v>8354</v>
      </c>
      <c r="S3036" s="12">
        <f t="shared" si="237"/>
        <v>42644.327025462961</v>
      </c>
      <c r="T3036" s="12">
        <f t="shared" si="238"/>
        <v>42674.957638888889</v>
      </c>
      <c r="U3036">
        <f t="shared" si="239"/>
        <v>2016</v>
      </c>
      <c r="V3036">
        <f t="shared" si="239"/>
        <v>2016</v>
      </c>
    </row>
    <row r="3037" spans="1:22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35"/>
        <v>108.78684000000001</v>
      </c>
      <c r="P3037" s="5">
        <f t="shared" si="236"/>
        <v>88.588631921824103</v>
      </c>
      <c r="Q3037" t="s">
        <v>8314</v>
      </c>
      <c r="R3037" t="s">
        <v>8354</v>
      </c>
      <c r="S3037" s="12">
        <f t="shared" si="237"/>
        <v>41368.351956018516</v>
      </c>
      <c r="T3037" s="12">
        <f t="shared" si="238"/>
        <v>41398.351956018516</v>
      </c>
      <c r="U3037">
        <f t="shared" si="239"/>
        <v>2013</v>
      </c>
      <c r="V3037">
        <f t="shared" si="239"/>
        <v>2013</v>
      </c>
    </row>
    <row r="3038" spans="1:22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35"/>
        <v>126.732</v>
      </c>
      <c r="P3038" s="5">
        <f t="shared" si="236"/>
        <v>96.300911854103347</v>
      </c>
      <c r="Q3038" t="s">
        <v>8314</v>
      </c>
      <c r="R3038" t="s">
        <v>8354</v>
      </c>
      <c r="S3038" s="12">
        <f t="shared" si="237"/>
        <v>41466.576898148145</v>
      </c>
      <c r="T3038" s="12">
        <f t="shared" si="238"/>
        <v>41502.290972222218</v>
      </c>
      <c r="U3038">
        <f t="shared" si="239"/>
        <v>2013</v>
      </c>
      <c r="V3038">
        <f t="shared" si="239"/>
        <v>2013</v>
      </c>
    </row>
    <row r="3039" spans="1:22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35"/>
        <v>213.20000000000002</v>
      </c>
      <c r="P3039" s="5">
        <f t="shared" si="236"/>
        <v>33.3125</v>
      </c>
      <c r="Q3039" t="s">
        <v>8314</v>
      </c>
      <c r="R3039" t="s">
        <v>8354</v>
      </c>
      <c r="S3039" s="12">
        <f t="shared" si="237"/>
        <v>40378.684872685182</v>
      </c>
      <c r="T3039" s="12">
        <f t="shared" si="238"/>
        <v>40452.999305555553</v>
      </c>
      <c r="U3039">
        <f t="shared" si="239"/>
        <v>2010</v>
      </c>
      <c r="V3039">
        <f t="shared" si="239"/>
        <v>2010</v>
      </c>
    </row>
    <row r="3040" spans="1:22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35"/>
        <v>100.49999999999999</v>
      </c>
      <c r="P3040" s="5">
        <f t="shared" si="236"/>
        <v>37.222222222222221</v>
      </c>
      <c r="Q3040" t="s">
        <v>8314</v>
      </c>
      <c r="R3040" t="s">
        <v>8354</v>
      </c>
      <c r="S3040" s="12">
        <f t="shared" si="237"/>
        <v>42373.043946759259</v>
      </c>
      <c r="T3040" s="12">
        <f t="shared" si="238"/>
        <v>42433.043946759259</v>
      </c>
      <c r="U3040">
        <f t="shared" si="239"/>
        <v>2016</v>
      </c>
      <c r="V3040">
        <f t="shared" si="239"/>
        <v>2016</v>
      </c>
    </row>
    <row r="3041" spans="1:22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35"/>
        <v>108.71389999999998</v>
      </c>
      <c r="P3041" s="5">
        <f t="shared" si="236"/>
        <v>92.130423728813554</v>
      </c>
      <c r="Q3041" t="s">
        <v>8314</v>
      </c>
      <c r="R3041" t="s">
        <v>8354</v>
      </c>
      <c r="S3041" s="12">
        <f t="shared" si="237"/>
        <v>41610.586087962962</v>
      </c>
      <c r="T3041" s="12">
        <f t="shared" si="238"/>
        <v>41637.124305555553</v>
      </c>
      <c r="U3041">
        <f t="shared" si="239"/>
        <v>2013</v>
      </c>
      <c r="V3041">
        <f t="shared" si="239"/>
        <v>2013</v>
      </c>
    </row>
    <row r="3042" spans="1:22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35"/>
        <v>107.5</v>
      </c>
      <c r="P3042" s="5">
        <f t="shared" si="236"/>
        <v>76.785714285714292</v>
      </c>
      <c r="Q3042" t="s">
        <v>8314</v>
      </c>
      <c r="R3042" t="s">
        <v>8354</v>
      </c>
      <c r="S3042" s="12">
        <f t="shared" si="237"/>
        <v>42177.583576388883</v>
      </c>
      <c r="T3042" s="12">
        <f t="shared" si="238"/>
        <v>42181.749999999993</v>
      </c>
      <c r="U3042">
        <f t="shared" si="239"/>
        <v>2015</v>
      </c>
      <c r="V3042">
        <f t="shared" si="239"/>
        <v>2015</v>
      </c>
    </row>
    <row r="3043" spans="1:22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35"/>
        <v>110.48192771084338</v>
      </c>
      <c r="P3043" s="5">
        <f t="shared" si="236"/>
        <v>96.526315789473685</v>
      </c>
      <c r="Q3043" t="s">
        <v>8314</v>
      </c>
      <c r="R3043" t="s">
        <v>8354</v>
      </c>
      <c r="S3043" s="12">
        <f t="shared" si="237"/>
        <v>42359.660277777781</v>
      </c>
      <c r="T3043" s="12">
        <f t="shared" si="238"/>
        <v>42389.660277777781</v>
      </c>
      <c r="U3043">
        <f t="shared" si="239"/>
        <v>2015</v>
      </c>
      <c r="V3043">
        <f t="shared" si="239"/>
        <v>2016</v>
      </c>
    </row>
    <row r="3044" spans="1:22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35"/>
        <v>128</v>
      </c>
      <c r="P3044" s="5">
        <f t="shared" si="236"/>
        <v>51.891891891891895</v>
      </c>
      <c r="Q3044" t="s">
        <v>8314</v>
      </c>
      <c r="R3044" t="s">
        <v>8354</v>
      </c>
      <c r="S3044" s="12">
        <f t="shared" si="237"/>
        <v>42253.479710648149</v>
      </c>
      <c r="T3044" s="12">
        <f t="shared" si="238"/>
        <v>42283.479710648149</v>
      </c>
      <c r="U3044">
        <f t="shared" si="239"/>
        <v>2015</v>
      </c>
      <c r="V3044">
        <f t="shared" si="239"/>
        <v>2015</v>
      </c>
    </row>
    <row r="3045" spans="1:22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35"/>
        <v>110.00666666666667</v>
      </c>
      <c r="P3045" s="5">
        <f t="shared" si="236"/>
        <v>128.9140625</v>
      </c>
      <c r="Q3045" t="s">
        <v>8314</v>
      </c>
      <c r="R3045" t="s">
        <v>8354</v>
      </c>
      <c r="S3045" s="12">
        <f t="shared" si="237"/>
        <v>42082.862256944441</v>
      </c>
      <c r="T3045" s="12">
        <f t="shared" si="238"/>
        <v>42109.909722222219</v>
      </c>
      <c r="U3045">
        <f t="shared" si="239"/>
        <v>2015</v>
      </c>
      <c r="V3045">
        <f t="shared" si="239"/>
        <v>2015</v>
      </c>
    </row>
    <row r="3046" spans="1:22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35"/>
        <v>109.34166666666667</v>
      </c>
      <c r="P3046" s="5">
        <f t="shared" si="236"/>
        <v>84.108974358974365</v>
      </c>
      <c r="Q3046" t="s">
        <v>8314</v>
      </c>
      <c r="R3046" t="s">
        <v>8354</v>
      </c>
      <c r="S3046" s="12">
        <f t="shared" si="237"/>
        <v>42387.518495370365</v>
      </c>
      <c r="T3046" s="12">
        <f t="shared" si="238"/>
        <v>42402.518495370365</v>
      </c>
      <c r="U3046">
        <f t="shared" si="239"/>
        <v>2016</v>
      </c>
      <c r="V3046">
        <f t="shared" si="239"/>
        <v>2016</v>
      </c>
    </row>
    <row r="3047" spans="1:22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35"/>
        <v>132.70650000000001</v>
      </c>
      <c r="P3047" s="5">
        <f t="shared" si="236"/>
        <v>82.941562500000003</v>
      </c>
      <c r="Q3047" t="s">
        <v>8314</v>
      </c>
      <c r="R3047" t="s">
        <v>8354</v>
      </c>
      <c r="S3047" s="12">
        <f t="shared" si="237"/>
        <v>41842.947395833333</v>
      </c>
      <c r="T3047" s="12">
        <f t="shared" si="238"/>
        <v>41872.947395833333</v>
      </c>
      <c r="U3047">
        <f t="shared" si="239"/>
        <v>2014</v>
      </c>
      <c r="V3047">
        <f t="shared" si="239"/>
        <v>2014</v>
      </c>
    </row>
    <row r="3048" spans="1:22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35"/>
        <v>190.84810126582278</v>
      </c>
      <c r="P3048" s="5">
        <f t="shared" si="236"/>
        <v>259.94827586206895</v>
      </c>
      <c r="Q3048" t="s">
        <v>8314</v>
      </c>
      <c r="R3048" t="s">
        <v>8354</v>
      </c>
      <c r="S3048" s="12">
        <f t="shared" si="237"/>
        <v>41862.59474537037</v>
      </c>
      <c r="T3048" s="12">
        <f t="shared" si="238"/>
        <v>41891.994444444441</v>
      </c>
      <c r="U3048">
        <f t="shared" si="239"/>
        <v>2014</v>
      </c>
      <c r="V3048">
        <f t="shared" si="239"/>
        <v>2014</v>
      </c>
    </row>
    <row r="3049" spans="1:22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35"/>
        <v>149</v>
      </c>
      <c r="P3049" s="5">
        <f t="shared" si="236"/>
        <v>37.25</v>
      </c>
      <c r="Q3049" t="s">
        <v>8314</v>
      </c>
      <c r="R3049" t="s">
        <v>8354</v>
      </c>
      <c r="S3049" s="12">
        <f t="shared" si="237"/>
        <v>42443.780717592592</v>
      </c>
      <c r="T3049" s="12">
        <f t="shared" si="238"/>
        <v>42487.344444444439</v>
      </c>
      <c r="U3049">
        <f t="shared" si="239"/>
        <v>2016</v>
      </c>
      <c r="V3049">
        <f t="shared" si="239"/>
        <v>2016</v>
      </c>
    </row>
    <row r="3050" spans="1:22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35"/>
        <v>166.4</v>
      </c>
      <c r="P3050" s="5">
        <f t="shared" si="236"/>
        <v>177.02127659574469</v>
      </c>
      <c r="Q3050" t="s">
        <v>8314</v>
      </c>
      <c r="R3050" t="s">
        <v>8354</v>
      </c>
      <c r="S3050" s="12">
        <f t="shared" si="237"/>
        <v>41975.692847222221</v>
      </c>
      <c r="T3050" s="12">
        <f t="shared" si="238"/>
        <v>42004.681944444441</v>
      </c>
      <c r="U3050">
        <f t="shared" si="239"/>
        <v>2014</v>
      </c>
      <c r="V3050">
        <f t="shared" si="239"/>
        <v>2014</v>
      </c>
    </row>
    <row r="3051" spans="1:22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35"/>
        <v>106.66666666666667</v>
      </c>
      <c r="P3051" s="5">
        <f t="shared" si="236"/>
        <v>74.074074074074076</v>
      </c>
      <c r="Q3051" t="s">
        <v>8314</v>
      </c>
      <c r="R3051" t="s">
        <v>8354</v>
      </c>
      <c r="S3051" s="12">
        <f t="shared" si="237"/>
        <v>42138.806192129625</v>
      </c>
      <c r="T3051" s="12">
        <f t="shared" si="238"/>
        <v>42168.806192129625</v>
      </c>
      <c r="U3051">
        <f t="shared" si="239"/>
        <v>2015</v>
      </c>
      <c r="V3051">
        <f t="shared" si="239"/>
        <v>2015</v>
      </c>
    </row>
    <row r="3052" spans="1:22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35"/>
        <v>106</v>
      </c>
      <c r="P3052" s="5">
        <f t="shared" si="236"/>
        <v>70.666666666666671</v>
      </c>
      <c r="Q3052" t="s">
        <v>8314</v>
      </c>
      <c r="R3052" t="s">
        <v>8354</v>
      </c>
      <c r="S3052" s="12">
        <f t="shared" si="237"/>
        <v>42464.960185185184</v>
      </c>
      <c r="T3052" s="12">
        <f t="shared" si="238"/>
        <v>42494.960185185184</v>
      </c>
      <c r="U3052">
        <f t="shared" si="239"/>
        <v>2016</v>
      </c>
      <c r="V3052">
        <f t="shared" si="239"/>
        <v>2016</v>
      </c>
    </row>
    <row r="3053" spans="1:22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35"/>
        <v>23.62857142857143</v>
      </c>
      <c r="P3053" s="5">
        <f t="shared" si="236"/>
        <v>23.62857142857143</v>
      </c>
      <c r="Q3053" t="s">
        <v>8314</v>
      </c>
      <c r="R3053" t="s">
        <v>8354</v>
      </c>
      <c r="S3053" s="12">
        <f t="shared" si="237"/>
        <v>42744.207696759258</v>
      </c>
      <c r="T3053" s="12">
        <f t="shared" si="238"/>
        <v>42774.207696759258</v>
      </c>
      <c r="U3053">
        <f t="shared" si="239"/>
        <v>2017</v>
      </c>
      <c r="V3053">
        <f t="shared" si="239"/>
        <v>2017</v>
      </c>
    </row>
    <row r="3054" spans="1:22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35"/>
        <v>0.15</v>
      </c>
      <c r="P3054" s="5">
        <f t="shared" si="236"/>
        <v>37.5</v>
      </c>
      <c r="Q3054" t="s">
        <v>8314</v>
      </c>
      <c r="R3054" t="s">
        <v>8354</v>
      </c>
      <c r="S3054" s="12">
        <f t="shared" si="237"/>
        <v>42122.461736111109</v>
      </c>
      <c r="T3054" s="12">
        <f t="shared" si="238"/>
        <v>42152.457638888889</v>
      </c>
      <c r="U3054">
        <f t="shared" si="239"/>
        <v>2015</v>
      </c>
      <c r="V3054">
        <f t="shared" si="239"/>
        <v>2015</v>
      </c>
    </row>
    <row r="3055" spans="1:22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35"/>
        <v>0.4</v>
      </c>
      <c r="P3055" s="5">
        <f t="shared" si="236"/>
        <v>13.333333333333334</v>
      </c>
      <c r="Q3055" t="s">
        <v>8314</v>
      </c>
      <c r="R3055" t="s">
        <v>8354</v>
      </c>
      <c r="S3055" s="12">
        <f t="shared" si="237"/>
        <v>41862.553391203699</v>
      </c>
      <c r="T3055" s="12">
        <f t="shared" si="238"/>
        <v>41913.957638888889</v>
      </c>
      <c r="U3055">
        <f t="shared" si="239"/>
        <v>2014</v>
      </c>
      <c r="V3055">
        <f t="shared" si="239"/>
        <v>2014</v>
      </c>
    </row>
    <row r="3056" spans="1:22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35"/>
        <v>0</v>
      </c>
      <c r="P3056" s="5">
        <f t="shared" si="236"/>
        <v>0</v>
      </c>
      <c r="Q3056" t="s">
        <v>8314</v>
      </c>
      <c r="R3056" t="s">
        <v>8354</v>
      </c>
      <c r="S3056" s="12">
        <f t="shared" si="237"/>
        <v>42027.624467592592</v>
      </c>
      <c r="T3056" s="12">
        <f t="shared" si="238"/>
        <v>42064.836111111108</v>
      </c>
      <c r="U3056">
        <f t="shared" si="239"/>
        <v>2015</v>
      </c>
      <c r="V3056">
        <f t="shared" si="239"/>
        <v>2015</v>
      </c>
    </row>
    <row r="3057" spans="1:22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35"/>
        <v>5.0000000000000001E-3</v>
      </c>
      <c r="P3057" s="5">
        <f t="shared" si="236"/>
        <v>1</v>
      </c>
      <c r="Q3057" t="s">
        <v>8314</v>
      </c>
      <c r="R3057" t="s">
        <v>8354</v>
      </c>
      <c r="S3057" s="12">
        <f t="shared" si="237"/>
        <v>41953.749884259254</v>
      </c>
      <c r="T3057" s="12">
        <f t="shared" si="238"/>
        <v>42013.749884259254</v>
      </c>
      <c r="U3057">
        <f t="shared" si="239"/>
        <v>2014</v>
      </c>
      <c r="V3057">
        <f t="shared" si="239"/>
        <v>2015</v>
      </c>
    </row>
    <row r="3058" spans="1:22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35"/>
        <v>0</v>
      </c>
      <c r="P3058" s="5">
        <f t="shared" si="236"/>
        <v>0</v>
      </c>
      <c r="Q3058" t="s">
        <v>8314</v>
      </c>
      <c r="R3058" t="s">
        <v>8354</v>
      </c>
      <c r="S3058" s="12">
        <f t="shared" si="237"/>
        <v>41851.428055555552</v>
      </c>
      <c r="T3058" s="12">
        <f t="shared" si="238"/>
        <v>41911.428055555552</v>
      </c>
      <c r="U3058">
        <f t="shared" si="239"/>
        <v>2014</v>
      </c>
      <c r="V3058">
        <f t="shared" si="239"/>
        <v>2014</v>
      </c>
    </row>
    <row r="3059" spans="1:22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35"/>
        <v>0</v>
      </c>
      <c r="P3059" s="5">
        <f t="shared" si="236"/>
        <v>0</v>
      </c>
      <c r="Q3059" t="s">
        <v>8314</v>
      </c>
      <c r="R3059" t="s">
        <v>8354</v>
      </c>
      <c r="S3059" s="12">
        <f t="shared" si="237"/>
        <v>42433.442256944443</v>
      </c>
      <c r="T3059" s="12">
        <f t="shared" si="238"/>
        <v>42463.400590277779</v>
      </c>
      <c r="U3059">
        <f t="shared" si="239"/>
        <v>2016</v>
      </c>
      <c r="V3059">
        <f t="shared" si="239"/>
        <v>2016</v>
      </c>
    </row>
    <row r="3060" spans="1:22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35"/>
        <v>1.6666666666666666E-2</v>
      </c>
      <c r="P3060" s="5">
        <f t="shared" si="236"/>
        <v>1</v>
      </c>
      <c r="Q3060" t="s">
        <v>8314</v>
      </c>
      <c r="R3060" t="s">
        <v>8354</v>
      </c>
      <c r="S3060" s="12">
        <f t="shared" si="237"/>
        <v>42460.165972222218</v>
      </c>
      <c r="T3060" s="12">
        <f t="shared" si="238"/>
        <v>42510.165972222218</v>
      </c>
      <c r="U3060">
        <f t="shared" si="239"/>
        <v>2016</v>
      </c>
      <c r="V3060">
        <f t="shared" si="239"/>
        <v>2016</v>
      </c>
    </row>
    <row r="3061" spans="1:22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35"/>
        <v>3.0066666666666664</v>
      </c>
      <c r="P3061" s="5">
        <f t="shared" si="236"/>
        <v>41</v>
      </c>
      <c r="Q3061" t="s">
        <v>8314</v>
      </c>
      <c r="R3061" t="s">
        <v>8354</v>
      </c>
      <c r="S3061" s="12">
        <f t="shared" si="237"/>
        <v>41829.727384259255</v>
      </c>
      <c r="T3061" s="12">
        <f t="shared" si="238"/>
        <v>41859.727384259255</v>
      </c>
      <c r="U3061">
        <f t="shared" si="239"/>
        <v>2014</v>
      </c>
      <c r="V3061">
        <f t="shared" si="239"/>
        <v>2014</v>
      </c>
    </row>
    <row r="3062" spans="1:22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35"/>
        <v>0.15227272727272728</v>
      </c>
      <c r="P3062" s="5">
        <f t="shared" si="236"/>
        <v>55.833333333333336</v>
      </c>
      <c r="Q3062" t="s">
        <v>8314</v>
      </c>
      <c r="R3062" t="s">
        <v>8354</v>
      </c>
      <c r="S3062" s="12">
        <f t="shared" si="237"/>
        <v>42245.066365740735</v>
      </c>
      <c r="T3062" s="12">
        <f t="shared" si="238"/>
        <v>42275.066365740735</v>
      </c>
      <c r="U3062">
        <f t="shared" si="239"/>
        <v>2015</v>
      </c>
      <c r="V3062">
        <f t="shared" si="239"/>
        <v>2015</v>
      </c>
    </row>
    <row r="3063" spans="1:22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35"/>
        <v>0</v>
      </c>
      <c r="P3063" s="5">
        <f t="shared" si="236"/>
        <v>0</v>
      </c>
      <c r="Q3063" t="s">
        <v>8314</v>
      </c>
      <c r="R3063" t="s">
        <v>8354</v>
      </c>
      <c r="S3063" s="12">
        <f t="shared" si="237"/>
        <v>41834.575787037036</v>
      </c>
      <c r="T3063" s="12">
        <f t="shared" si="238"/>
        <v>41864.575787037036</v>
      </c>
      <c r="U3063">
        <f t="shared" si="239"/>
        <v>2014</v>
      </c>
      <c r="V3063">
        <f t="shared" si="239"/>
        <v>2014</v>
      </c>
    </row>
    <row r="3064" spans="1:22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35"/>
        <v>66.84</v>
      </c>
      <c r="P3064" s="5">
        <f t="shared" si="236"/>
        <v>99.761194029850742</v>
      </c>
      <c r="Q3064" t="s">
        <v>8314</v>
      </c>
      <c r="R3064" t="s">
        <v>8354</v>
      </c>
      <c r="S3064" s="12">
        <f t="shared" si="237"/>
        <v>42248.3274537037</v>
      </c>
      <c r="T3064" s="12">
        <f t="shared" si="238"/>
        <v>42277.541666666664</v>
      </c>
      <c r="U3064">
        <f t="shared" si="239"/>
        <v>2015</v>
      </c>
      <c r="V3064">
        <f t="shared" si="239"/>
        <v>2015</v>
      </c>
    </row>
    <row r="3065" spans="1:22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35"/>
        <v>19.566666666666666</v>
      </c>
      <c r="P3065" s="5">
        <f t="shared" si="236"/>
        <v>25.521739130434781</v>
      </c>
      <c r="Q3065" t="s">
        <v>8314</v>
      </c>
      <c r="R3065" t="s">
        <v>8354</v>
      </c>
      <c r="S3065" s="12">
        <f t="shared" si="237"/>
        <v>42630.714560185188</v>
      </c>
      <c r="T3065" s="12">
        <f t="shared" si="238"/>
        <v>42665.714560185188</v>
      </c>
      <c r="U3065">
        <f t="shared" si="239"/>
        <v>2016</v>
      </c>
      <c r="V3065">
        <f t="shared" si="239"/>
        <v>2016</v>
      </c>
    </row>
    <row r="3066" spans="1:22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35"/>
        <v>11.294666666666666</v>
      </c>
      <c r="P3066" s="5">
        <f t="shared" si="236"/>
        <v>117.65277777777777</v>
      </c>
      <c r="Q3066" t="s">
        <v>8314</v>
      </c>
      <c r="R3066" t="s">
        <v>8354</v>
      </c>
      <c r="S3066" s="12">
        <f t="shared" si="237"/>
        <v>42298.9218287037</v>
      </c>
      <c r="T3066" s="12">
        <f t="shared" si="238"/>
        <v>42330.082638888889</v>
      </c>
      <c r="U3066">
        <f t="shared" si="239"/>
        <v>2015</v>
      </c>
      <c r="V3066">
        <f t="shared" si="239"/>
        <v>2015</v>
      </c>
    </row>
    <row r="3067" spans="1:22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35"/>
        <v>0.04</v>
      </c>
      <c r="P3067" s="5">
        <f t="shared" si="236"/>
        <v>5</v>
      </c>
      <c r="Q3067" t="s">
        <v>8314</v>
      </c>
      <c r="R3067" t="s">
        <v>8354</v>
      </c>
      <c r="S3067" s="12">
        <f t="shared" si="237"/>
        <v>41824.846898148149</v>
      </c>
      <c r="T3067" s="12">
        <f t="shared" si="238"/>
        <v>41849.846898148149</v>
      </c>
      <c r="U3067">
        <f t="shared" si="239"/>
        <v>2014</v>
      </c>
      <c r="V3067">
        <f t="shared" si="239"/>
        <v>2014</v>
      </c>
    </row>
    <row r="3068" spans="1:22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35"/>
        <v>11.985714285714286</v>
      </c>
      <c r="P3068" s="5">
        <f t="shared" si="236"/>
        <v>2796.6666666666665</v>
      </c>
      <c r="Q3068" t="s">
        <v>8314</v>
      </c>
      <c r="R3068" t="s">
        <v>8354</v>
      </c>
      <c r="S3068" s="12">
        <f t="shared" si="237"/>
        <v>42531.020104166666</v>
      </c>
      <c r="T3068" s="12">
        <f t="shared" si="238"/>
        <v>42561.020104166666</v>
      </c>
      <c r="U3068">
        <f t="shared" si="239"/>
        <v>2016</v>
      </c>
      <c r="V3068">
        <f t="shared" si="239"/>
        <v>2016</v>
      </c>
    </row>
    <row r="3069" spans="1:22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35"/>
        <v>2.5</v>
      </c>
      <c r="P3069" s="5">
        <f t="shared" si="236"/>
        <v>200</v>
      </c>
      <c r="Q3069" t="s">
        <v>8314</v>
      </c>
      <c r="R3069" t="s">
        <v>8354</v>
      </c>
      <c r="S3069" s="12">
        <f t="shared" si="237"/>
        <v>42226.730081018519</v>
      </c>
      <c r="T3069" s="12">
        <f t="shared" si="238"/>
        <v>42256.730081018519</v>
      </c>
      <c r="U3069">
        <f t="shared" si="239"/>
        <v>2015</v>
      </c>
      <c r="V3069">
        <f t="shared" si="239"/>
        <v>2015</v>
      </c>
    </row>
    <row r="3070" spans="1:22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35"/>
        <v>6.9999999999999993E-2</v>
      </c>
      <c r="P3070" s="5">
        <f t="shared" si="236"/>
        <v>87.5</v>
      </c>
      <c r="Q3070" t="s">
        <v>8314</v>
      </c>
      <c r="R3070" t="s">
        <v>8354</v>
      </c>
      <c r="S3070" s="12">
        <f t="shared" si="237"/>
        <v>42263.483240740738</v>
      </c>
      <c r="T3070" s="12">
        <f t="shared" si="238"/>
        <v>42293.483240740738</v>
      </c>
      <c r="U3070">
        <f t="shared" si="239"/>
        <v>2015</v>
      </c>
      <c r="V3070">
        <f t="shared" si="239"/>
        <v>2015</v>
      </c>
    </row>
    <row r="3071" spans="1:22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35"/>
        <v>14.099999999999998</v>
      </c>
      <c r="P3071" s="5">
        <f t="shared" si="236"/>
        <v>20.142857142857142</v>
      </c>
      <c r="Q3071" t="s">
        <v>8314</v>
      </c>
      <c r="R3071" t="s">
        <v>8354</v>
      </c>
      <c r="S3071" s="12">
        <f t="shared" si="237"/>
        <v>41957.625393518516</v>
      </c>
      <c r="T3071" s="12">
        <f t="shared" si="238"/>
        <v>41987.625393518516</v>
      </c>
      <c r="U3071">
        <f t="shared" si="239"/>
        <v>2014</v>
      </c>
      <c r="V3071">
        <f t="shared" si="239"/>
        <v>2014</v>
      </c>
    </row>
    <row r="3072" spans="1:22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35"/>
        <v>3.34</v>
      </c>
      <c r="P3072" s="5">
        <f t="shared" si="236"/>
        <v>20.875</v>
      </c>
      <c r="Q3072" t="s">
        <v>8314</v>
      </c>
      <c r="R3072" t="s">
        <v>8354</v>
      </c>
      <c r="S3072" s="12">
        <f t="shared" si="237"/>
        <v>42690.525104166663</v>
      </c>
      <c r="T3072" s="12">
        <f t="shared" si="238"/>
        <v>42711.525104166663</v>
      </c>
      <c r="U3072">
        <f t="shared" si="239"/>
        <v>2016</v>
      </c>
      <c r="V3072">
        <f t="shared" si="239"/>
        <v>2016</v>
      </c>
    </row>
    <row r="3073" spans="1:22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35"/>
        <v>59.774999999999999</v>
      </c>
      <c r="P3073" s="5">
        <f t="shared" si="236"/>
        <v>61.307692307692307</v>
      </c>
      <c r="Q3073" t="s">
        <v>8314</v>
      </c>
      <c r="R3073" t="s">
        <v>8354</v>
      </c>
      <c r="S3073" s="12">
        <f t="shared" si="237"/>
        <v>42097.524085648147</v>
      </c>
      <c r="T3073" s="12">
        <f t="shared" si="238"/>
        <v>42115.040972222218</v>
      </c>
      <c r="U3073">
        <f t="shared" si="239"/>
        <v>2015</v>
      </c>
      <c r="V3073">
        <f t="shared" si="239"/>
        <v>2015</v>
      </c>
    </row>
    <row r="3074" spans="1:22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35"/>
        <v>1.6666666666666666E-2</v>
      </c>
      <c r="P3074" s="5">
        <f t="shared" si="236"/>
        <v>1</v>
      </c>
      <c r="Q3074" t="s">
        <v>8314</v>
      </c>
      <c r="R3074" t="s">
        <v>8354</v>
      </c>
      <c r="S3074" s="12">
        <f t="shared" si="237"/>
        <v>42658.482199074067</v>
      </c>
      <c r="T3074" s="12">
        <f t="shared" si="238"/>
        <v>42672.865277777775</v>
      </c>
      <c r="U3074">
        <f t="shared" si="239"/>
        <v>2016</v>
      </c>
      <c r="V3074">
        <f t="shared" si="239"/>
        <v>2016</v>
      </c>
    </row>
    <row r="3075" spans="1:22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40">(E3075/D3075)*100</f>
        <v>2.3035714285714284E-2</v>
      </c>
      <c r="P3075" s="5">
        <f t="shared" ref="P3075:P3138" si="241">IF(E3075&gt;0, E3075/L3075, 0)</f>
        <v>92.142857142857139</v>
      </c>
      <c r="Q3075" t="s">
        <v>8314</v>
      </c>
      <c r="R3075" t="s">
        <v>8354</v>
      </c>
      <c r="S3075" s="12">
        <f t="shared" ref="S3075:S3138" si="242">(J3075/86400)+25569-(5/24)</f>
        <v>42111.475694444445</v>
      </c>
      <c r="T3075" s="12">
        <f t="shared" ref="T3075:T3138" si="243">(I3075/86400)+25569-5/24</f>
        <v>42169.59652777778</v>
      </c>
      <c r="U3075">
        <f t="shared" ref="U3075:V3138" si="244">YEAR(S3075)</f>
        <v>2015</v>
      </c>
      <c r="V3075">
        <f t="shared" si="244"/>
        <v>2015</v>
      </c>
    </row>
    <row r="3076" spans="1:22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40"/>
        <v>8.8000000000000009E-2</v>
      </c>
      <c r="P3076" s="5">
        <f t="shared" si="241"/>
        <v>7.333333333333333</v>
      </c>
      <c r="Q3076" t="s">
        <v>8314</v>
      </c>
      <c r="R3076" t="s">
        <v>8354</v>
      </c>
      <c r="S3076" s="12">
        <f t="shared" si="242"/>
        <v>42409.362951388888</v>
      </c>
      <c r="T3076" s="12">
        <f t="shared" si="243"/>
        <v>42439.362951388888</v>
      </c>
      <c r="U3076">
        <f t="shared" si="244"/>
        <v>2016</v>
      </c>
      <c r="V3076">
        <f t="shared" si="244"/>
        <v>2016</v>
      </c>
    </row>
    <row r="3077" spans="1:22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40"/>
        <v>8.64</v>
      </c>
      <c r="P3077" s="5">
        <f t="shared" si="241"/>
        <v>64.8</v>
      </c>
      <c r="Q3077" t="s">
        <v>8314</v>
      </c>
      <c r="R3077" t="s">
        <v>8354</v>
      </c>
      <c r="S3077" s="12">
        <f t="shared" si="242"/>
        <v>42550.89398148148</v>
      </c>
      <c r="T3077" s="12">
        <f t="shared" si="243"/>
        <v>42600.89398148148</v>
      </c>
      <c r="U3077">
        <f t="shared" si="244"/>
        <v>2016</v>
      </c>
      <c r="V3077">
        <f t="shared" si="244"/>
        <v>2016</v>
      </c>
    </row>
    <row r="3078" spans="1:22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40"/>
        <v>15.06</v>
      </c>
      <c r="P3078" s="5">
        <f t="shared" si="241"/>
        <v>30.12</v>
      </c>
      <c r="Q3078" t="s">
        <v>8314</v>
      </c>
      <c r="R3078" t="s">
        <v>8354</v>
      </c>
      <c r="S3078" s="12">
        <f t="shared" si="242"/>
        <v>42226.443553240737</v>
      </c>
      <c r="T3078" s="12">
        <f t="shared" si="243"/>
        <v>42286.443553240737</v>
      </c>
      <c r="U3078">
        <f t="shared" si="244"/>
        <v>2015</v>
      </c>
      <c r="V3078">
        <f t="shared" si="244"/>
        <v>2015</v>
      </c>
    </row>
    <row r="3079" spans="1:22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40"/>
        <v>0.47727272727272729</v>
      </c>
      <c r="P3079" s="5">
        <f t="shared" si="241"/>
        <v>52.5</v>
      </c>
      <c r="Q3079" t="s">
        <v>8314</v>
      </c>
      <c r="R3079" t="s">
        <v>8354</v>
      </c>
      <c r="S3079" s="12">
        <f t="shared" si="242"/>
        <v>42766.74858796296</v>
      </c>
      <c r="T3079" s="12">
        <f t="shared" si="243"/>
        <v>42796.74858796296</v>
      </c>
      <c r="U3079">
        <f t="shared" si="244"/>
        <v>2017</v>
      </c>
      <c r="V3079">
        <f t="shared" si="244"/>
        <v>2017</v>
      </c>
    </row>
    <row r="3080" spans="1:22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40"/>
        <v>0.11833333333333333</v>
      </c>
      <c r="P3080" s="5">
        <f t="shared" si="241"/>
        <v>23.666666666666668</v>
      </c>
      <c r="Q3080" t="s">
        <v>8314</v>
      </c>
      <c r="R3080" t="s">
        <v>8354</v>
      </c>
      <c r="S3080" s="12">
        <f t="shared" si="242"/>
        <v>42030.930497685178</v>
      </c>
      <c r="T3080" s="12">
        <f t="shared" si="243"/>
        <v>42060.930497685178</v>
      </c>
      <c r="U3080">
        <f t="shared" si="244"/>
        <v>2015</v>
      </c>
      <c r="V3080">
        <f t="shared" si="244"/>
        <v>2015</v>
      </c>
    </row>
    <row r="3081" spans="1:22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40"/>
        <v>0.8417399858735245</v>
      </c>
      <c r="P3081" s="5">
        <f t="shared" si="241"/>
        <v>415.77777777777777</v>
      </c>
      <c r="Q3081" t="s">
        <v>8314</v>
      </c>
      <c r="R3081" t="s">
        <v>8354</v>
      </c>
      <c r="S3081" s="12">
        <f t="shared" si="242"/>
        <v>42055.50503472222</v>
      </c>
      <c r="T3081" s="12">
        <f t="shared" si="243"/>
        <v>42085.463368055549</v>
      </c>
      <c r="U3081">
        <f t="shared" si="244"/>
        <v>2015</v>
      </c>
      <c r="V3081">
        <f t="shared" si="244"/>
        <v>2015</v>
      </c>
    </row>
    <row r="3082" spans="1:22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40"/>
        <v>1.8799999999999997E-2</v>
      </c>
      <c r="P3082" s="5">
        <f t="shared" si="241"/>
        <v>53.714285714285715</v>
      </c>
      <c r="Q3082" t="s">
        <v>8314</v>
      </c>
      <c r="R3082" t="s">
        <v>8354</v>
      </c>
      <c r="S3082" s="12">
        <f t="shared" si="242"/>
        <v>41939.8199537037</v>
      </c>
      <c r="T3082" s="12">
        <f t="shared" si="243"/>
        <v>41999.861620370364</v>
      </c>
      <c r="U3082">
        <f t="shared" si="244"/>
        <v>2014</v>
      </c>
      <c r="V3082">
        <f t="shared" si="244"/>
        <v>2014</v>
      </c>
    </row>
    <row r="3083" spans="1:22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40"/>
        <v>0.21029999999999999</v>
      </c>
      <c r="P3083" s="5">
        <f t="shared" si="241"/>
        <v>420.6</v>
      </c>
      <c r="Q3083" t="s">
        <v>8314</v>
      </c>
      <c r="R3083" t="s">
        <v>8354</v>
      </c>
      <c r="S3083" s="12">
        <f t="shared" si="242"/>
        <v>42236.973275462959</v>
      </c>
      <c r="T3083" s="12">
        <f t="shared" si="243"/>
        <v>42266.973275462959</v>
      </c>
      <c r="U3083">
        <f t="shared" si="244"/>
        <v>2015</v>
      </c>
      <c r="V3083">
        <f t="shared" si="244"/>
        <v>2015</v>
      </c>
    </row>
    <row r="3084" spans="1:22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40"/>
        <v>0</v>
      </c>
      <c r="P3084" s="5">
        <f t="shared" si="241"/>
        <v>0</v>
      </c>
      <c r="Q3084" t="s">
        <v>8314</v>
      </c>
      <c r="R3084" t="s">
        <v>8354</v>
      </c>
      <c r="S3084" s="12">
        <f t="shared" si="242"/>
        <v>42293.714652777773</v>
      </c>
      <c r="T3084" s="12">
        <f t="shared" si="243"/>
        <v>42323.756319444445</v>
      </c>
      <c r="U3084">
        <f t="shared" si="244"/>
        <v>2015</v>
      </c>
      <c r="V3084">
        <f t="shared" si="244"/>
        <v>2015</v>
      </c>
    </row>
    <row r="3085" spans="1:22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40"/>
        <v>0.27999999999999997</v>
      </c>
      <c r="P3085" s="5">
        <f t="shared" si="241"/>
        <v>18.666666666666668</v>
      </c>
      <c r="Q3085" t="s">
        <v>8314</v>
      </c>
      <c r="R3085" t="s">
        <v>8354</v>
      </c>
      <c r="S3085" s="12">
        <f t="shared" si="242"/>
        <v>41853.355069444442</v>
      </c>
      <c r="T3085" s="12">
        <f t="shared" si="243"/>
        <v>41883</v>
      </c>
      <c r="U3085">
        <f t="shared" si="244"/>
        <v>2014</v>
      </c>
      <c r="V3085">
        <f t="shared" si="244"/>
        <v>2014</v>
      </c>
    </row>
    <row r="3086" spans="1:22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40"/>
        <v>11.57920670115792</v>
      </c>
      <c r="P3086" s="5">
        <f t="shared" si="241"/>
        <v>78.333333333333329</v>
      </c>
      <c r="Q3086" t="s">
        <v>8314</v>
      </c>
      <c r="R3086" t="s">
        <v>8354</v>
      </c>
      <c r="S3086" s="12">
        <f t="shared" si="242"/>
        <v>42100.515405092585</v>
      </c>
      <c r="T3086" s="12">
        <f t="shared" si="243"/>
        <v>42129.574999999997</v>
      </c>
      <c r="U3086">
        <f t="shared" si="244"/>
        <v>2015</v>
      </c>
      <c r="V3086">
        <f t="shared" si="244"/>
        <v>2015</v>
      </c>
    </row>
    <row r="3087" spans="1:22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40"/>
        <v>2.44</v>
      </c>
      <c r="P3087" s="5">
        <f t="shared" si="241"/>
        <v>67.777777777777771</v>
      </c>
      <c r="Q3087" t="s">
        <v>8314</v>
      </c>
      <c r="R3087" t="s">
        <v>8354</v>
      </c>
      <c r="S3087" s="12">
        <f t="shared" si="242"/>
        <v>42246.675451388888</v>
      </c>
      <c r="T3087" s="12">
        <f t="shared" si="243"/>
        <v>42276.675451388888</v>
      </c>
      <c r="U3087">
        <f t="shared" si="244"/>
        <v>2015</v>
      </c>
      <c r="V3087">
        <f t="shared" si="244"/>
        <v>2015</v>
      </c>
    </row>
    <row r="3088" spans="1:22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40"/>
        <v>0.25</v>
      </c>
      <c r="P3088" s="5">
        <f t="shared" si="241"/>
        <v>16.666666666666668</v>
      </c>
      <c r="Q3088" t="s">
        <v>8314</v>
      </c>
      <c r="R3088" t="s">
        <v>8354</v>
      </c>
      <c r="S3088" s="12">
        <f t="shared" si="242"/>
        <v>42173.462488425925</v>
      </c>
      <c r="T3088" s="12">
        <f t="shared" si="243"/>
        <v>42233.462488425925</v>
      </c>
      <c r="U3088">
        <f t="shared" si="244"/>
        <v>2015</v>
      </c>
      <c r="V3088">
        <f t="shared" si="244"/>
        <v>2015</v>
      </c>
    </row>
    <row r="3089" spans="1:22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40"/>
        <v>0.625</v>
      </c>
      <c r="P3089" s="5">
        <f t="shared" si="241"/>
        <v>62.5</v>
      </c>
      <c r="Q3089" t="s">
        <v>8314</v>
      </c>
      <c r="R3089" t="s">
        <v>8354</v>
      </c>
      <c r="S3089" s="12">
        <f t="shared" si="242"/>
        <v>42664.942013888889</v>
      </c>
      <c r="T3089" s="12">
        <f t="shared" si="243"/>
        <v>42724.983680555553</v>
      </c>
      <c r="U3089">
        <f t="shared" si="244"/>
        <v>2016</v>
      </c>
      <c r="V3089">
        <f t="shared" si="244"/>
        <v>2016</v>
      </c>
    </row>
    <row r="3090" spans="1:22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40"/>
        <v>0.19384615384615383</v>
      </c>
      <c r="P3090" s="5">
        <f t="shared" si="241"/>
        <v>42</v>
      </c>
      <c r="Q3090" t="s">
        <v>8314</v>
      </c>
      <c r="R3090" t="s">
        <v>8354</v>
      </c>
      <c r="S3090" s="12">
        <f t="shared" si="242"/>
        <v>41981.363969907405</v>
      </c>
      <c r="T3090" s="12">
        <f t="shared" si="243"/>
        <v>42012.361805555549</v>
      </c>
      <c r="U3090">
        <f t="shared" si="244"/>
        <v>2014</v>
      </c>
      <c r="V3090">
        <f t="shared" si="244"/>
        <v>2015</v>
      </c>
    </row>
    <row r="3091" spans="1:22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40"/>
        <v>23.416</v>
      </c>
      <c r="P3091" s="5">
        <f t="shared" si="241"/>
        <v>130.0888888888889</v>
      </c>
      <c r="Q3091" t="s">
        <v>8314</v>
      </c>
      <c r="R3091" t="s">
        <v>8354</v>
      </c>
      <c r="S3091" s="12">
        <f t="shared" si="242"/>
        <v>42528.334293981483</v>
      </c>
      <c r="T3091" s="12">
        <f t="shared" si="243"/>
        <v>42559.874305555553</v>
      </c>
      <c r="U3091">
        <f t="shared" si="244"/>
        <v>2016</v>
      </c>
      <c r="V3091">
        <f t="shared" si="244"/>
        <v>2016</v>
      </c>
    </row>
    <row r="3092" spans="1:22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40"/>
        <v>5.0808888888888886</v>
      </c>
      <c r="P3092" s="5">
        <f t="shared" si="241"/>
        <v>1270.2222222222222</v>
      </c>
      <c r="Q3092" t="s">
        <v>8314</v>
      </c>
      <c r="R3092" t="s">
        <v>8354</v>
      </c>
      <c r="S3092" s="12">
        <f t="shared" si="242"/>
        <v>42065.610474537032</v>
      </c>
      <c r="T3092" s="12">
        <f t="shared" si="243"/>
        <v>42125.568807870368</v>
      </c>
      <c r="U3092">
        <f t="shared" si="244"/>
        <v>2015</v>
      </c>
      <c r="V3092">
        <f t="shared" si="244"/>
        <v>2015</v>
      </c>
    </row>
    <row r="3093" spans="1:22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40"/>
        <v>15.920000000000002</v>
      </c>
      <c r="P3093" s="5">
        <f t="shared" si="241"/>
        <v>88.444444444444443</v>
      </c>
      <c r="Q3093" t="s">
        <v>8314</v>
      </c>
      <c r="R3093" t="s">
        <v>8354</v>
      </c>
      <c r="S3093" s="12">
        <f t="shared" si="242"/>
        <v>42566.740081018514</v>
      </c>
      <c r="T3093" s="12">
        <f t="shared" si="243"/>
        <v>42596.740081018514</v>
      </c>
      <c r="U3093">
        <f t="shared" si="244"/>
        <v>2016</v>
      </c>
      <c r="V3093">
        <f t="shared" si="244"/>
        <v>2016</v>
      </c>
    </row>
    <row r="3094" spans="1:22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40"/>
        <v>1.1831900000000002</v>
      </c>
      <c r="P3094" s="5">
        <f t="shared" si="241"/>
        <v>56.342380952380957</v>
      </c>
      <c r="Q3094" t="s">
        <v>8314</v>
      </c>
      <c r="R3094" t="s">
        <v>8354</v>
      </c>
      <c r="S3094" s="12">
        <f t="shared" si="242"/>
        <v>42255.41101851852</v>
      </c>
      <c r="T3094" s="12">
        <f t="shared" si="243"/>
        <v>42292.708333333336</v>
      </c>
      <c r="U3094">
        <f t="shared" si="244"/>
        <v>2015</v>
      </c>
      <c r="V3094">
        <f t="shared" si="244"/>
        <v>2015</v>
      </c>
    </row>
    <row r="3095" spans="1:22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40"/>
        <v>22.75</v>
      </c>
      <c r="P3095" s="5">
        <f t="shared" si="241"/>
        <v>53.529411764705884</v>
      </c>
      <c r="Q3095" t="s">
        <v>8314</v>
      </c>
      <c r="R3095" t="s">
        <v>8354</v>
      </c>
      <c r="S3095" s="12">
        <f t="shared" si="242"/>
        <v>41760.700706018521</v>
      </c>
      <c r="T3095" s="12">
        <f t="shared" si="243"/>
        <v>41790.957638888889</v>
      </c>
      <c r="U3095">
        <f t="shared" si="244"/>
        <v>2014</v>
      </c>
      <c r="V3095">
        <f t="shared" si="244"/>
        <v>2014</v>
      </c>
    </row>
    <row r="3096" spans="1:22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40"/>
        <v>2.5000000000000001E-2</v>
      </c>
      <c r="P3096" s="5">
        <f t="shared" si="241"/>
        <v>25</v>
      </c>
      <c r="Q3096" t="s">
        <v>8314</v>
      </c>
      <c r="R3096" t="s">
        <v>8354</v>
      </c>
      <c r="S3096" s="12">
        <f t="shared" si="242"/>
        <v>42207.587453703702</v>
      </c>
      <c r="T3096" s="12">
        <f t="shared" si="243"/>
        <v>42267.587453703702</v>
      </c>
      <c r="U3096">
        <f t="shared" si="244"/>
        <v>2015</v>
      </c>
      <c r="V3096">
        <f t="shared" si="244"/>
        <v>2015</v>
      </c>
    </row>
    <row r="3097" spans="1:22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40"/>
        <v>0.33512064343163539</v>
      </c>
      <c r="P3097" s="5">
        <f t="shared" si="241"/>
        <v>50</v>
      </c>
      <c r="Q3097" t="s">
        <v>8314</v>
      </c>
      <c r="R3097" t="s">
        <v>8354</v>
      </c>
      <c r="S3097" s="12">
        <f t="shared" si="242"/>
        <v>42522.81689814815</v>
      </c>
      <c r="T3097" s="12">
        <f t="shared" si="243"/>
        <v>42582.81689814815</v>
      </c>
      <c r="U3097">
        <f t="shared" si="244"/>
        <v>2016</v>
      </c>
      <c r="V3097">
        <f t="shared" si="244"/>
        <v>2016</v>
      </c>
    </row>
    <row r="3098" spans="1:22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40"/>
        <v>3.9750000000000001</v>
      </c>
      <c r="P3098" s="5">
        <f t="shared" si="241"/>
        <v>56.785714285714285</v>
      </c>
      <c r="Q3098" t="s">
        <v>8314</v>
      </c>
      <c r="R3098" t="s">
        <v>8354</v>
      </c>
      <c r="S3098" s="12">
        <f t="shared" si="242"/>
        <v>42114.617199074077</v>
      </c>
      <c r="T3098" s="12">
        <f t="shared" si="243"/>
        <v>42144.617199074077</v>
      </c>
      <c r="U3098">
        <f t="shared" si="244"/>
        <v>2015</v>
      </c>
      <c r="V3098">
        <f t="shared" si="244"/>
        <v>2015</v>
      </c>
    </row>
    <row r="3099" spans="1:22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40"/>
        <v>17.150000000000002</v>
      </c>
      <c r="P3099" s="5">
        <f t="shared" si="241"/>
        <v>40.833333333333336</v>
      </c>
      <c r="Q3099" t="s">
        <v>8314</v>
      </c>
      <c r="R3099" t="s">
        <v>8354</v>
      </c>
      <c r="S3099" s="12">
        <f t="shared" si="242"/>
        <v>42629.29515046296</v>
      </c>
      <c r="T3099" s="12">
        <f t="shared" si="243"/>
        <v>42650.374999999993</v>
      </c>
      <c r="U3099">
        <f t="shared" si="244"/>
        <v>2016</v>
      </c>
      <c r="V3099">
        <f t="shared" si="244"/>
        <v>2016</v>
      </c>
    </row>
    <row r="3100" spans="1:22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40"/>
        <v>3.6080041046690612</v>
      </c>
      <c r="P3100" s="5">
        <f t="shared" si="241"/>
        <v>65.111111111111114</v>
      </c>
      <c r="Q3100" t="s">
        <v>8314</v>
      </c>
      <c r="R3100" t="s">
        <v>8354</v>
      </c>
      <c r="S3100" s="12">
        <f t="shared" si="242"/>
        <v>42359.58390046296</v>
      </c>
      <c r="T3100" s="12">
        <f t="shared" si="243"/>
        <v>42407.803472222215</v>
      </c>
      <c r="U3100">
        <f t="shared" si="244"/>
        <v>2015</v>
      </c>
      <c r="V3100">
        <f t="shared" si="244"/>
        <v>2016</v>
      </c>
    </row>
    <row r="3101" spans="1:22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40"/>
        <v>13.900000000000002</v>
      </c>
      <c r="P3101" s="5">
        <f t="shared" si="241"/>
        <v>55.6</v>
      </c>
      <c r="Q3101" t="s">
        <v>8314</v>
      </c>
      <c r="R3101" t="s">
        <v>8354</v>
      </c>
      <c r="S3101" s="12">
        <f t="shared" si="242"/>
        <v>42381.981377314813</v>
      </c>
      <c r="T3101" s="12">
        <f t="shared" si="243"/>
        <v>42411.981377314813</v>
      </c>
      <c r="U3101">
        <f t="shared" si="244"/>
        <v>2016</v>
      </c>
      <c r="V3101">
        <f t="shared" si="244"/>
        <v>2016</v>
      </c>
    </row>
    <row r="3102" spans="1:22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40"/>
        <v>15.225</v>
      </c>
      <c r="P3102" s="5">
        <f t="shared" si="241"/>
        <v>140.53846153846155</v>
      </c>
      <c r="Q3102" t="s">
        <v>8314</v>
      </c>
      <c r="R3102" t="s">
        <v>8354</v>
      </c>
      <c r="S3102" s="12">
        <f t="shared" si="242"/>
        <v>41902.4140625</v>
      </c>
      <c r="T3102" s="12">
        <f t="shared" si="243"/>
        <v>41932.4140625</v>
      </c>
      <c r="U3102">
        <f t="shared" si="244"/>
        <v>2014</v>
      </c>
      <c r="V3102">
        <f t="shared" si="244"/>
        <v>2014</v>
      </c>
    </row>
    <row r="3103" spans="1:22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40"/>
        <v>12</v>
      </c>
      <c r="P3103" s="5">
        <f t="shared" si="241"/>
        <v>25</v>
      </c>
      <c r="Q3103" t="s">
        <v>8314</v>
      </c>
      <c r="R3103" t="s">
        <v>8354</v>
      </c>
      <c r="S3103" s="12">
        <f t="shared" si="242"/>
        <v>42171.175196759257</v>
      </c>
      <c r="T3103" s="12">
        <f t="shared" si="243"/>
        <v>42201.12222222222</v>
      </c>
      <c r="U3103">
        <f t="shared" si="244"/>
        <v>2015</v>
      </c>
      <c r="V3103">
        <f t="shared" si="244"/>
        <v>2015</v>
      </c>
    </row>
    <row r="3104" spans="1:22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40"/>
        <v>39.112499999999997</v>
      </c>
      <c r="P3104" s="5">
        <f t="shared" si="241"/>
        <v>69.533333333333331</v>
      </c>
      <c r="Q3104" t="s">
        <v>8314</v>
      </c>
      <c r="R3104" t="s">
        <v>8354</v>
      </c>
      <c r="S3104" s="12">
        <f t="shared" si="242"/>
        <v>42555.132152777776</v>
      </c>
      <c r="T3104" s="12">
        <f t="shared" si="243"/>
        <v>42605.132152777776</v>
      </c>
      <c r="U3104">
        <f t="shared" si="244"/>
        <v>2016</v>
      </c>
      <c r="V3104">
        <f t="shared" si="244"/>
        <v>2016</v>
      </c>
    </row>
    <row r="3105" spans="1:22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40"/>
        <v>0.26829268292682928</v>
      </c>
      <c r="P3105" s="5">
        <f t="shared" si="241"/>
        <v>5.5</v>
      </c>
      <c r="Q3105" t="s">
        <v>8314</v>
      </c>
      <c r="R3105" t="s">
        <v>8354</v>
      </c>
      <c r="S3105" s="12">
        <f t="shared" si="242"/>
        <v>42106.94798611111</v>
      </c>
      <c r="T3105" s="12">
        <f t="shared" si="243"/>
        <v>42166.94798611111</v>
      </c>
      <c r="U3105">
        <f t="shared" si="244"/>
        <v>2015</v>
      </c>
      <c r="V3105">
        <f t="shared" si="244"/>
        <v>2015</v>
      </c>
    </row>
    <row r="3106" spans="1:22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40"/>
        <v>29.625</v>
      </c>
      <c r="P3106" s="5">
        <f t="shared" si="241"/>
        <v>237</v>
      </c>
      <c r="Q3106" t="s">
        <v>8314</v>
      </c>
      <c r="R3106" t="s">
        <v>8354</v>
      </c>
      <c r="S3106" s="12">
        <f t="shared" si="242"/>
        <v>42006.70035879629</v>
      </c>
      <c r="T3106" s="12">
        <f t="shared" si="243"/>
        <v>42037.874999999993</v>
      </c>
      <c r="U3106">
        <f t="shared" si="244"/>
        <v>2015</v>
      </c>
      <c r="V3106">
        <f t="shared" si="244"/>
        <v>2015</v>
      </c>
    </row>
    <row r="3107" spans="1:22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40"/>
        <v>42.360992301112063</v>
      </c>
      <c r="P3107" s="5">
        <f t="shared" si="241"/>
        <v>79.870967741935488</v>
      </c>
      <c r="Q3107" t="s">
        <v>8314</v>
      </c>
      <c r="R3107" t="s">
        <v>8354</v>
      </c>
      <c r="S3107" s="12">
        <f t="shared" si="242"/>
        <v>41876.510601851849</v>
      </c>
      <c r="T3107" s="12">
        <f t="shared" si="243"/>
        <v>41931</v>
      </c>
      <c r="U3107">
        <f t="shared" si="244"/>
        <v>2014</v>
      </c>
      <c r="V3107">
        <f t="shared" si="244"/>
        <v>2014</v>
      </c>
    </row>
    <row r="3108" spans="1:22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40"/>
        <v>4.1000000000000005</v>
      </c>
      <c r="P3108" s="5">
        <f t="shared" si="241"/>
        <v>10.25</v>
      </c>
      <c r="Q3108" t="s">
        <v>8314</v>
      </c>
      <c r="R3108" t="s">
        <v>8354</v>
      </c>
      <c r="S3108" s="12">
        <f t="shared" si="242"/>
        <v>42241.220787037033</v>
      </c>
      <c r="T3108" s="12">
        <f t="shared" si="243"/>
        <v>42263.708333333336</v>
      </c>
      <c r="U3108">
        <f t="shared" si="244"/>
        <v>2015</v>
      </c>
      <c r="V3108">
        <f t="shared" si="244"/>
        <v>2015</v>
      </c>
    </row>
    <row r="3109" spans="1:22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40"/>
        <v>19.762499999999999</v>
      </c>
      <c r="P3109" s="5">
        <f t="shared" si="241"/>
        <v>272.58620689655174</v>
      </c>
      <c r="Q3109" t="s">
        <v>8314</v>
      </c>
      <c r="R3109" t="s">
        <v>8354</v>
      </c>
      <c r="S3109" s="12">
        <f t="shared" si="242"/>
        <v>42128.605914351851</v>
      </c>
      <c r="T3109" s="12">
        <f t="shared" si="243"/>
        <v>42135.605914351851</v>
      </c>
      <c r="U3109">
        <f t="shared" si="244"/>
        <v>2015</v>
      </c>
      <c r="V3109">
        <f t="shared" si="244"/>
        <v>2015</v>
      </c>
    </row>
    <row r="3110" spans="1:22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40"/>
        <v>5.1999999999999998E-2</v>
      </c>
      <c r="P3110" s="5">
        <f t="shared" si="241"/>
        <v>13</v>
      </c>
      <c r="Q3110" t="s">
        <v>8314</v>
      </c>
      <c r="R3110" t="s">
        <v>8354</v>
      </c>
      <c r="S3110" s="12">
        <f t="shared" si="242"/>
        <v>42062.47215277778</v>
      </c>
      <c r="T3110" s="12">
        <f t="shared" si="243"/>
        <v>42122.430486111109</v>
      </c>
      <c r="U3110">
        <f t="shared" si="244"/>
        <v>2015</v>
      </c>
      <c r="V3110">
        <f t="shared" si="244"/>
        <v>2015</v>
      </c>
    </row>
    <row r="3111" spans="1:22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40"/>
        <v>25.030188679245285</v>
      </c>
      <c r="P3111" s="5">
        <f t="shared" si="241"/>
        <v>58.184210526315788</v>
      </c>
      <c r="Q3111" t="s">
        <v>8314</v>
      </c>
      <c r="R3111" t="s">
        <v>8354</v>
      </c>
      <c r="S3111" s="12">
        <f t="shared" si="242"/>
        <v>41843.916782407403</v>
      </c>
      <c r="T3111" s="12">
        <f t="shared" si="243"/>
        <v>41878.916782407403</v>
      </c>
      <c r="U3111">
        <f t="shared" si="244"/>
        <v>2014</v>
      </c>
      <c r="V3111">
        <f t="shared" si="244"/>
        <v>2014</v>
      </c>
    </row>
    <row r="3112" spans="1:22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40"/>
        <v>0.04</v>
      </c>
      <c r="P3112" s="5">
        <f t="shared" si="241"/>
        <v>10</v>
      </c>
      <c r="Q3112" t="s">
        <v>8314</v>
      </c>
      <c r="R3112" t="s">
        <v>8354</v>
      </c>
      <c r="S3112" s="12">
        <f t="shared" si="242"/>
        <v>42744.823136574072</v>
      </c>
      <c r="T3112" s="12">
        <f t="shared" si="243"/>
        <v>42784.823136574072</v>
      </c>
      <c r="U3112">
        <f t="shared" si="244"/>
        <v>2017</v>
      </c>
      <c r="V3112">
        <f t="shared" si="244"/>
        <v>2017</v>
      </c>
    </row>
    <row r="3113" spans="1:22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40"/>
        <v>26.640000000000004</v>
      </c>
      <c r="P3113" s="5">
        <f t="shared" si="241"/>
        <v>70.10526315789474</v>
      </c>
      <c r="Q3113" t="s">
        <v>8314</v>
      </c>
      <c r="R3113" t="s">
        <v>8354</v>
      </c>
      <c r="S3113" s="12">
        <f t="shared" si="242"/>
        <v>41885.386805555558</v>
      </c>
      <c r="T3113" s="12">
        <f t="shared" si="243"/>
        <v>41916.386805555558</v>
      </c>
      <c r="U3113">
        <f t="shared" si="244"/>
        <v>2014</v>
      </c>
      <c r="V3113">
        <f t="shared" si="244"/>
        <v>2014</v>
      </c>
    </row>
    <row r="3114" spans="1:22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40"/>
        <v>4.7363636363636363</v>
      </c>
      <c r="P3114" s="5">
        <f t="shared" si="241"/>
        <v>57.888888888888886</v>
      </c>
      <c r="Q3114" t="s">
        <v>8314</v>
      </c>
      <c r="R3114" t="s">
        <v>8354</v>
      </c>
      <c r="S3114" s="12">
        <f t="shared" si="242"/>
        <v>42614.913587962961</v>
      </c>
      <c r="T3114" s="12">
        <f t="shared" si="243"/>
        <v>42674.913587962961</v>
      </c>
      <c r="U3114">
        <f t="shared" si="244"/>
        <v>2016</v>
      </c>
      <c r="V3114">
        <f t="shared" si="244"/>
        <v>2016</v>
      </c>
    </row>
    <row r="3115" spans="1:22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40"/>
        <v>4.2435339894712749</v>
      </c>
      <c r="P3115" s="5">
        <f t="shared" si="241"/>
        <v>125.27027027027027</v>
      </c>
      <c r="Q3115" t="s">
        <v>8314</v>
      </c>
      <c r="R3115" t="s">
        <v>8354</v>
      </c>
      <c r="S3115" s="12">
        <f t="shared" si="242"/>
        <v>42081.522939814815</v>
      </c>
      <c r="T3115" s="12">
        <f t="shared" si="243"/>
        <v>42111.522939814815</v>
      </c>
      <c r="U3115">
        <f t="shared" si="244"/>
        <v>2015</v>
      </c>
      <c r="V3115">
        <f t="shared" si="244"/>
        <v>2015</v>
      </c>
    </row>
    <row r="3116" spans="1:22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40"/>
        <v>0</v>
      </c>
      <c r="P3116" s="5">
        <f t="shared" si="241"/>
        <v>0</v>
      </c>
      <c r="Q3116" t="s">
        <v>8314</v>
      </c>
      <c r="R3116" t="s">
        <v>8354</v>
      </c>
      <c r="S3116" s="12">
        <f t="shared" si="242"/>
        <v>41843.42418981481</v>
      </c>
      <c r="T3116" s="12">
        <f t="shared" si="243"/>
        <v>41903.42418981481</v>
      </c>
      <c r="U3116">
        <f t="shared" si="244"/>
        <v>2014</v>
      </c>
      <c r="V3116">
        <f t="shared" si="244"/>
        <v>2014</v>
      </c>
    </row>
    <row r="3117" spans="1:22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40"/>
        <v>3</v>
      </c>
      <c r="P3117" s="5">
        <f t="shared" si="241"/>
        <v>300</v>
      </c>
      <c r="Q3117" t="s">
        <v>8314</v>
      </c>
      <c r="R3117" t="s">
        <v>8354</v>
      </c>
      <c r="S3117" s="12">
        <f t="shared" si="242"/>
        <v>42496.238738425927</v>
      </c>
      <c r="T3117" s="12">
        <f t="shared" si="243"/>
        <v>42526.238738425927</v>
      </c>
      <c r="U3117">
        <f t="shared" si="244"/>
        <v>2016</v>
      </c>
      <c r="V3117">
        <f t="shared" si="244"/>
        <v>2016</v>
      </c>
    </row>
    <row r="3118" spans="1:22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40"/>
        <v>57.333333333333336</v>
      </c>
      <c r="P3118" s="5">
        <f t="shared" si="241"/>
        <v>43</v>
      </c>
      <c r="Q3118" t="s">
        <v>8314</v>
      </c>
      <c r="R3118" t="s">
        <v>8354</v>
      </c>
      <c r="S3118" s="12">
        <f t="shared" si="242"/>
        <v>42081.30700231481</v>
      </c>
      <c r="T3118" s="12">
        <f t="shared" si="243"/>
        <v>42095.30700231481</v>
      </c>
      <c r="U3118">
        <f t="shared" si="244"/>
        <v>2015</v>
      </c>
      <c r="V3118">
        <f t="shared" si="244"/>
        <v>2015</v>
      </c>
    </row>
    <row r="3119" spans="1:22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40"/>
        <v>0.1</v>
      </c>
      <c r="P3119" s="5">
        <f t="shared" si="241"/>
        <v>1</v>
      </c>
      <c r="Q3119" t="s">
        <v>8314</v>
      </c>
      <c r="R3119" t="s">
        <v>8354</v>
      </c>
      <c r="S3119" s="12">
        <f t="shared" si="242"/>
        <v>42509.166203703702</v>
      </c>
      <c r="T3119" s="12">
        <f t="shared" si="243"/>
        <v>42517.341666666667</v>
      </c>
      <c r="U3119">
        <f t="shared" si="244"/>
        <v>2016</v>
      </c>
      <c r="V3119">
        <f t="shared" si="244"/>
        <v>2016</v>
      </c>
    </row>
    <row r="3120" spans="1:22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40"/>
        <v>0.31</v>
      </c>
      <c r="P3120" s="5">
        <f t="shared" si="241"/>
        <v>775</v>
      </c>
      <c r="Q3120" t="s">
        <v>8314</v>
      </c>
      <c r="R3120" t="s">
        <v>8354</v>
      </c>
      <c r="S3120" s="12">
        <f t="shared" si="242"/>
        <v>42534.441238425927</v>
      </c>
      <c r="T3120" s="12">
        <f t="shared" si="243"/>
        <v>42553.441238425927</v>
      </c>
      <c r="U3120">
        <f t="shared" si="244"/>
        <v>2016</v>
      </c>
      <c r="V3120">
        <f t="shared" si="244"/>
        <v>2016</v>
      </c>
    </row>
    <row r="3121" spans="1:22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40"/>
        <v>0.05</v>
      </c>
      <c r="P3121" s="5">
        <f t="shared" si="241"/>
        <v>5</v>
      </c>
      <c r="Q3121" t="s">
        <v>8314</v>
      </c>
      <c r="R3121" t="s">
        <v>8354</v>
      </c>
      <c r="S3121" s="12">
        <f t="shared" si="242"/>
        <v>42059.837175925924</v>
      </c>
      <c r="T3121" s="12">
        <f t="shared" si="243"/>
        <v>42089.795509259253</v>
      </c>
      <c r="U3121">
        <f t="shared" si="244"/>
        <v>2015</v>
      </c>
      <c r="V3121">
        <f t="shared" si="244"/>
        <v>2015</v>
      </c>
    </row>
    <row r="3122" spans="1:22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40"/>
        <v>9.8461538461538465E-3</v>
      </c>
      <c r="P3122" s="5">
        <f t="shared" si="241"/>
        <v>12.8</v>
      </c>
      <c r="Q3122" t="s">
        <v>8314</v>
      </c>
      <c r="R3122" t="s">
        <v>8354</v>
      </c>
      <c r="S3122" s="12">
        <f t="shared" si="242"/>
        <v>42435.733749999992</v>
      </c>
      <c r="T3122" s="12">
        <f t="shared" si="243"/>
        <v>42495.692083333335</v>
      </c>
      <c r="U3122">
        <f t="shared" si="244"/>
        <v>2016</v>
      </c>
      <c r="V3122">
        <f t="shared" si="244"/>
        <v>2016</v>
      </c>
    </row>
    <row r="3123" spans="1:22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40"/>
        <v>0.66666666666666674</v>
      </c>
      <c r="P3123" s="5">
        <f t="shared" si="241"/>
        <v>10</v>
      </c>
      <c r="Q3123" t="s">
        <v>8314</v>
      </c>
      <c r="R3123" t="s">
        <v>8354</v>
      </c>
      <c r="S3123" s="12">
        <f t="shared" si="242"/>
        <v>41848.471469907403</v>
      </c>
      <c r="T3123" s="12">
        <f t="shared" si="243"/>
        <v>41908.471469907403</v>
      </c>
      <c r="U3123">
        <f t="shared" si="244"/>
        <v>2014</v>
      </c>
      <c r="V3123">
        <f t="shared" si="244"/>
        <v>2014</v>
      </c>
    </row>
    <row r="3124" spans="1:22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40"/>
        <v>58.291457286432156</v>
      </c>
      <c r="P3124" s="5">
        <f t="shared" si="241"/>
        <v>58</v>
      </c>
      <c r="Q3124" t="s">
        <v>8314</v>
      </c>
      <c r="R3124" t="s">
        <v>8354</v>
      </c>
      <c r="S3124" s="12">
        <f t="shared" si="242"/>
        <v>42678.723749999997</v>
      </c>
      <c r="T3124" s="12">
        <f t="shared" si="243"/>
        <v>42683.765416666669</v>
      </c>
      <c r="U3124">
        <f t="shared" si="244"/>
        <v>2016</v>
      </c>
      <c r="V3124">
        <f t="shared" si="244"/>
        <v>2016</v>
      </c>
    </row>
    <row r="3125" spans="1:22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40"/>
        <v>68.153599999999997</v>
      </c>
      <c r="P3125" s="5">
        <f t="shared" si="241"/>
        <v>244.80459770114942</v>
      </c>
      <c r="Q3125" t="s">
        <v>8314</v>
      </c>
      <c r="R3125" t="s">
        <v>8354</v>
      </c>
      <c r="S3125" s="12">
        <f t="shared" si="242"/>
        <v>42530.784699074073</v>
      </c>
      <c r="T3125" s="12">
        <f t="shared" si="243"/>
        <v>42560.784699074073</v>
      </c>
      <c r="U3125">
        <f t="shared" si="244"/>
        <v>2016</v>
      </c>
      <c r="V3125">
        <f t="shared" si="244"/>
        <v>2016</v>
      </c>
    </row>
    <row r="3126" spans="1:22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40"/>
        <v>3.2499999999999999E-3</v>
      </c>
      <c r="P3126" s="5">
        <f t="shared" si="241"/>
        <v>6.5</v>
      </c>
      <c r="Q3126" t="s">
        <v>8314</v>
      </c>
      <c r="R3126" t="s">
        <v>8354</v>
      </c>
      <c r="S3126" s="12">
        <f t="shared" si="242"/>
        <v>41977.571770833332</v>
      </c>
      <c r="T3126" s="12">
        <f t="shared" si="243"/>
        <v>42037.571770833332</v>
      </c>
      <c r="U3126">
        <f t="shared" si="244"/>
        <v>2014</v>
      </c>
      <c r="V3126">
        <f t="shared" si="244"/>
        <v>2015</v>
      </c>
    </row>
    <row r="3127" spans="1:22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40"/>
        <v>0</v>
      </c>
      <c r="P3127" s="5">
        <f t="shared" si="241"/>
        <v>0</v>
      </c>
      <c r="Q3127" t="s">
        <v>8314</v>
      </c>
      <c r="R3127" t="s">
        <v>8354</v>
      </c>
      <c r="S3127" s="12">
        <f t="shared" si="242"/>
        <v>42345.998518518514</v>
      </c>
      <c r="T3127" s="12">
        <f t="shared" si="243"/>
        <v>42375.998518518514</v>
      </c>
      <c r="U3127">
        <f t="shared" si="244"/>
        <v>2015</v>
      </c>
      <c r="V3127">
        <f t="shared" si="244"/>
        <v>2016</v>
      </c>
    </row>
    <row r="3128" spans="1:22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40"/>
        <v>4.16</v>
      </c>
      <c r="P3128" s="5">
        <f t="shared" si="241"/>
        <v>61.176470588235297</v>
      </c>
      <c r="Q3128" t="s">
        <v>8314</v>
      </c>
      <c r="R3128" t="s">
        <v>8354</v>
      </c>
      <c r="S3128" s="12">
        <f t="shared" si="242"/>
        <v>42426.809745370367</v>
      </c>
      <c r="T3128" s="12">
        <f t="shared" si="243"/>
        <v>42456.768078703702</v>
      </c>
      <c r="U3128">
        <f t="shared" si="244"/>
        <v>2016</v>
      </c>
      <c r="V3128">
        <f t="shared" si="244"/>
        <v>2016</v>
      </c>
    </row>
    <row r="3129" spans="1:22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40"/>
        <v>0</v>
      </c>
      <c r="P3129" s="5">
        <f t="shared" si="241"/>
        <v>0</v>
      </c>
      <c r="Q3129" t="s">
        <v>8314</v>
      </c>
      <c r="R3129" t="s">
        <v>8354</v>
      </c>
      <c r="S3129" s="12">
        <f t="shared" si="242"/>
        <v>42034.648483796293</v>
      </c>
      <c r="T3129" s="12">
        <f t="shared" si="243"/>
        <v>42064.648483796293</v>
      </c>
      <c r="U3129">
        <f t="shared" si="244"/>
        <v>2015</v>
      </c>
      <c r="V3129">
        <f t="shared" si="244"/>
        <v>2015</v>
      </c>
    </row>
    <row r="3130" spans="1:22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40"/>
        <v>108.60666666666667</v>
      </c>
      <c r="P3130" s="5">
        <f t="shared" si="241"/>
        <v>139.23931623931625</v>
      </c>
      <c r="Q3130" t="s">
        <v>8314</v>
      </c>
      <c r="R3130" t="s">
        <v>8315</v>
      </c>
      <c r="S3130" s="12">
        <f t="shared" si="242"/>
        <v>42780.617372685178</v>
      </c>
      <c r="T3130" s="12">
        <f t="shared" si="243"/>
        <v>42810.575706018521</v>
      </c>
      <c r="U3130">
        <f t="shared" si="244"/>
        <v>2017</v>
      </c>
      <c r="V3130">
        <f t="shared" si="244"/>
        <v>2017</v>
      </c>
    </row>
    <row r="3131" spans="1:22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40"/>
        <v>0.8</v>
      </c>
      <c r="P3131" s="5">
        <f t="shared" si="241"/>
        <v>10</v>
      </c>
      <c r="Q3131" t="s">
        <v>8314</v>
      </c>
      <c r="R3131" t="s">
        <v>8315</v>
      </c>
      <c r="S3131" s="12">
        <f t="shared" si="242"/>
        <v>42803.634479166663</v>
      </c>
      <c r="T3131" s="12">
        <f t="shared" si="243"/>
        <v>42843.592812499999</v>
      </c>
      <c r="U3131">
        <f t="shared" si="244"/>
        <v>2017</v>
      </c>
      <c r="V3131">
        <f t="shared" si="244"/>
        <v>2017</v>
      </c>
    </row>
    <row r="3132" spans="1:22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40"/>
        <v>3.75</v>
      </c>
      <c r="P3132" s="5">
        <f t="shared" si="241"/>
        <v>93.75</v>
      </c>
      <c r="Q3132" t="s">
        <v>8314</v>
      </c>
      <c r="R3132" t="s">
        <v>8315</v>
      </c>
      <c r="S3132" s="12">
        <f t="shared" si="242"/>
        <v>42808.431898148141</v>
      </c>
      <c r="T3132" s="12">
        <f t="shared" si="243"/>
        <v>42838.999305555553</v>
      </c>
      <c r="U3132">
        <f t="shared" si="244"/>
        <v>2017</v>
      </c>
      <c r="V3132">
        <f t="shared" si="244"/>
        <v>2017</v>
      </c>
    </row>
    <row r="3133" spans="1:22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40"/>
        <v>15.731707317073171</v>
      </c>
      <c r="P3133" s="5">
        <f t="shared" si="241"/>
        <v>53.75</v>
      </c>
      <c r="Q3133" t="s">
        <v>8314</v>
      </c>
      <c r="R3133" t="s">
        <v>8315</v>
      </c>
      <c r="S3133" s="12">
        <f t="shared" si="242"/>
        <v>42803.370891203704</v>
      </c>
      <c r="T3133" s="12">
        <f t="shared" si="243"/>
        <v>42833.329224537032</v>
      </c>
      <c r="U3133">
        <f t="shared" si="244"/>
        <v>2017</v>
      </c>
      <c r="V3133">
        <f t="shared" si="244"/>
        <v>2017</v>
      </c>
    </row>
    <row r="3134" spans="1:22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40"/>
        <v>3.3333333333333333E-2</v>
      </c>
      <c r="P3134" s="5">
        <f t="shared" si="241"/>
        <v>10</v>
      </c>
      <c r="Q3134" t="s">
        <v>8314</v>
      </c>
      <c r="R3134" t="s">
        <v>8315</v>
      </c>
      <c r="S3134" s="12">
        <f t="shared" si="242"/>
        <v>42786.141898148147</v>
      </c>
      <c r="T3134" s="12">
        <f t="shared" si="243"/>
        <v>42846.100231481476</v>
      </c>
      <c r="U3134">
        <f t="shared" si="244"/>
        <v>2017</v>
      </c>
      <c r="V3134">
        <f t="shared" si="244"/>
        <v>2017</v>
      </c>
    </row>
    <row r="3135" spans="1:22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40"/>
        <v>108</v>
      </c>
      <c r="P3135" s="5">
        <f t="shared" si="241"/>
        <v>33.75</v>
      </c>
      <c r="Q3135" t="s">
        <v>8314</v>
      </c>
      <c r="R3135" t="s">
        <v>8315</v>
      </c>
      <c r="S3135" s="12">
        <f t="shared" si="242"/>
        <v>42788.356874999998</v>
      </c>
      <c r="T3135" s="12">
        <f t="shared" si="243"/>
        <v>42818.315208333333</v>
      </c>
      <c r="U3135">
        <f t="shared" si="244"/>
        <v>2017</v>
      </c>
      <c r="V3135">
        <f t="shared" si="244"/>
        <v>2017</v>
      </c>
    </row>
    <row r="3136" spans="1:22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40"/>
        <v>22.5</v>
      </c>
      <c r="P3136" s="5">
        <f t="shared" si="241"/>
        <v>18.75</v>
      </c>
      <c r="Q3136" t="s">
        <v>8314</v>
      </c>
      <c r="R3136" t="s">
        <v>8315</v>
      </c>
      <c r="S3136" s="12">
        <f t="shared" si="242"/>
        <v>42800.511793981474</v>
      </c>
      <c r="T3136" s="12">
        <f t="shared" si="243"/>
        <v>42821.470127314817</v>
      </c>
      <c r="U3136">
        <f t="shared" si="244"/>
        <v>2017</v>
      </c>
      <c r="V3136">
        <f t="shared" si="244"/>
        <v>2017</v>
      </c>
    </row>
    <row r="3137" spans="1:22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40"/>
        <v>20.849420849420849</v>
      </c>
      <c r="P3137" s="5">
        <f t="shared" si="241"/>
        <v>23.142857142857142</v>
      </c>
      <c r="Q3137" t="s">
        <v>8314</v>
      </c>
      <c r="R3137" t="s">
        <v>8315</v>
      </c>
      <c r="S3137" s="12">
        <f t="shared" si="242"/>
        <v>42806.943530092591</v>
      </c>
      <c r="T3137" s="12">
        <f t="shared" si="243"/>
        <v>42828.943530092591</v>
      </c>
      <c r="U3137">
        <f t="shared" si="244"/>
        <v>2017</v>
      </c>
      <c r="V3137">
        <f t="shared" si="244"/>
        <v>2017</v>
      </c>
    </row>
    <row r="3138" spans="1:22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40"/>
        <v>127.8</v>
      </c>
      <c r="P3138" s="5">
        <f t="shared" si="241"/>
        <v>29.045454545454547</v>
      </c>
      <c r="Q3138" t="s">
        <v>8314</v>
      </c>
      <c r="R3138" t="s">
        <v>8315</v>
      </c>
      <c r="S3138" s="12">
        <f t="shared" si="242"/>
        <v>42789.25409722222</v>
      </c>
      <c r="T3138" s="12">
        <f t="shared" si="243"/>
        <v>42825.749305555553</v>
      </c>
      <c r="U3138">
        <f t="shared" si="244"/>
        <v>2017</v>
      </c>
      <c r="V3138">
        <f t="shared" si="244"/>
        <v>2017</v>
      </c>
    </row>
    <row r="3139" spans="1:22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45">(E3139/D3139)*100</f>
        <v>3.3333333333333335</v>
      </c>
      <c r="P3139" s="5">
        <f t="shared" ref="P3139:P3202" si="246">IF(E3139&gt;0, E3139/L3139, 0)</f>
        <v>50</v>
      </c>
      <c r="Q3139" t="s">
        <v>8314</v>
      </c>
      <c r="R3139" t="s">
        <v>8315</v>
      </c>
      <c r="S3139" s="12">
        <f t="shared" ref="S3139:S3202" si="247">(J3139/86400)+25569-(5/24)</f>
        <v>42807.676724537036</v>
      </c>
      <c r="T3139" s="12">
        <f t="shared" ref="T3139:T3202" si="248">(I3139/86400)+25569-5/24</f>
        <v>42858.591666666667</v>
      </c>
      <c r="U3139">
        <f t="shared" ref="U3139:V3202" si="249">YEAR(S3139)</f>
        <v>2017</v>
      </c>
      <c r="V3139">
        <f t="shared" si="249"/>
        <v>2017</v>
      </c>
    </row>
    <row r="3140" spans="1:22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45"/>
        <v>0</v>
      </c>
      <c r="P3140" s="5">
        <f t="shared" si="246"/>
        <v>0</v>
      </c>
      <c r="Q3140" t="s">
        <v>8314</v>
      </c>
      <c r="R3140" t="s">
        <v>8315</v>
      </c>
      <c r="S3140" s="12">
        <f t="shared" si="247"/>
        <v>42809.437581018516</v>
      </c>
      <c r="T3140" s="12">
        <f t="shared" si="248"/>
        <v>42828.437581018516</v>
      </c>
      <c r="U3140">
        <f t="shared" si="249"/>
        <v>2017</v>
      </c>
      <c r="V3140">
        <f t="shared" si="249"/>
        <v>2017</v>
      </c>
    </row>
    <row r="3141" spans="1:22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45"/>
        <v>5.4</v>
      </c>
      <c r="P3141" s="5">
        <f t="shared" si="246"/>
        <v>450</v>
      </c>
      <c r="Q3141" t="s">
        <v>8314</v>
      </c>
      <c r="R3141" t="s">
        <v>8315</v>
      </c>
      <c r="S3141" s="12">
        <f t="shared" si="247"/>
        <v>42785.062037037038</v>
      </c>
      <c r="T3141" s="12">
        <f t="shared" si="248"/>
        <v>42818.981249999997</v>
      </c>
      <c r="U3141">
        <f t="shared" si="249"/>
        <v>2017</v>
      </c>
      <c r="V3141">
        <f t="shared" si="249"/>
        <v>2017</v>
      </c>
    </row>
    <row r="3142" spans="1:22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45"/>
        <v>0.96</v>
      </c>
      <c r="P3142" s="5">
        <f t="shared" si="246"/>
        <v>24</v>
      </c>
      <c r="Q3142" t="s">
        <v>8314</v>
      </c>
      <c r="R3142" t="s">
        <v>8315</v>
      </c>
      <c r="S3142" s="12">
        <f t="shared" si="247"/>
        <v>42802.510451388887</v>
      </c>
      <c r="T3142" s="12">
        <f t="shared" si="248"/>
        <v>42832.468784722216</v>
      </c>
      <c r="U3142">
        <f t="shared" si="249"/>
        <v>2017</v>
      </c>
      <c r="V3142">
        <f t="shared" si="249"/>
        <v>2017</v>
      </c>
    </row>
    <row r="3143" spans="1:22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45"/>
        <v>51.6</v>
      </c>
      <c r="P3143" s="5">
        <f t="shared" si="246"/>
        <v>32.25</v>
      </c>
      <c r="Q3143" t="s">
        <v>8314</v>
      </c>
      <c r="R3143" t="s">
        <v>8315</v>
      </c>
      <c r="S3143" s="12">
        <f t="shared" si="247"/>
        <v>42800.544999999998</v>
      </c>
      <c r="T3143" s="12">
        <f t="shared" si="248"/>
        <v>42841.624999999993</v>
      </c>
      <c r="U3143">
        <f t="shared" si="249"/>
        <v>2017</v>
      </c>
      <c r="V3143">
        <f t="shared" si="249"/>
        <v>2017</v>
      </c>
    </row>
    <row r="3144" spans="1:22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45"/>
        <v>1.6363636363636365</v>
      </c>
      <c r="P3144" s="5">
        <f t="shared" si="246"/>
        <v>15</v>
      </c>
      <c r="Q3144" t="s">
        <v>8314</v>
      </c>
      <c r="R3144" t="s">
        <v>8315</v>
      </c>
      <c r="S3144" s="12">
        <f t="shared" si="247"/>
        <v>42783.304849537039</v>
      </c>
      <c r="T3144" s="12">
        <f t="shared" si="248"/>
        <v>42813.263182870367</v>
      </c>
      <c r="U3144">
        <f t="shared" si="249"/>
        <v>2017</v>
      </c>
      <c r="V3144">
        <f t="shared" si="249"/>
        <v>2017</v>
      </c>
    </row>
    <row r="3145" spans="1:22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45"/>
        <v>0</v>
      </c>
      <c r="P3145" s="5">
        <f t="shared" si="246"/>
        <v>0</v>
      </c>
      <c r="Q3145" t="s">
        <v>8314</v>
      </c>
      <c r="R3145" t="s">
        <v>8315</v>
      </c>
      <c r="S3145" s="12">
        <f t="shared" si="247"/>
        <v>42808.149953703702</v>
      </c>
      <c r="T3145" s="12">
        <f t="shared" si="248"/>
        <v>42834.149953703702</v>
      </c>
      <c r="U3145">
        <f t="shared" si="249"/>
        <v>2017</v>
      </c>
      <c r="V3145">
        <f t="shared" si="249"/>
        <v>2017</v>
      </c>
    </row>
    <row r="3146" spans="1:22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45"/>
        <v>75.400000000000006</v>
      </c>
      <c r="P3146" s="5">
        <f t="shared" si="246"/>
        <v>251.33333333333334</v>
      </c>
      <c r="Q3146" t="s">
        <v>8314</v>
      </c>
      <c r="R3146" t="s">
        <v>8315</v>
      </c>
      <c r="S3146" s="12">
        <f t="shared" si="247"/>
        <v>42796.329942129632</v>
      </c>
      <c r="T3146" s="12">
        <f t="shared" si="248"/>
        <v>42813.041666666664</v>
      </c>
      <c r="U3146">
        <f t="shared" si="249"/>
        <v>2017</v>
      </c>
      <c r="V3146">
        <f t="shared" si="249"/>
        <v>2017</v>
      </c>
    </row>
    <row r="3147" spans="1:22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45"/>
        <v>0</v>
      </c>
      <c r="P3147" s="5">
        <f t="shared" si="246"/>
        <v>0</v>
      </c>
      <c r="Q3147" t="s">
        <v>8314</v>
      </c>
      <c r="R3147" t="s">
        <v>8315</v>
      </c>
      <c r="S3147" s="12">
        <f t="shared" si="247"/>
        <v>42761.832569444443</v>
      </c>
      <c r="T3147" s="12">
        <f t="shared" si="248"/>
        <v>42821.790902777771</v>
      </c>
      <c r="U3147">
        <f t="shared" si="249"/>
        <v>2017</v>
      </c>
      <c r="V3147">
        <f t="shared" si="249"/>
        <v>2017</v>
      </c>
    </row>
    <row r="3148" spans="1:22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45"/>
        <v>10.5</v>
      </c>
      <c r="P3148" s="5">
        <f t="shared" si="246"/>
        <v>437.5</v>
      </c>
      <c r="Q3148" t="s">
        <v>8314</v>
      </c>
      <c r="R3148" t="s">
        <v>8315</v>
      </c>
      <c r="S3148" s="12">
        <f t="shared" si="247"/>
        <v>42796.474143518521</v>
      </c>
      <c r="T3148" s="12">
        <f t="shared" si="248"/>
        <v>42841.432476851849</v>
      </c>
      <c r="U3148">
        <f t="shared" si="249"/>
        <v>2017</v>
      </c>
      <c r="V3148">
        <f t="shared" si="249"/>
        <v>2017</v>
      </c>
    </row>
    <row r="3149" spans="1:22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45"/>
        <v>117.52499999999999</v>
      </c>
      <c r="P3149" s="5">
        <f t="shared" si="246"/>
        <v>110.35211267605634</v>
      </c>
      <c r="Q3149" t="s">
        <v>8314</v>
      </c>
      <c r="R3149" t="s">
        <v>8315</v>
      </c>
      <c r="S3149" s="12">
        <f t="shared" si="247"/>
        <v>41909.761053240734</v>
      </c>
      <c r="T3149" s="12">
        <f t="shared" si="248"/>
        <v>41949.802719907406</v>
      </c>
      <c r="U3149">
        <f t="shared" si="249"/>
        <v>2014</v>
      </c>
      <c r="V3149">
        <f t="shared" si="249"/>
        <v>2014</v>
      </c>
    </row>
    <row r="3150" spans="1:22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45"/>
        <v>131.16666666666669</v>
      </c>
      <c r="P3150" s="5">
        <f t="shared" si="246"/>
        <v>41.421052631578945</v>
      </c>
      <c r="Q3150" t="s">
        <v>8314</v>
      </c>
      <c r="R3150" t="s">
        <v>8315</v>
      </c>
      <c r="S3150" s="12">
        <f t="shared" si="247"/>
        <v>41891.456990740735</v>
      </c>
      <c r="T3150" s="12">
        <f t="shared" si="248"/>
        <v>41912.958333333328</v>
      </c>
      <c r="U3150">
        <f t="shared" si="249"/>
        <v>2014</v>
      </c>
      <c r="V3150">
        <f t="shared" si="249"/>
        <v>2014</v>
      </c>
    </row>
    <row r="3151" spans="1:22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45"/>
        <v>104</v>
      </c>
      <c r="P3151" s="5">
        <f t="shared" si="246"/>
        <v>52</v>
      </c>
      <c r="Q3151" t="s">
        <v>8314</v>
      </c>
      <c r="R3151" t="s">
        <v>8315</v>
      </c>
      <c r="S3151" s="12">
        <f t="shared" si="247"/>
        <v>41225.809027777774</v>
      </c>
      <c r="T3151" s="12">
        <f t="shared" si="248"/>
        <v>41249.875</v>
      </c>
      <c r="U3151">
        <f t="shared" si="249"/>
        <v>2012</v>
      </c>
      <c r="V3151">
        <f t="shared" si="249"/>
        <v>2012</v>
      </c>
    </row>
    <row r="3152" spans="1:22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45"/>
        <v>101</v>
      </c>
      <c r="P3152" s="5">
        <f t="shared" si="246"/>
        <v>33.990384615384613</v>
      </c>
      <c r="Q3152" t="s">
        <v>8314</v>
      </c>
      <c r="R3152" t="s">
        <v>8315</v>
      </c>
      <c r="S3152" s="12">
        <f t="shared" si="247"/>
        <v>40478.055590277778</v>
      </c>
      <c r="T3152" s="12">
        <f t="shared" si="248"/>
        <v>40567.958333333328</v>
      </c>
      <c r="U3152">
        <f t="shared" si="249"/>
        <v>2010</v>
      </c>
      <c r="V3152">
        <f t="shared" si="249"/>
        <v>2011</v>
      </c>
    </row>
    <row r="3153" spans="1:22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45"/>
        <v>100.4</v>
      </c>
      <c r="P3153" s="5">
        <f t="shared" si="246"/>
        <v>103.35294117647059</v>
      </c>
      <c r="Q3153" t="s">
        <v>8314</v>
      </c>
      <c r="R3153" t="s">
        <v>8315</v>
      </c>
      <c r="S3153" s="12">
        <f t="shared" si="247"/>
        <v>41862.631643518514</v>
      </c>
      <c r="T3153" s="12">
        <f t="shared" si="248"/>
        <v>41892.631643518514</v>
      </c>
      <c r="U3153">
        <f t="shared" si="249"/>
        <v>2014</v>
      </c>
      <c r="V3153">
        <f t="shared" si="249"/>
        <v>2014</v>
      </c>
    </row>
    <row r="3154" spans="1:22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45"/>
        <v>105.95454545454545</v>
      </c>
      <c r="P3154" s="5">
        <f t="shared" si="246"/>
        <v>34.791044776119406</v>
      </c>
      <c r="Q3154" t="s">
        <v>8314</v>
      </c>
      <c r="R3154" t="s">
        <v>8315</v>
      </c>
      <c r="S3154" s="12">
        <f t="shared" si="247"/>
        <v>41550.659340277773</v>
      </c>
      <c r="T3154" s="12">
        <f t="shared" si="248"/>
        <v>41580.659340277773</v>
      </c>
      <c r="U3154">
        <f t="shared" si="249"/>
        <v>2013</v>
      </c>
      <c r="V3154">
        <f t="shared" si="249"/>
        <v>2013</v>
      </c>
    </row>
    <row r="3155" spans="1:22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45"/>
        <v>335.58333333333337</v>
      </c>
      <c r="P3155" s="5">
        <f t="shared" si="246"/>
        <v>41.773858921161825</v>
      </c>
      <c r="Q3155" t="s">
        <v>8314</v>
      </c>
      <c r="R3155" t="s">
        <v>8315</v>
      </c>
      <c r="S3155" s="12">
        <f t="shared" si="247"/>
        <v>40632.946030092593</v>
      </c>
      <c r="T3155" s="12">
        <f t="shared" si="248"/>
        <v>40663.999305555553</v>
      </c>
      <c r="U3155">
        <f t="shared" si="249"/>
        <v>2011</v>
      </c>
      <c r="V3155">
        <f t="shared" si="249"/>
        <v>2011</v>
      </c>
    </row>
    <row r="3156" spans="1:22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45"/>
        <v>112.92857142857142</v>
      </c>
      <c r="P3156" s="5">
        <f t="shared" si="246"/>
        <v>64.268292682926827</v>
      </c>
      <c r="Q3156" t="s">
        <v>8314</v>
      </c>
      <c r="R3156" t="s">
        <v>8315</v>
      </c>
      <c r="S3156" s="12">
        <f t="shared" si="247"/>
        <v>40970.667337962957</v>
      </c>
      <c r="T3156" s="12">
        <f t="shared" si="248"/>
        <v>41000.625671296293</v>
      </c>
      <c r="U3156">
        <f t="shared" si="249"/>
        <v>2012</v>
      </c>
      <c r="V3156">
        <f t="shared" si="249"/>
        <v>2012</v>
      </c>
    </row>
    <row r="3157" spans="1:22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45"/>
        <v>188.50460000000001</v>
      </c>
      <c r="P3157" s="5">
        <f t="shared" si="246"/>
        <v>31.209370860927152</v>
      </c>
      <c r="Q3157" t="s">
        <v>8314</v>
      </c>
      <c r="R3157" t="s">
        <v>8315</v>
      </c>
      <c r="S3157" s="12">
        <f t="shared" si="247"/>
        <v>41233.290798611109</v>
      </c>
      <c r="T3157" s="12">
        <f t="shared" si="248"/>
        <v>41263.290798611109</v>
      </c>
      <c r="U3157">
        <f t="shared" si="249"/>
        <v>2012</v>
      </c>
      <c r="V3157">
        <f t="shared" si="249"/>
        <v>2012</v>
      </c>
    </row>
    <row r="3158" spans="1:22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45"/>
        <v>101.81818181818181</v>
      </c>
      <c r="P3158" s="5">
        <f t="shared" si="246"/>
        <v>62.921348314606739</v>
      </c>
      <c r="Q3158" t="s">
        <v>8314</v>
      </c>
      <c r="R3158" t="s">
        <v>8315</v>
      </c>
      <c r="S3158" s="12">
        <f t="shared" si="247"/>
        <v>41026.744722222218</v>
      </c>
      <c r="T3158" s="12">
        <f t="shared" si="248"/>
        <v>41061.744722222218</v>
      </c>
      <c r="U3158">
        <f t="shared" si="249"/>
        <v>2012</v>
      </c>
      <c r="V3158">
        <f t="shared" si="249"/>
        <v>2012</v>
      </c>
    </row>
    <row r="3159" spans="1:22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45"/>
        <v>101</v>
      </c>
      <c r="P3159" s="5">
        <f t="shared" si="246"/>
        <v>98.536585365853654</v>
      </c>
      <c r="Q3159" t="s">
        <v>8314</v>
      </c>
      <c r="R3159" t="s">
        <v>8315</v>
      </c>
      <c r="S3159" s="12">
        <f t="shared" si="247"/>
        <v>41829.579918981479</v>
      </c>
      <c r="T3159" s="12">
        <f t="shared" si="248"/>
        <v>41839</v>
      </c>
      <c r="U3159">
        <f t="shared" si="249"/>
        <v>2014</v>
      </c>
      <c r="V3159">
        <f t="shared" si="249"/>
        <v>2014</v>
      </c>
    </row>
    <row r="3160" spans="1:22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45"/>
        <v>113.99999999999999</v>
      </c>
      <c r="P3160" s="5">
        <f t="shared" si="246"/>
        <v>82.608695652173907</v>
      </c>
      <c r="Q3160" t="s">
        <v>8314</v>
      </c>
      <c r="R3160" t="s">
        <v>8315</v>
      </c>
      <c r="S3160" s="12">
        <f t="shared" si="247"/>
        <v>41447.631388888891</v>
      </c>
      <c r="T3160" s="12">
        <f t="shared" si="248"/>
        <v>41477.631388888891</v>
      </c>
      <c r="U3160">
        <f t="shared" si="249"/>
        <v>2013</v>
      </c>
      <c r="V3160">
        <f t="shared" si="249"/>
        <v>2013</v>
      </c>
    </row>
    <row r="3161" spans="1:22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45"/>
        <v>133.48133333333334</v>
      </c>
      <c r="P3161" s="5">
        <f t="shared" si="246"/>
        <v>38.504230769230773</v>
      </c>
      <c r="Q3161" t="s">
        <v>8314</v>
      </c>
      <c r="R3161" t="s">
        <v>8315</v>
      </c>
      <c r="S3161" s="12">
        <f t="shared" si="247"/>
        <v>40883.858344907407</v>
      </c>
      <c r="T3161" s="12">
        <f t="shared" si="248"/>
        <v>40926.75</v>
      </c>
      <c r="U3161">
        <f t="shared" si="249"/>
        <v>2011</v>
      </c>
      <c r="V3161">
        <f t="shared" si="249"/>
        <v>2012</v>
      </c>
    </row>
    <row r="3162" spans="1:22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45"/>
        <v>101.53333333333335</v>
      </c>
      <c r="P3162" s="5">
        <f t="shared" si="246"/>
        <v>80.15789473684211</v>
      </c>
      <c r="Q3162" t="s">
        <v>8314</v>
      </c>
      <c r="R3162" t="s">
        <v>8315</v>
      </c>
      <c r="S3162" s="12">
        <f t="shared" si="247"/>
        <v>41841.056562499994</v>
      </c>
      <c r="T3162" s="12">
        <f t="shared" si="248"/>
        <v>41863.999305555553</v>
      </c>
      <c r="U3162">
        <f t="shared" si="249"/>
        <v>2014</v>
      </c>
      <c r="V3162">
        <f t="shared" si="249"/>
        <v>2014</v>
      </c>
    </row>
    <row r="3163" spans="1:22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45"/>
        <v>105.1</v>
      </c>
      <c r="P3163" s="5">
        <f t="shared" si="246"/>
        <v>28.405405405405407</v>
      </c>
      <c r="Q3163" t="s">
        <v>8314</v>
      </c>
      <c r="R3163" t="s">
        <v>8315</v>
      </c>
      <c r="S3163" s="12">
        <f t="shared" si="247"/>
        <v>41897.327800925923</v>
      </c>
      <c r="T3163" s="12">
        <f t="shared" si="248"/>
        <v>41927.327800925923</v>
      </c>
      <c r="U3163">
        <f t="shared" si="249"/>
        <v>2014</v>
      </c>
      <c r="V3163">
        <f t="shared" si="249"/>
        <v>2014</v>
      </c>
    </row>
    <row r="3164" spans="1:22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45"/>
        <v>127.15</v>
      </c>
      <c r="P3164" s="5">
        <f t="shared" si="246"/>
        <v>80.730158730158735</v>
      </c>
      <c r="Q3164" t="s">
        <v>8314</v>
      </c>
      <c r="R3164" t="s">
        <v>8315</v>
      </c>
      <c r="S3164" s="12">
        <f t="shared" si="247"/>
        <v>41799.47756944444</v>
      </c>
      <c r="T3164" s="12">
        <f t="shared" si="248"/>
        <v>41826.875</v>
      </c>
      <c r="U3164">
        <f t="shared" si="249"/>
        <v>2014</v>
      </c>
      <c r="V3164">
        <f t="shared" si="249"/>
        <v>2014</v>
      </c>
    </row>
    <row r="3165" spans="1:22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45"/>
        <v>111.15384615384616</v>
      </c>
      <c r="P3165" s="5">
        <f t="shared" si="246"/>
        <v>200.69444444444446</v>
      </c>
      <c r="Q3165" t="s">
        <v>8314</v>
      </c>
      <c r="R3165" t="s">
        <v>8315</v>
      </c>
      <c r="S3165" s="12">
        <f t="shared" si="247"/>
        <v>41775.545428240737</v>
      </c>
      <c r="T3165" s="12">
        <f t="shared" si="248"/>
        <v>41805.545428240737</v>
      </c>
      <c r="U3165">
        <f t="shared" si="249"/>
        <v>2014</v>
      </c>
      <c r="V3165">
        <f t="shared" si="249"/>
        <v>2014</v>
      </c>
    </row>
    <row r="3166" spans="1:22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45"/>
        <v>106.76</v>
      </c>
      <c r="P3166" s="5">
        <f t="shared" si="246"/>
        <v>37.591549295774648</v>
      </c>
      <c r="Q3166" t="s">
        <v>8314</v>
      </c>
      <c r="R3166" t="s">
        <v>8315</v>
      </c>
      <c r="S3166" s="12">
        <f t="shared" si="247"/>
        <v>41766.597395833327</v>
      </c>
      <c r="T3166" s="12">
        <f t="shared" si="248"/>
        <v>41799.597395833327</v>
      </c>
      <c r="U3166">
        <f t="shared" si="249"/>
        <v>2014</v>
      </c>
      <c r="V3166">
        <f t="shared" si="249"/>
        <v>2014</v>
      </c>
    </row>
    <row r="3167" spans="1:22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45"/>
        <v>162.66666666666666</v>
      </c>
      <c r="P3167" s="5">
        <f t="shared" si="246"/>
        <v>58.095238095238095</v>
      </c>
      <c r="Q3167" t="s">
        <v>8314</v>
      </c>
      <c r="R3167" t="s">
        <v>8315</v>
      </c>
      <c r="S3167" s="12">
        <f t="shared" si="247"/>
        <v>40643.950925925921</v>
      </c>
      <c r="T3167" s="12">
        <f t="shared" si="248"/>
        <v>40665.957638888889</v>
      </c>
      <c r="U3167">
        <f t="shared" si="249"/>
        <v>2011</v>
      </c>
      <c r="V3167">
        <f t="shared" si="249"/>
        <v>2011</v>
      </c>
    </row>
    <row r="3168" spans="1:22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45"/>
        <v>160.22808571428573</v>
      </c>
      <c r="P3168" s="5">
        <f t="shared" si="246"/>
        <v>60.300892473118282</v>
      </c>
      <c r="Q3168" t="s">
        <v>8314</v>
      </c>
      <c r="R3168" t="s">
        <v>8315</v>
      </c>
      <c r="S3168" s="12">
        <f t="shared" si="247"/>
        <v>41940.483252314814</v>
      </c>
      <c r="T3168" s="12">
        <f t="shared" si="248"/>
        <v>41969.124305555553</v>
      </c>
      <c r="U3168">
        <f t="shared" si="249"/>
        <v>2014</v>
      </c>
      <c r="V3168">
        <f t="shared" si="249"/>
        <v>2014</v>
      </c>
    </row>
    <row r="3169" spans="1:22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45"/>
        <v>116.16666666666666</v>
      </c>
      <c r="P3169" s="5">
        <f t="shared" si="246"/>
        <v>63.363636363636367</v>
      </c>
      <c r="Q3169" t="s">
        <v>8314</v>
      </c>
      <c r="R3169" t="s">
        <v>8315</v>
      </c>
      <c r="S3169" s="12">
        <f t="shared" si="247"/>
        <v>41838.967372685183</v>
      </c>
      <c r="T3169" s="12">
        <f t="shared" si="248"/>
        <v>41852.967372685183</v>
      </c>
      <c r="U3169">
        <f t="shared" si="249"/>
        <v>2014</v>
      </c>
      <c r="V3169">
        <f t="shared" si="249"/>
        <v>2014</v>
      </c>
    </row>
    <row r="3170" spans="1:22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45"/>
        <v>124.2</v>
      </c>
      <c r="P3170" s="5">
        <f t="shared" si="246"/>
        <v>50.901639344262293</v>
      </c>
      <c r="Q3170" t="s">
        <v>8314</v>
      </c>
      <c r="R3170" t="s">
        <v>8315</v>
      </c>
      <c r="S3170" s="12">
        <f t="shared" si="247"/>
        <v>41771.897604166668</v>
      </c>
      <c r="T3170" s="12">
        <f t="shared" si="248"/>
        <v>41803.708333333328</v>
      </c>
      <c r="U3170">
        <f t="shared" si="249"/>
        <v>2014</v>
      </c>
      <c r="V3170">
        <f t="shared" si="249"/>
        <v>2014</v>
      </c>
    </row>
    <row r="3171" spans="1:22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45"/>
        <v>103.01249999999999</v>
      </c>
      <c r="P3171" s="5">
        <f t="shared" si="246"/>
        <v>100.5</v>
      </c>
      <c r="Q3171" t="s">
        <v>8314</v>
      </c>
      <c r="R3171" t="s">
        <v>8315</v>
      </c>
      <c r="S3171" s="12">
        <f t="shared" si="247"/>
        <v>41591.529641203699</v>
      </c>
      <c r="T3171" s="12">
        <f t="shared" si="248"/>
        <v>41620.999305555553</v>
      </c>
      <c r="U3171">
        <f t="shared" si="249"/>
        <v>2013</v>
      </c>
      <c r="V3171">
        <f t="shared" si="249"/>
        <v>2013</v>
      </c>
    </row>
    <row r="3172" spans="1:22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45"/>
        <v>112.25</v>
      </c>
      <c r="P3172" s="5">
        <f t="shared" si="246"/>
        <v>31.619718309859156</v>
      </c>
      <c r="Q3172" t="s">
        <v>8314</v>
      </c>
      <c r="R3172" t="s">
        <v>8315</v>
      </c>
      <c r="S3172" s="12">
        <f t="shared" si="247"/>
        <v>41788.872037037036</v>
      </c>
      <c r="T3172" s="12">
        <f t="shared" si="248"/>
        <v>41821.958333333328</v>
      </c>
      <c r="U3172">
        <f t="shared" si="249"/>
        <v>2014</v>
      </c>
      <c r="V3172">
        <f t="shared" si="249"/>
        <v>2014</v>
      </c>
    </row>
    <row r="3173" spans="1:22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45"/>
        <v>108.8142857142857</v>
      </c>
      <c r="P3173" s="5">
        <f t="shared" si="246"/>
        <v>65.102564102564102</v>
      </c>
      <c r="Q3173" t="s">
        <v>8314</v>
      </c>
      <c r="R3173" t="s">
        <v>8315</v>
      </c>
      <c r="S3173" s="12">
        <f t="shared" si="247"/>
        <v>42466.399976851848</v>
      </c>
      <c r="T3173" s="12">
        <f t="shared" si="248"/>
        <v>42496.399976851848</v>
      </c>
      <c r="U3173">
        <f t="shared" si="249"/>
        <v>2016</v>
      </c>
      <c r="V3173">
        <f t="shared" si="249"/>
        <v>2016</v>
      </c>
    </row>
    <row r="3174" spans="1:22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45"/>
        <v>114.99999999999999</v>
      </c>
      <c r="P3174" s="5">
        <f t="shared" si="246"/>
        <v>79.310344827586206</v>
      </c>
      <c r="Q3174" t="s">
        <v>8314</v>
      </c>
      <c r="R3174" t="s">
        <v>8315</v>
      </c>
      <c r="S3174" s="12">
        <f t="shared" si="247"/>
        <v>40923.521620370368</v>
      </c>
      <c r="T3174" s="12">
        <f t="shared" si="248"/>
        <v>40953.521620370368</v>
      </c>
      <c r="U3174">
        <f t="shared" si="249"/>
        <v>2012</v>
      </c>
      <c r="V3174">
        <f t="shared" si="249"/>
        <v>2012</v>
      </c>
    </row>
    <row r="3175" spans="1:22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45"/>
        <v>103</v>
      </c>
      <c r="P3175" s="5">
        <f t="shared" si="246"/>
        <v>139.18918918918919</v>
      </c>
      <c r="Q3175" t="s">
        <v>8314</v>
      </c>
      <c r="R3175" t="s">
        <v>8315</v>
      </c>
      <c r="S3175" s="12">
        <f t="shared" si="247"/>
        <v>41878.670046296298</v>
      </c>
      <c r="T3175" s="12">
        <f t="shared" si="248"/>
        <v>41908.670046296298</v>
      </c>
      <c r="U3175">
        <f t="shared" si="249"/>
        <v>2014</v>
      </c>
      <c r="V3175">
        <f t="shared" si="249"/>
        <v>2014</v>
      </c>
    </row>
    <row r="3176" spans="1:22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45"/>
        <v>101.13333333333334</v>
      </c>
      <c r="P3176" s="5">
        <f t="shared" si="246"/>
        <v>131.91304347826087</v>
      </c>
      <c r="Q3176" t="s">
        <v>8314</v>
      </c>
      <c r="R3176" t="s">
        <v>8315</v>
      </c>
      <c r="S3176" s="12">
        <f t="shared" si="247"/>
        <v>41862.656342592592</v>
      </c>
      <c r="T3176" s="12">
        <f t="shared" si="248"/>
        <v>41876.656342592592</v>
      </c>
      <c r="U3176">
        <f t="shared" si="249"/>
        <v>2014</v>
      </c>
      <c r="V3176">
        <f t="shared" si="249"/>
        <v>2014</v>
      </c>
    </row>
    <row r="3177" spans="1:22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45"/>
        <v>109.55999999999999</v>
      </c>
      <c r="P3177" s="5">
        <f t="shared" si="246"/>
        <v>91.3</v>
      </c>
      <c r="Q3177" t="s">
        <v>8314</v>
      </c>
      <c r="R3177" t="s">
        <v>8315</v>
      </c>
      <c r="S3177" s="12">
        <f t="shared" si="247"/>
        <v>40531.678553240738</v>
      </c>
      <c r="T3177" s="12">
        <f t="shared" si="248"/>
        <v>40591.678553240738</v>
      </c>
      <c r="U3177">
        <f t="shared" si="249"/>
        <v>2010</v>
      </c>
      <c r="V3177">
        <f t="shared" si="249"/>
        <v>2011</v>
      </c>
    </row>
    <row r="3178" spans="1:22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45"/>
        <v>114.8421052631579</v>
      </c>
      <c r="P3178" s="5">
        <f t="shared" si="246"/>
        <v>39.672727272727272</v>
      </c>
      <c r="Q3178" t="s">
        <v>8314</v>
      </c>
      <c r="R3178" t="s">
        <v>8315</v>
      </c>
      <c r="S3178" s="12">
        <f t="shared" si="247"/>
        <v>41477.722581018512</v>
      </c>
      <c r="T3178" s="12">
        <f t="shared" si="248"/>
        <v>41504.416666666664</v>
      </c>
      <c r="U3178">
        <f t="shared" si="249"/>
        <v>2013</v>
      </c>
      <c r="V3178">
        <f t="shared" si="249"/>
        <v>2013</v>
      </c>
    </row>
    <row r="3179" spans="1:22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45"/>
        <v>117.39999999999999</v>
      </c>
      <c r="P3179" s="5">
        <f t="shared" si="246"/>
        <v>57.549019607843135</v>
      </c>
      <c r="Q3179" t="s">
        <v>8314</v>
      </c>
      <c r="R3179" t="s">
        <v>8315</v>
      </c>
      <c r="S3179" s="12">
        <f t="shared" si="247"/>
        <v>41781.458437499998</v>
      </c>
      <c r="T3179" s="12">
        <f t="shared" si="248"/>
        <v>41811.458437499998</v>
      </c>
      <c r="U3179">
        <f t="shared" si="249"/>
        <v>2014</v>
      </c>
      <c r="V3179">
        <f t="shared" si="249"/>
        <v>2014</v>
      </c>
    </row>
    <row r="3180" spans="1:22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45"/>
        <v>171.73333333333335</v>
      </c>
      <c r="P3180" s="5">
        <f t="shared" si="246"/>
        <v>33.025641025641029</v>
      </c>
      <c r="Q3180" t="s">
        <v>8314</v>
      </c>
      <c r="R3180" t="s">
        <v>8315</v>
      </c>
      <c r="S3180" s="12">
        <f t="shared" si="247"/>
        <v>41806.396701388883</v>
      </c>
      <c r="T3180" s="12">
        <f t="shared" si="248"/>
        <v>41836.396701388883</v>
      </c>
      <c r="U3180">
        <f t="shared" si="249"/>
        <v>2014</v>
      </c>
      <c r="V3180">
        <f t="shared" si="249"/>
        <v>2014</v>
      </c>
    </row>
    <row r="3181" spans="1:22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45"/>
        <v>114.16238095238094</v>
      </c>
      <c r="P3181" s="5">
        <f t="shared" si="246"/>
        <v>77.335806451612896</v>
      </c>
      <c r="Q3181" t="s">
        <v>8314</v>
      </c>
      <c r="R3181" t="s">
        <v>8315</v>
      </c>
      <c r="S3181" s="12">
        <f t="shared" si="247"/>
        <v>41375.49387731481</v>
      </c>
      <c r="T3181" s="12">
        <f t="shared" si="248"/>
        <v>41400.49387731481</v>
      </c>
      <c r="U3181">
        <f t="shared" si="249"/>
        <v>2013</v>
      </c>
      <c r="V3181">
        <f t="shared" si="249"/>
        <v>2013</v>
      </c>
    </row>
    <row r="3182" spans="1:22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45"/>
        <v>119.75</v>
      </c>
      <c r="P3182" s="5">
        <f t="shared" si="246"/>
        <v>31.933333333333334</v>
      </c>
      <c r="Q3182" t="s">
        <v>8314</v>
      </c>
      <c r="R3182" t="s">
        <v>8315</v>
      </c>
      <c r="S3182" s="12">
        <f t="shared" si="247"/>
        <v>41780.204270833332</v>
      </c>
      <c r="T3182" s="12">
        <f t="shared" si="248"/>
        <v>41810.204270833332</v>
      </c>
      <c r="U3182">
        <f t="shared" si="249"/>
        <v>2014</v>
      </c>
      <c r="V3182">
        <f t="shared" si="249"/>
        <v>2014</v>
      </c>
    </row>
    <row r="3183" spans="1:22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45"/>
        <v>109.00000000000001</v>
      </c>
      <c r="P3183" s="5">
        <f t="shared" si="246"/>
        <v>36.333333333333336</v>
      </c>
      <c r="Q3183" t="s">
        <v>8314</v>
      </c>
      <c r="R3183" t="s">
        <v>8315</v>
      </c>
      <c r="S3183" s="12">
        <f t="shared" si="247"/>
        <v>41779.101701388885</v>
      </c>
      <c r="T3183" s="12">
        <f t="shared" si="248"/>
        <v>41805.458333333328</v>
      </c>
      <c r="U3183">
        <f t="shared" si="249"/>
        <v>2014</v>
      </c>
      <c r="V3183">
        <f t="shared" si="249"/>
        <v>2014</v>
      </c>
    </row>
    <row r="3184" spans="1:22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45"/>
        <v>100.88571428571429</v>
      </c>
      <c r="P3184" s="5">
        <f t="shared" si="246"/>
        <v>46.768211920529801</v>
      </c>
      <c r="Q3184" t="s">
        <v>8314</v>
      </c>
      <c r="R3184" t="s">
        <v>8315</v>
      </c>
      <c r="S3184" s="12">
        <f t="shared" si="247"/>
        <v>40883.740983796291</v>
      </c>
      <c r="T3184" s="12">
        <f t="shared" si="248"/>
        <v>40939.5</v>
      </c>
      <c r="U3184">
        <f t="shared" si="249"/>
        <v>2011</v>
      </c>
      <c r="V3184">
        <f t="shared" si="249"/>
        <v>2012</v>
      </c>
    </row>
    <row r="3185" spans="1:22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45"/>
        <v>109.00000000000001</v>
      </c>
      <c r="P3185" s="5">
        <f t="shared" si="246"/>
        <v>40.073529411764703</v>
      </c>
      <c r="Q3185" t="s">
        <v>8314</v>
      </c>
      <c r="R3185" t="s">
        <v>8315</v>
      </c>
      <c r="S3185" s="12">
        <f t="shared" si="247"/>
        <v>41491.586446759255</v>
      </c>
      <c r="T3185" s="12">
        <f t="shared" si="248"/>
        <v>41509.586446759255</v>
      </c>
      <c r="U3185">
        <f t="shared" si="249"/>
        <v>2013</v>
      </c>
      <c r="V3185">
        <f t="shared" si="249"/>
        <v>2013</v>
      </c>
    </row>
    <row r="3186" spans="1:22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45"/>
        <v>107.20930232558139</v>
      </c>
      <c r="P3186" s="5">
        <f t="shared" si="246"/>
        <v>100.21739130434783</v>
      </c>
      <c r="Q3186" t="s">
        <v>8314</v>
      </c>
      <c r="R3186" t="s">
        <v>8315</v>
      </c>
      <c r="S3186" s="12">
        <f t="shared" si="247"/>
        <v>41791.785081018512</v>
      </c>
      <c r="T3186" s="12">
        <f t="shared" si="248"/>
        <v>41821.785081018512</v>
      </c>
      <c r="U3186">
        <f t="shared" si="249"/>
        <v>2014</v>
      </c>
      <c r="V3186">
        <f t="shared" si="249"/>
        <v>2014</v>
      </c>
    </row>
    <row r="3187" spans="1:22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45"/>
        <v>100</v>
      </c>
      <c r="P3187" s="5">
        <f t="shared" si="246"/>
        <v>41.666666666666664</v>
      </c>
      <c r="Q3187" t="s">
        <v>8314</v>
      </c>
      <c r="R3187" t="s">
        <v>8315</v>
      </c>
      <c r="S3187" s="12">
        <f t="shared" si="247"/>
        <v>41829.768993055557</v>
      </c>
      <c r="T3187" s="12">
        <f t="shared" si="248"/>
        <v>41836.768993055557</v>
      </c>
      <c r="U3187">
        <f t="shared" si="249"/>
        <v>2014</v>
      </c>
      <c r="V3187">
        <f t="shared" si="249"/>
        <v>2014</v>
      </c>
    </row>
    <row r="3188" spans="1:22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45"/>
        <v>102.18750000000001</v>
      </c>
      <c r="P3188" s="5">
        <f t="shared" si="246"/>
        <v>46.714285714285715</v>
      </c>
      <c r="Q3188" t="s">
        <v>8314</v>
      </c>
      <c r="R3188" t="s">
        <v>8315</v>
      </c>
      <c r="S3188" s="12">
        <f t="shared" si="247"/>
        <v>41868.715717592589</v>
      </c>
      <c r="T3188" s="12">
        <f t="shared" si="248"/>
        <v>41898.666666666664</v>
      </c>
      <c r="U3188">
        <f t="shared" si="249"/>
        <v>2014</v>
      </c>
      <c r="V3188">
        <f t="shared" si="249"/>
        <v>2014</v>
      </c>
    </row>
    <row r="3189" spans="1:22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45"/>
        <v>116.29333333333334</v>
      </c>
      <c r="P3189" s="5">
        <f t="shared" si="246"/>
        <v>71.491803278688522</v>
      </c>
      <c r="Q3189" t="s">
        <v>8314</v>
      </c>
      <c r="R3189" t="s">
        <v>8315</v>
      </c>
      <c r="S3189" s="12">
        <f t="shared" si="247"/>
        <v>41835.458020833328</v>
      </c>
      <c r="T3189" s="12">
        <f t="shared" si="248"/>
        <v>41855.458020833328</v>
      </c>
      <c r="U3189">
        <f t="shared" si="249"/>
        <v>2014</v>
      </c>
      <c r="V3189">
        <f t="shared" si="249"/>
        <v>2014</v>
      </c>
    </row>
    <row r="3190" spans="1:22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45"/>
        <v>65</v>
      </c>
      <c r="P3190" s="5">
        <f t="shared" si="246"/>
        <v>14.444444444444445</v>
      </c>
      <c r="Q3190" t="s">
        <v>8314</v>
      </c>
      <c r="R3190" t="s">
        <v>8356</v>
      </c>
      <c r="S3190" s="12">
        <f t="shared" si="247"/>
        <v>42144.207199074073</v>
      </c>
      <c r="T3190" s="12">
        <f t="shared" si="248"/>
        <v>42165.207199074073</v>
      </c>
      <c r="U3190">
        <f t="shared" si="249"/>
        <v>2015</v>
      </c>
      <c r="V3190">
        <f t="shared" si="249"/>
        <v>2015</v>
      </c>
    </row>
    <row r="3191" spans="1:22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45"/>
        <v>12.327272727272726</v>
      </c>
      <c r="P3191" s="5">
        <f t="shared" si="246"/>
        <v>356.84210526315792</v>
      </c>
      <c r="Q3191" t="s">
        <v>8314</v>
      </c>
      <c r="R3191" t="s">
        <v>8356</v>
      </c>
      <c r="S3191" s="12">
        <f t="shared" si="247"/>
        <v>42118.138101851851</v>
      </c>
      <c r="T3191" s="12">
        <f t="shared" si="248"/>
        <v>42148.138101851851</v>
      </c>
      <c r="U3191">
        <f t="shared" si="249"/>
        <v>2015</v>
      </c>
      <c r="V3191">
        <f t="shared" si="249"/>
        <v>2015</v>
      </c>
    </row>
    <row r="3192" spans="1:22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45"/>
        <v>0</v>
      </c>
      <c r="P3192" s="5">
        <f t="shared" si="246"/>
        <v>0</v>
      </c>
      <c r="Q3192" t="s">
        <v>8314</v>
      </c>
      <c r="R3192" t="s">
        <v>8356</v>
      </c>
      <c r="S3192" s="12">
        <f t="shared" si="247"/>
        <v>42682.942997685182</v>
      </c>
      <c r="T3192" s="12">
        <f t="shared" si="248"/>
        <v>42712.984664351847</v>
      </c>
      <c r="U3192">
        <f t="shared" si="249"/>
        <v>2016</v>
      </c>
      <c r="V3192">
        <f t="shared" si="249"/>
        <v>2016</v>
      </c>
    </row>
    <row r="3193" spans="1:22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45"/>
        <v>4.0266666666666664</v>
      </c>
      <c r="P3193" s="5">
        <f t="shared" si="246"/>
        <v>37.75</v>
      </c>
      <c r="Q3193" t="s">
        <v>8314</v>
      </c>
      <c r="R3193" t="s">
        <v>8356</v>
      </c>
      <c r="S3193" s="12">
        <f t="shared" si="247"/>
        <v>42538.547094907401</v>
      </c>
      <c r="T3193" s="12">
        <f t="shared" si="248"/>
        <v>42598.547094907401</v>
      </c>
      <c r="U3193">
        <f t="shared" si="249"/>
        <v>2016</v>
      </c>
      <c r="V3193">
        <f t="shared" si="249"/>
        <v>2016</v>
      </c>
    </row>
    <row r="3194" spans="1:22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45"/>
        <v>1.02</v>
      </c>
      <c r="P3194" s="5">
        <f t="shared" si="246"/>
        <v>12.75</v>
      </c>
      <c r="Q3194" t="s">
        <v>8314</v>
      </c>
      <c r="R3194" t="s">
        <v>8356</v>
      </c>
      <c r="S3194" s="12">
        <f t="shared" si="247"/>
        <v>42018.732164351844</v>
      </c>
      <c r="T3194" s="12">
        <f t="shared" si="248"/>
        <v>42063.708333333336</v>
      </c>
      <c r="U3194">
        <f t="shared" si="249"/>
        <v>2015</v>
      </c>
      <c r="V3194">
        <f t="shared" si="249"/>
        <v>2015</v>
      </c>
    </row>
    <row r="3195" spans="1:22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45"/>
        <v>11.74</v>
      </c>
      <c r="P3195" s="5">
        <f t="shared" si="246"/>
        <v>24.458333333333332</v>
      </c>
      <c r="Q3195" t="s">
        <v>8314</v>
      </c>
      <c r="R3195" t="s">
        <v>8356</v>
      </c>
      <c r="S3195" s="12">
        <f t="shared" si="247"/>
        <v>42010.759907407402</v>
      </c>
      <c r="T3195" s="12">
        <f t="shared" si="248"/>
        <v>42055.759907407402</v>
      </c>
      <c r="U3195">
        <f t="shared" si="249"/>
        <v>2015</v>
      </c>
      <c r="V3195">
        <f t="shared" si="249"/>
        <v>2015</v>
      </c>
    </row>
    <row r="3196" spans="1:22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45"/>
        <v>0</v>
      </c>
      <c r="P3196" s="5">
        <f t="shared" si="246"/>
        <v>0</v>
      </c>
      <c r="Q3196" t="s">
        <v>8314</v>
      </c>
      <c r="R3196" t="s">
        <v>8356</v>
      </c>
      <c r="S3196" s="12">
        <f t="shared" si="247"/>
        <v>42181.854143518511</v>
      </c>
      <c r="T3196" s="12">
        <f t="shared" si="248"/>
        <v>42211.854143518511</v>
      </c>
      <c r="U3196">
        <f t="shared" si="249"/>
        <v>2015</v>
      </c>
      <c r="V3196">
        <f t="shared" si="249"/>
        <v>2015</v>
      </c>
    </row>
    <row r="3197" spans="1:22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45"/>
        <v>59.142857142857139</v>
      </c>
      <c r="P3197" s="5">
        <f t="shared" si="246"/>
        <v>53.07692307692308</v>
      </c>
      <c r="Q3197" t="s">
        <v>8314</v>
      </c>
      <c r="R3197" t="s">
        <v>8356</v>
      </c>
      <c r="S3197" s="12">
        <f t="shared" si="247"/>
        <v>42017.385902777773</v>
      </c>
      <c r="T3197" s="12">
        <f t="shared" si="248"/>
        <v>42047.385902777773</v>
      </c>
      <c r="U3197">
        <f t="shared" si="249"/>
        <v>2015</v>
      </c>
      <c r="V3197">
        <f t="shared" si="249"/>
        <v>2015</v>
      </c>
    </row>
    <row r="3198" spans="1:22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45"/>
        <v>0.06</v>
      </c>
      <c r="P3198" s="5">
        <f t="shared" si="246"/>
        <v>300</v>
      </c>
      <c r="Q3198" t="s">
        <v>8314</v>
      </c>
      <c r="R3198" t="s">
        <v>8356</v>
      </c>
      <c r="S3198" s="12">
        <f t="shared" si="247"/>
        <v>42157.389756944445</v>
      </c>
      <c r="T3198" s="12">
        <f t="shared" si="248"/>
        <v>42217.374999999993</v>
      </c>
      <c r="U3198">
        <f t="shared" si="249"/>
        <v>2015</v>
      </c>
      <c r="V3198">
        <f t="shared" si="249"/>
        <v>2015</v>
      </c>
    </row>
    <row r="3199" spans="1:22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45"/>
        <v>11.450000000000001</v>
      </c>
      <c r="P3199" s="5">
        <f t="shared" si="246"/>
        <v>286.25</v>
      </c>
      <c r="Q3199" t="s">
        <v>8314</v>
      </c>
      <c r="R3199" t="s">
        <v>8356</v>
      </c>
      <c r="S3199" s="12">
        <f t="shared" si="247"/>
        <v>42009.28493055555</v>
      </c>
      <c r="T3199" s="12">
        <f t="shared" si="248"/>
        <v>42039.28493055555</v>
      </c>
      <c r="U3199">
        <f t="shared" si="249"/>
        <v>2015</v>
      </c>
      <c r="V3199">
        <f t="shared" si="249"/>
        <v>2015</v>
      </c>
    </row>
    <row r="3200" spans="1:22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45"/>
        <v>0.36666666666666664</v>
      </c>
      <c r="P3200" s="5">
        <f t="shared" si="246"/>
        <v>36.666666666666664</v>
      </c>
      <c r="Q3200" t="s">
        <v>8314</v>
      </c>
      <c r="R3200" t="s">
        <v>8356</v>
      </c>
      <c r="S3200" s="12">
        <f t="shared" si="247"/>
        <v>42013.216168981475</v>
      </c>
      <c r="T3200" s="12">
        <f t="shared" si="248"/>
        <v>42051.216168981475</v>
      </c>
      <c r="U3200">
        <f t="shared" si="249"/>
        <v>2015</v>
      </c>
      <c r="V3200">
        <f t="shared" si="249"/>
        <v>2015</v>
      </c>
    </row>
    <row r="3201" spans="1:22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45"/>
        <v>52.16</v>
      </c>
      <c r="P3201" s="5">
        <f t="shared" si="246"/>
        <v>49.20754716981132</v>
      </c>
      <c r="Q3201" t="s">
        <v>8314</v>
      </c>
      <c r="R3201" t="s">
        <v>8356</v>
      </c>
      <c r="S3201" s="12">
        <f t="shared" si="247"/>
        <v>41858.553449074076</v>
      </c>
      <c r="T3201" s="12">
        <f t="shared" si="248"/>
        <v>41888.666666666664</v>
      </c>
      <c r="U3201">
        <f t="shared" si="249"/>
        <v>2014</v>
      </c>
      <c r="V3201">
        <f t="shared" si="249"/>
        <v>2014</v>
      </c>
    </row>
    <row r="3202" spans="1:22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45"/>
        <v>2E-3</v>
      </c>
      <c r="P3202" s="5">
        <f t="shared" si="246"/>
        <v>1</v>
      </c>
      <c r="Q3202" t="s">
        <v>8314</v>
      </c>
      <c r="R3202" t="s">
        <v>8356</v>
      </c>
      <c r="S3202" s="12">
        <f t="shared" si="247"/>
        <v>42460.112280092588</v>
      </c>
      <c r="T3202" s="12">
        <f t="shared" si="248"/>
        <v>42490.023611111108</v>
      </c>
      <c r="U3202">
        <f t="shared" si="249"/>
        <v>2016</v>
      </c>
      <c r="V3202">
        <f t="shared" si="249"/>
        <v>2016</v>
      </c>
    </row>
    <row r="3203" spans="1:22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50">(E3203/D3203)*100</f>
        <v>1.25</v>
      </c>
      <c r="P3203" s="5">
        <f t="shared" ref="P3203:P3266" si="251">IF(E3203&gt;0, E3203/L3203, 0)</f>
        <v>12.5</v>
      </c>
      <c r="Q3203" t="s">
        <v>8314</v>
      </c>
      <c r="R3203" t="s">
        <v>8356</v>
      </c>
      <c r="S3203" s="12">
        <f t="shared" ref="S3203:S3266" si="252">(J3203/86400)+25569-(5/24)</f>
        <v>41861.558761574073</v>
      </c>
      <c r="T3203" s="12">
        <f t="shared" ref="T3203:T3266" si="253">(I3203/86400)+25569-5/24</f>
        <v>41882.558761574073</v>
      </c>
      <c r="U3203">
        <f t="shared" ref="U3203:V3266" si="254">YEAR(S3203)</f>
        <v>2014</v>
      </c>
      <c r="V3203">
        <f t="shared" si="254"/>
        <v>2014</v>
      </c>
    </row>
    <row r="3204" spans="1:22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50"/>
        <v>54.52</v>
      </c>
      <c r="P3204" s="5">
        <f t="shared" si="251"/>
        <v>109.04</v>
      </c>
      <c r="Q3204" t="s">
        <v>8314</v>
      </c>
      <c r="R3204" t="s">
        <v>8356</v>
      </c>
      <c r="S3204" s="12">
        <f t="shared" si="252"/>
        <v>42293.645208333335</v>
      </c>
      <c r="T3204" s="12">
        <f t="shared" si="253"/>
        <v>42352.040972222218</v>
      </c>
      <c r="U3204">
        <f t="shared" si="254"/>
        <v>2015</v>
      </c>
      <c r="V3204">
        <f t="shared" si="254"/>
        <v>2015</v>
      </c>
    </row>
    <row r="3205" spans="1:22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50"/>
        <v>25</v>
      </c>
      <c r="P3205" s="5">
        <f t="shared" si="251"/>
        <v>41.666666666666664</v>
      </c>
      <c r="Q3205" t="s">
        <v>8314</v>
      </c>
      <c r="R3205" t="s">
        <v>8356</v>
      </c>
      <c r="S3205" s="12">
        <f t="shared" si="252"/>
        <v>42242.780347222222</v>
      </c>
      <c r="T3205" s="12">
        <f t="shared" si="253"/>
        <v>42272.780347222222</v>
      </c>
      <c r="U3205">
        <f t="shared" si="254"/>
        <v>2015</v>
      </c>
      <c r="V3205">
        <f t="shared" si="254"/>
        <v>2015</v>
      </c>
    </row>
    <row r="3206" spans="1:22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50"/>
        <v>0</v>
      </c>
      <c r="P3206" s="5">
        <f t="shared" si="251"/>
        <v>0</v>
      </c>
      <c r="Q3206" t="s">
        <v>8314</v>
      </c>
      <c r="R3206" t="s">
        <v>8356</v>
      </c>
      <c r="S3206" s="12">
        <f t="shared" si="252"/>
        <v>42172.477766203701</v>
      </c>
      <c r="T3206" s="12">
        <f t="shared" si="253"/>
        <v>42202.468055555553</v>
      </c>
      <c r="U3206">
        <f t="shared" si="254"/>
        <v>2015</v>
      </c>
      <c r="V3206">
        <f t="shared" si="254"/>
        <v>2015</v>
      </c>
    </row>
    <row r="3207" spans="1:22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50"/>
        <v>3.4125000000000001</v>
      </c>
      <c r="P3207" s="5">
        <f t="shared" si="251"/>
        <v>22.75</v>
      </c>
      <c r="Q3207" t="s">
        <v>8314</v>
      </c>
      <c r="R3207" t="s">
        <v>8356</v>
      </c>
      <c r="S3207" s="12">
        <f t="shared" si="252"/>
        <v>42095.166342592587</v>
      </c>
      <c r="T3207" s="12">
        <f t="shared" si="253"/>
        <v>42125.166342592587</v>
      </c>
      <c r="U3207">
        <f t="shared" si="254"/>
        <v>2015</v>
      </c>
      <c r="V3207">
        <f t="shared" si="254"/>
        <v>2015</v>
      </c>
    </row>
    <row r="3208" spans="1:22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50"/>
        <v>0</v>
      </c>
      <c r="P3208" s="5">
        <f t="shared" si="251"/>
        <v>0</v>
      </c>
      <c r="Q3208" t="s">
        <v>8314</v>
      </c>
      <c r="R3208" t="s">
        <v>8356</v>
      </c>
      <c r="S3208" s="12">
        <f t="shared" si="252"/>
        <v>42236.067719907405</v>
      </c>
      <c r="T3208" s="12">
        <f t="shared" si="253"/>
        <v>42266.067719907405</v>
      </c>
      <c r="U3208">
        <f t="shared" si="254"/>
        <v>2015</v>
      </c>
      <c r="V3208">
        <f t="shared" si="254"/>
        <v>2015</v>
      </c>
    </row>
    <row r="3209" spans="1:22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50"/>
        <v>46.36363636363636</v>
      </c>
      <c r="P3209" s="5">
        <f t="shared" si="251"/>
        <v>70.833333333333329</v>
      </c>
      <c r="Q3209" t="s">
        <v>8314</v>
      </c>
      <c r="R3209" t="s">
        <v>8356</v>
      </c>
      <c r="S3209" s="12">
        <f t="shared" si="252"/>
        <v>42057.069525462961</v>
      </c>
      <c r="T3209" s="12">
        <f t="shared" si="253"/>
        <v>42117.027858796289</v>
      </c>
      <c r="U3209">
        <f t="shared" si="254"/>
        <v>2015</v>
      </c>
      <c r="V3209">
        <f t="shared" si="254"/>
        <v>2015</v>
      </c>
    </row>
    <row r="3210" spans="1:22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50"/>
        <v>103.49999999999999</v>
      </c>
      <c r="P3210" s="5">
        <f t="shared" si="251"/>
        <v>63.109756097560975</v>
      </c>
      <c r="Q3210" t="s">
        <v>8314</v>
      </c>
      <c r="R3210" t="s">
        <v>8315</v>
      </c>
      <c r="S3210" s="12">
        <f t="shared" si="252"/>
        <v>41827.396724537037</v>
      </c>
      <c r="T3210" s="12">
        <f t="shared" si="253"/>
        <v>41848.396724537037</v>
      </c>
      <c r="U3210">
        <f t="shared" si="254"/>
        <v>2014</v>
      </c>
      <c r="V3210">
        <f t="shared" si="254"/>
        <v>2014</v>
      </c>
    </row>
    <row r="3211" spans="1:22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50"/>
        <v>119.32315789473684</v>
      </c>
      <c r="P3211" s="5">
        <f t="shared" si="251"/>
        <v>50.157964601769912</v>
      </c>
      <c r="Q3211" t="s">
        <v>8314</v>
      </c>
      <c r="R3211" t="s">
        <v>8315</v>
      </c>
      <c r="S3211" s="12">
        <f t="shared" si="252"/>
        <v>41778.42891203703</v>
      </c>
      <c r="T3211" s="12">
        <f t="shared" si="253"/>
        <v>41810.75</v>
      </c>
      <c r="U3211">
        <f t="shared" si="254"/>
        <v>2014</v>
      </c>
      <c r="V3211">
        <f t="shared" si="254"/>
        <v>2014</v>
      </c>
    </row>
    <row r="3212" spans="1:22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50"/>
        <v>125.76666666666667</v>
      </c>
      <c r="P3212" s="5">
        <f t="shared" si="251"/>
        <v>62.883333333333333</v>
      </c>
      <c r="Q3212" t="s">
        <v>8314</v>
      </c>
      <c r="R3212" t="s">
        <v>8315</v>
      </c>
      <c r="S3212" s="12">
        <f t="shared" si="252"/>
        <v>41013.728229166663</v>
      </c>
      <c r="T3212" s="12">
        <f t="shared" si="253"/>
        <v>41060.957638888889</v>
      </c>
      <c r="U3212">
        <f t="shared" si="254"/>
        <v>2012</v>
      </c>
      <c r="V3212">
        <f t="shared" si="254"/>
        <v>2012</v>
      </c>
    </row>
    <row r="3213" spans="1:22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50"/>
        <v>119.74347826086958</v>
      </c>
      <c r="P3213" s="5">
        <f t="shared" si="251"/>
        <v>85.531055900621112</v>
      </c>
      <c r="Q3213" t="s">
        <v>8314</v>
      </c>
      <c r="R3213" t="s">
        <v>8315</v>
      </c>
      <c r="S3213" s="12">
        <f t="shared" si="252"/>
        <v>41834.378240740734</v>
      </c>
      <c r="T3213" s="12">
        <f t="shared" si="253"/>
        <v>41865.875</v>
      </c>
      <c r="U3213">
        <f t="shared" si="254"/>
        <v>2014</v>
      </c>
      <c r="V3213">
        <f t="shared" si="254"/>
        <v>2014</v>
      </c>
    </row>
    <row r="3214" spans="1:22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50"/>
        <v>126.25</v>
      </c>
      <c r="P3214" s="5">
        <f t="shared" si="251"/>
        <v>53.723404255319146</v>
      </c>
      <c r="Q3214" t="s">
        <v>8314</v>
      </c>
      <c r="R3214" t="s">
        <v>8315</v>
      </c>
      <c r="S3214" s="12">
        <f t="shared" si="252"/>
        <v>41829.587395833332</v>
      </c>
      <c r="T3214" s="12">
        <f t="shared" si="253"/>
        <v>41859.587395833332</v>
      </c>
      <c r="U3214">
        <f t="shared" si="254"/>
        <v>2014</v>
      </c>
      <c r="V3214">
        <f t="shared" si="254"/>
        <v>2014</v>
      </c>
    </row>
    <row r="3215" spans="1:22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50"/>
        <v>100.11666666666667</v>
      </c>
      <c r="P3215" s="5">
        <f t="shared" si="251"/>
        <v>127.80851063829788</v>
      </c>
      <c r="Q3215" t="s">
        <v>8314</v>
      </c>
      <c r="R3215" t="s">
        <v>8315</v>
      </c>
      <c r="S3215" s="12">
        <f t="shared" si="252"/>
        <v>42171.555081018516</v>
      </c>
      <c r="T3215" s="12">
        <f t="shared" si="253"/>
        <v>42211.555081018516</v>
      </c>
      <c r="U3215">
        <f t="shared" si="254"/>
        <v>2015</v>
      </c>
      <c r="V3215">
        <f t="shared" si="254"/>
        <v>2015</v>
      </c>
    </row>
    <row r="3216" spans="1:22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50"/>
        <v>102.13333333333334</v>
      </c>
      <c r="P3216" s="5">
        <f t="shared" si="251"/>
        <v>106.57391304347826</v>
      </c>
      <c r="Q3216" t="s">
        <v>8314</v>
      </c>
      <c r="R3216" t="s">
        <v>8315</v>
      </c>
      <c r="S3216" s="12">
        <f t="shared" si="252"/>
        <v>42337.584178240737</v>
      </c>
      <c r="T3216" s="12">
        <f t="shared" si="253"/>
        <v>42374.788194444445</v>
      </c>
      <c r="U3216">
        <f t="shared" si="254"/>
        <v>2015</v>
      </c>
      <c r="V3216">
        <f t="shared" si="254"/>
        <v>2016</v>
      </c>
    </row>
    <row r="3217" spans="1:22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50"/>
        <v>100.35142857142858</v>
      </c>
      <c r="P3217" s="5">
        <f t="shared" si="251"/>
        <v>262.11194029850748</v>
      </c>
      <c r="Q3217" t="s">
        <v>8314</v>
      </c>
      <c r="R3217" t="s">
        <v>8315</v>
      </c>
      <c r="S3217" s="12">
        <f t="shared" si="252"/>
        <v>42219.456840277773</v>
      </c>
      <c r="T3217" s="12">
        <f t="shared" si="253"/>
        <v>42256.957638888889</v>
      </c>
      <c r="U3217">
        <f t="shared" si="254"/>
        <v>2015</v>
      </c>
      <c r="V3217">
        <f t="shared" si="254"/>
        <v>2015</v>
      </c>
    </row>
    <row r="3218" spans="1:22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50"/>
        <v>100.05</v>
      </c>
      <c r="P3218" s="5">
        <f t="shared" si="251"/>
        <v>57.171428571428571</v>
      </c>
      <c r="Q3218" t="s">
        <v>8314</v>
      </c>
      <c r="R3218" t="s">
        <v>8315</v>
      </c>
      <c r="S3218" s="12">
        <f t="shared" si="252"/>
        <v>42165.254293981481</v>
      </c>
      <c r="T3218" s="12">
        <f t="shared" si="253"/>
        <v>42196.395833333336</v>
      </c>
      <c r="U3218">
        <f t="shared" si="254"/>
        <v>2015</v>
      </c>
      <c r="V3218">
        <f t="shared" si="254"/>
        <v>2015</v>
      </c>
    </row>
    <row r="3219" spans="1:22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50"/>
        <v>116.02222222222223</v>
      </c>
      <c r="P3219" s="5">
        <f t="shared" si="251"/>
        <v>50.20192307692308</v>
      </c>
      <c r="Q3219" t="s">
        <v>8314</v>
      </c>
      <c r="R3219" t="s">
        <v>8315</v>
      </c>
      <c r="S3219" s="12">
        <f t="shared" si="252"/>
        <v>42648.337777777771</v>
      </c>
      <c r="T3219" s="12">
        <f t="shared" si="253"/>
        <v>42678.337777777771</v>
      </c>
      <c r="U3219">
        <f t="shared" si="254"/>
        <v>2016</v>
      </c>
      <c r="V3219">
        <f t="shared" si="254"/>
        <v>2016</v>
      </c>
    </row>
    <row r="3220" spans="1:22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50"/>
        <v>102.1</v>
      </c>
      <c r="P3220" s="5">
        <f t="shared" si="251"/>
        <v>66.586956521739125</v>
      </c>
      <c r="Q3220" t="s">
        <v>8314</v>
      </c>
      <c r="R3220" t="s">
        <v>8315</v>
      </c>
      <c r="S3220" s="12">
        <f t="shared" si="252"/>
        <v>41970.793819444443</v>
      </c>
      <c r="T3220" s="12">
        <f t="shared" si="253"/>
        <v>42003.791666666664</v>
      </c>
      <c r="U3220">
        <f t="shared" si="254"/>
        <v>2014</v>
      </c>
      <c r="V3220">
        <f t="shared" si="254"/>
        <v>2014</v>
      </c>
    </row>
    <row r="3221" spans="1:22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50"/>
        <v>100.11000000000001</v>
      </c>
      <c r="P3221" s="5">
        <f t="shared" si="251"/>
        <v>168.25210084033614</v>
      </c>
      <c r="Q3221" t="s">
        <v>8314</v>
      </c>
      <c r="R3221" t="s">
        <v>8315</v>
      </c>
      <c r="S3221" s="12">
        <f t="shared" si="252"/>
        <v>42050.77484953704</v>
      </c>
      <c r="T3221" s="12">
        <f t="shared" si="253"/>
        <v>42085.733182870368</v>
      </c>
      <c r="U3221">
        <f t="shared" si="254"/>
        <v>2015</v>
      </c>
      <c r="V3221">
        <f t="shared" si="254"/>
        <v>2015</v>
      </c>
    </row>
    <row r="3222" spans="1:22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50"/>
        <v>100.84</v>
      </c>
      <c r="P3222" s="5">
        <f t="shared" si="251"/>
        <v>256.37288135593218</v>
      </c>
      <c r="Q3222" t="s">
        <v>8314</v>
      </c>
      <c r="R3222" t="s">
        <v>8315</v>
      </c>
      <c r="S3222" s="12">
        <f t="shared" si="252"/>
        <v>42772.625046296293</v>
      </c>
      <c r="T3222" s="12">
        <f t="shared" si="253"/>
        <v>42806.666666666664</v>
      </c>
      <c r="U3222">
        <f t="shared" si="254"/>
        <v>2017</v>
      </c>
      <c r="V3222">
        <f t="shared" si="254"/>
        <v>2017</v>
      </c>
    </row>
    <row r="3223" spans="1:22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50"/>
        <v>103.42499999999998</v>
      </c>
      <c r="P3223" s="5">
        <f t="shared" si="251"/>
        <v>36.610619469026545</v>
      </c>
      <c r="Q3223" t="s">
        <v>8314</v>
      </c>
      <c r="R3223" t="s">
        <v>8315</v>
      </c>
      <c r="S3223" s="12">
        <f t="shared" si="252"/>
        <v>42155.488460648143</v>
      </c>
      <c r="T3223" s="12">
        <f t="shared" si="253"/>
        <v>42190.488460648143</v>
      </c>
      <c r="U3223">
        <f t="shared" si="254"/>
        <v>2015</v>
      </c>
      <c r="V3223">
        <f t="shared" si="254"/>
        <v>2015</v>
      </c>
    </row>
    <row r="3224" spans="1:22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50"/>
        <v>124.8</v>
      </c>
      <c r="P3224" s="5">
        <f t="shared" si="251"/>
        <v>37.142857142857146</v>
      </c>
      <c r="Q3224" t="s">
        <v>8314</v>
      </c>
      <c r="R3224" t="s">
        <v>8315</v>
      </c>
      <c r="S3224" s="12">
        <f t="shared" si="252"/>
        <v>42270.373807870368</v>
      </c>
      <c r="T3224" s="12">
        <f t="shared" si="253"/>
        <v>42301.686805555553</v>
      </c>
      <c r="U3224">
        <f t="shared" si="254"/>
        <v>2015</v>
      </c>
      <c r="V3224">
        <f t="shared" si="254"/>
        <v>2015</v>
      </c>
    </row>
    <row r="3225" spans="1:22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50"/>
        <v>109.51612903225806</v>
      </c>
      <c r="P3225" s="5">
        <f t="shared" si="251"/>
        <v>45.878378378378379</v>
      </c>
      <c r="Q3225" t="s">
        <v>8314</v>
      </c>
      <c r="R3225" t="s">
        <v>8315</v>
      </c>
      <c r="S3225" s="12">
        <f t="shared" si="252"/>
        <v>42206.627037037033</v>
      </c>
      <c r="T3225" s="12">
        <f t="shared" si="253"/>
        <v>42236.627037037033</v>
      </c>
      <c r="U3225">
        <f t="shared" si="254"/>
        <v>2015</v>
      </c>
      <c r="V3225">
        <f t="shared" si="254"/>
        <v>2015</v>
      </c>
    </row>
    <row r="3226" spans="1:22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50"/>
        <v>102.03333333333333</v>
      </c>
      <c r="P3226" s="5">
        <f t="shared" si="251"/>
        <v>141.71296296296296</v>
      </c>
      <c r="Q3226" t="s">
        <v>8314</v>
      </c>
      <c r="R3226" t="s">
        <v>8315</v>
      </c>
      <c r="S3226" s="12">
        <f t="shared" si="252"/>
        <v>42697.642511574071</v>
      </c>
      <c r="T3226" s="12">
        <f t="shared" si="253"/>
        <v>42744.999999999993</v>
      </c>
      <c r="U3226">
        <f t="shared" si="254"/>
        <v>2016</v>
      </c>
      <c r="V3226">
        <f t="shared" si="254"/>
        <v>2017</v>
      </c>
    </row>
    <row r="3227" spans="1:22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50"/>
        <v>102.35000000000001</v>
      </c>
      <c r="P3227" s="5">
        <f t="shared" si="251"/>
        <v>52.487179487179489</v>
      </c>
      <c r="Q3227" t="s">
        <v>8314</v>
      </c>
      <c r="R3227" t="s">
        <v>8315</v>
      </c>
      <c r="S3227" s="12">
        <f t="shared" si="252"/>
        <v>42503.351134259261</v>
      </c>
      <c r="T3227" s="12">
        <f t="shared" si="253"/>
        <v>42524.666666666664</v>
      </c>
      <c r="U3227">
        <f t="shared" si="254"/>
        <v>2016</v>
      </c>
      <c r="V3227">
        <f t="shared" si="254"/>
        <v>2016</v>
      </c>
    </row>
    <row r="3228" spans="1:22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50"/>
        <v>104.16666666666667</v>
      </c>
      <c r="P3228" s="5">
        <f t="shared" si="251"/>
        <v>59.523809523809526</v>
      </c>
      <c r="Q3228" t="s">
        <v>8314</v>
      </c>
      <c r="R3228" t="s">
        <v>8315</v>
      </c>
      <c r="S3228" s="12">
        <f t="shared" si="252"/>
        <v>42277.375138888885</v>
      </c>
      <c r="T3228" s="12">
        <f t="shared" si="253"/>
        <v>42307.375138888885</v>
      </c>
      <c r="U3228">
        <f t="shared" si="254"/>
        <v>2015</v>
      </c>
      <c r="V3228">
        <f t="shared" si="254"/>
        <v>2015</v>
      </c>
    </row>
    <row r="3229" spans="1:22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50"/>
        <v>125</v>
      </c>
      <c r="P3229" s="5">
        <f t="shared" si="251"/>
        <v>50</v>
      </c>
      <c r="Q3229" t="s">
        <v>8314</v>
      </c>
      <c r="R3229" t="s">
        <v>8315</v>
      </c>
      <c r="S3229" s="12">
        <f t="shared" si="252"/>
        <v>42722.674027777779</v>
      </c>
      <c r="T3229" s="12">
        <f t="shared" si="253"/>
        <v>42752.674027777779</v>
      </c>
      <c r="U3229">
        <f t="shared" si="254"/>
        <v>2016</v>
      </c>
      <c r="V3229">
        <f t="shared" si="254"/>
        <v>2017</v>
      </c>
    </row>
    <row r="3230" spans="1:22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50"/>
        <v>102.34285714285714</v>
      </c>
      <c r="P3230" s="5">
        <f t="shared" si="251"/>
        <v>193.62162162162161</v>
      </c>
      <c r="Q3230" t="s">
        <v>8314</v>
      </c>
      <c r="R3230" t="s">
        <v>8315</v>
      </c>
      <c r="S3230" s="12">
        <f t="shared" si="252"/>
        <v>42323.500972222224</v>
      </c>
      <c r="T3230" s="12">
        <f t="shared" si="253"/>
        <v>42354.999305555553</v>
      </c>
      <c r="U3230">
        <f t="shared" si="254"/>
        <v>2015</v>
      </c>
      <c r="V3230">
        <f t="shared" si="254"/>
        <v>2015</v>
      </c>
    </row>
    <row r="3231" spans="1:22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50"/>
        <v>107.86500000000001</v>
      </c>
      <c r="P3231" s="5">
        <f t="shared" si="251"/>
        <v>106.79702970297029</v>
      </c>
      <c r="Q3231" t="s">
        <v>8314</v>
      </c>
      <c r="R3231" t="s">
        <v>8315</v>
      </c>
      <c r="S3231" s="12">
        <f t="shared" si="252"/>
        <v>41933.083310185182</v>
      </c>
      <c r="T3231" s="12">
        <f t="shared" si="253"/>
        <v>41963.124976851854</v>
      </c>
      <c r="U3231">
        <f t="shared" si="254"/>
        <v>2014</v>
      </c>
      <c r="V3231">
        <f t="shared" si="254"/>
        <v>2014</v>
      </c>
    </row>
    <row r="3232" spans="1:22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50"/>
        <v>109.88461538461539</v>
      </c>
      <c r="P3232" s="5">
        <f t="shared" si="251"/>
        <v>77.21621621621621</v>
      </c>
      <c r="Q3232" t="s">
        <v>8314</v>
      </c>
      <c r="R3232" t="s">
        <v>8315</v>
      </c>
      <c r="S3232" s="12">
        <f t="shared" si="252"/>
        <v>41897.959791666661</v>
      </c>
      <c r="T3232" s="12">
        <f t="shared" si="253"/>
        <v>41912.957638888889</v>
      </c>
      <c r="U3232">
        <f t="shared" si="254"/>
        <v>2014</v>
      </c>
      <c r="V3232">
        <f t="shared" si="254"/>
        <v>2014</v>
      </c>
    </row>
    <row r="3233" spans="1:22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50"/>
        <v>161</v>
      </c>
      <c r="P3233" s="5">
        <f t="shared" si="251"/>
        <v>57.5</v>
      </c>
      <c r="Q3233" t="s">
        <v>8314</v>
      </c>
      <c r="R3233" t="s">
        <v>8315</v>
      </c>
      <c r="S3233" s="12">
        <f t="shared" si="252"/>
        <v>42446.735497685186</v>
      </c>
      <c r="T3233" s="12">
        <f t="shared" si="253"/>
        <v>42476.735497685186</v>
      </c>
      <c r="U3233">
        <f t="shared" si="254"/>
        <v>2016</v>
      </c>
      <c r="V3233">
        <f t="shared" si="254"/>
        <v>2016</v>
      </c>
    </row>
    <row r="3234" spans="1:22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50"/>
        <v>131.20000000000002</v>
      </c>
      <c r="P3234" s="5">
        <f t="shared" si="251"/>
        <v>50.46153846153846</v>
      </c>
      <c r="Q3234" t="s">
        <v>8314</v>
      </c>
      <c r="R3234" t="s">
        <v>8315</v>
      </c>
      <c r="S3234" s="12">
        <f t="shared" si="252"/>
        <v>42463.605520833335</v>
      </c>
      <c r="T3234" s="12">
        <f t="shared" si="253"/>
        <v>42493.957638888889</v>
      </c>
      <c r="U3234">
        <f t="shared" si="254"/>
        <v>2016</v>
      </c>
      <c r="V3234">
        <f t="shared" si="254"/>
        <v>2016</v>
      </c>
    </row>
    <row r="3235" spans="1:22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50"/>
        <v>118.8</v>
      </c>
      <c r="P3235" s="5">
        <f t="shared" si="251"/>
        <v>97.377049180327873</v>
      </c>
      <c r="Q3235" t="s">
        <v>8314</v>
      </c>
      <c r="R3235" t="s">
        <v>8315</v>
      </c>
      <c r="S3235" s="12">
        <f t="shared" si="252"/>
        <v>42766.596701388888</v>
      </c>
      <c r="T3235" s="12">
        <f t="shared" si="253"/>
        <v>42796.596701388888</v>
      </c>
      <c r="U3235">
        <f t="shared" si="254"/>
        <v>2017</v>
      </c>
      <c r="V3235">
        <f t="shared" si="254"/>
        <v>2017</v>
      </c>
    </row>
    <row r="3236" spans="1:22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50"/>
        <v>100.39275000000001</v>
      </c>
      <c r="P3236" s="5">
        <f t="shared" si="251"/>
        <v>34.91921739130435</v>
      </c>
      <c r="Q3236" t="s">
        <v>8314</v>
      </c>
      <c r="R3236" t="s">
        <v>8315</v>
      </c>
      <c r="S3236" s="12">
        <f t="shared" si="252"/>
        <v>42734.581111111103</v>
      </c>
      <c r="T3236" s="12">
        <f t="shared" si="253"/>
        <v>42767.771527777775</v>
      </c>
      <c r="U3236">
        <f t="shared" si="254"/>
        <v>2016</v>
      </c>
      <c r="V3236">
        <f t="shared" si="254"/>
        <v>2017</v>
      </c>
    </row>
    <row r="3237" spans="1:22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50"/>
        <v>103.20666666666666</v>
      </c>
      <c r="P3237" s="5">
        <f t="shared" si="251"/>
        <v>85.530386740331494</v>
      </c>
      <c r="Q3237" t="s">
        <v>8314</v>
      </c>
      <c r="R3237" t="s">
        <v>8315</v>
      </c>
      <c r="S3237" s="12">
        <f t="shared" si="252"/>
        <v>42522.139479166661</v>
      </c>
      <c r="T3237" s="12">
        <f t="shared" si="253"/>
        <v>42552.139479166661</v>
      </c>
      <c r="U3237">
        <f t="shared" si="254"/>
        <v>2016</v>
      </c>
      <c r="V3237">
        <f t="shared" si="254"/>
        <v>2016</v>
      </c>
    </row>
    <row r="3238" spans="1:22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50"/>
        <v>100.6</v>
      </c>
      <c r="P3238" s="5">
        <f t="shared" si="251"/>
        <v>182.90909090909091</v>
      </c>
      <c r="Q3238" t="s">
        <v>8314</v>
      </c>
      <c r="R3238" t="s">
        <v>8315</v>
      </c>
      <c r="S3238" s="12">
        <f t="shared" si="252"/>
        <v>42702.708715277775</v>
      </c>
      <c r="T3238" s="12">
        <f t="shared" si="253"/>
        <v>42732.708715277775</v>
      </c>
      <c r="U3238">
        <f t="shared" si="254"/>
        <v>2016</v>
      </c>
      <c r="V3238">
        <f t="shared" si="254"/>
        <v>2016</v>
      </c>
    </row>
    <row r="3239" spans="1:22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50"/>
        <v>100.78754285714287</v>
      </c>
      <c r="P3239" s="5">
        <f t="shared" si="251"/>
        <v>131.13620817843866</v>
      </c>
      <c r="Q3239" t="s">
        <v>8314</v>
      </c>
      <c r="R3239" t="s">
        <v>8315</v>
      </c>
      <c r="S3239" s="12">
        <f t="shared" si="252"/>
        <v>42252.266018518516</v>
      </c>
      <c r="T3239" s="12">
        <f t="shared" si="253"/>
        <v>42275.957638888889</v>
      </c>
      <c r="U3239">
        <f t="shared" si="254"/>
        <v>2015</v>
      </c>
      <c r="V3239">
        <f t="shared" si="254"/>
        <v>2015</v>
      </c>
    </row>
    <row r="3240" spans="1:22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50"/>
        <v>112.32142857142857</v>
      </c>
      <c r="P3240" s="5">
        <f t="shared" si="251"/>
        <v>39.810126582278478</v>
      </c>
      <c r="Q3240" t="s">
        <v>8314</v>
      </c>
      <c r="R3240" t="s">
        <v>8315</v>
      </c>
      <c r="S3240" s="12">
        <f t="shared" si="252"/>
        <v>42156.302060185182</v>
      </c>
      <c r="T3240" s="12">
        <f t="shared" si="253"/>
        <v>42186.302060185182</v>
      </c>
      <c r="U3240">
        <f t="shared" si="254"/>
        <v>2015</v>
      </c>
      <c r="V3240">
        <f t="shared" si="254"/>
        <v>2015</v>
      </c>
    </row>
    <row r="3241" spans="1:22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50"/>
        <v>105.91914022517912</v>
      </c>
      <c r="P3241" s="5">
        <f t="shared" si="251"/>
        <v>59.701730769230764</v>
      </c>
      <c r="Q3241" t="s">
        <v>8314</v>
      </c>
      <c r="R3241" t="s">
        <v>8315</v>
      </c>
      <c r="S3241" s="12">
        <f t="shared" si="252"/>
        <v>42277.880706018514</v>
      </c>
      <c r="T3241" s="12">
        <f t="shared" si="253"/>
        <v>42302.790972222218</v>
      </c>
      <c r="U3241">
        <f t="shared" si="254"/>
        <v>2015</v>
      </c>
      <c r="V3241">
        <f t="shared" si="254"/>
        <v>2015</v>
      </c>
    </row>
    <row r="3242" spans="1:22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50"/>
        <v>100.56666666666668</v>
      </c>
      <c r="P3242" s="5">
        <f t="shared" si="251"/>
        <v>88.735294117647058</v>
      </c>
      <c r="Q3242" t="s">
        <v>8314</v>
      </c>
      <c r="R3242" t="s">
        <v>8315</v>
      </c>
      <c r="S3242" s="12">
        <f t="shared" si="252"/>
        <v>42754.485509259255</v>
      </c>
      <c r="T3242" s="12">
        <f t="shared" si="253"/>
        <v>42782.749999999993</v>
      </c>
      <c r="U3242">
        <f t="shared" si="254"/>
        <v>2017</v>
      </c>
      <c r="V3242">
        <f t="shared" si="254"/>
        <v>2017</v>
      </c>
    </row>
    <row r="3243" spans="1:22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50"/>
        <v>115.30588235294117</v>
      </c>
      <c r="P3243" s="5">
        <f t="shared" si="251"/>
        <v>58.688622754491021</v>
      </c>
      <c r="Q3243" t="s">
        <v>8314</v>
      </c>
      <c r="R3243" t="s">
        <v>8315</v>
      </c>
      <c r="S3243" s="12">
        <f t="shared" si="252"/>
        <v>41893.116550925923</v>
      </c>
      <c r="T3243" s="12">
        <f t="shared" si="253"/>
        <v>41926.082638888889</v>
      </c>
      <c r="U3243">
        <f t="shared" si="254"/>
        <v>2014</v>
      </c>
      <c r="V3243">
        <f t="shared" si="254"/>
        <v>2014</v>
      </c>
    </row>
    <row r="3244" spans="1:22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50"/>
        <v>127.30419999999999</v>
      </c>
      <c r="P3244" s="5">
        <f t="shared" si="251"/>
        <v>69.56513661202186</v>
      </c>
      <c r="Q3244" t="s">
        <v>8314</v>
      </c>
      <c r="R3244" t="s">
        <v>8315</v>
      </c>
      <c r="S3244" s="12">
        <f t="shared" si="252"/>
        <v>41871.547361111108</v>
      </c>
      <c r="T3244" s="12">
        <f t="shared" si="253"/>
        <v>41901.547361111108</v>
      </c>
      <c r="U3244">
        <f t="shared" si="254"/>
        <v>2014</v>
      </c>
      <c r="V3244">
        <f t="shared" si="254"/>
        <v>2014</v>
      </c>
    </row>
    <row r="3245" spans="1:22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50"/>
        <v>102.83750000000001</v>
      </c>
      <c r="P3245" s="5">
        <f t="shared" si="251"/>
        <v>115.87323943661971</v>
      </c>
      <c r="Q3245" t="s">
        <v>8314</v>
      </c>
      <c r="R3245" t="s">
        <v>8315</v>
      </c>
      <c r="S3245" s="12">
        <f t="shared" si="252"/>
        <v>42261.888449074067</v>
      </c>
      <c r="T3245" s="12">
        <f t="shared" si="253"/>
        <v>42285.791666666664</v>
      </c>
      <c r="U3245">
        <f t="shared" si="254"/>
        <v>2015</v>
      </c>
      <c r="V3245">
        <f t="shared" si="254"/>
        <v>2015</v>
      </c>
    </row>
    <row r="3246" spans="1:22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50"/>
        <v>102.9375</v>
      </c>
      <c r="P3246" s="5">
        <f t="shared" si="251"/>
        <v>23.869565217391305</v>
      </c>
      <c r="Q3246" t="s">
        <v>8314</v>
      </c>
      <c r="R3246" t="s">
        <v>8315</v>
      </c>
      <c r="S3246" s="12">
        <f t="shared" si="252"/>
        <v>42675.485902777778</v>
      </c>
      <c r="T3246" s="12">
        <f t="shared" si="253"/>
        <v>42705.527569444443</v>
      </c>
      <c r="U3246">
        <f t="shared" si="254"/>
        <v>2016</v>
      </c>
      <c r="V3246">
        <f t="shared" si="254"/>
        <v>2016</v>
      </c>
    </row>
    <row r="3247" spans="1:22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50"/>
        <v>104.3047619047619</v>
      </c>
      <c r="P3247" s="5">
        <f t="shared" si="251"/>
        <v>81.125925925925927</v>
      </c>
      <c r="Q3247" t="s">
        <v>8314</v>
      </c>
      <c r="R3247" t="s">
        <v>8315</v>
      </c>
      <c r="S3247" s="12">
        <f t="shared" si="252"/>
        <v>42135.391874999994</v>
      </c>
      <c r="T3247" s="12">
        <f t="shared" si="253"/>
        <v>42166.874999999993</v>
      </c>
      <c r="U3247">
        <f t="shared" si="254"/>
        <v>2015</v>
      </c>
      <c r="V3247">
        <f t="shared" si="254"/>
        <v>2015</v>
      </c>
    </row>
    <row r="3248" spans="1:22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50"/>
        <v>111.22000000000001</v>
      </c>
      <c r="P3248" s="5">
        <f t="shared" si="251"/>
        <v>57.626943005181346</v>
      </c>
      <c r="Q3248" t="s">
        <v>8314</v>
      </c>
      <c r="R3248" t="s">
        <v>8315</v>
      </c>
      <c r="S3248" s="12">
        <f t="shared" si="252"/>
        <v>42230.263888888883</v>
      </c>
      <c r="T3248" s="12">
        <f t="shared" si="253"/>
        <v>42258.957638888889</v>
      </c>
      <c r="U3248">
        <f t="shared" si="254"/>
        <v>2015</v>
      </c>
      <c r="V3248">
        <f t="shared" si="254"/>
        <v>2015</v>
      </c>
    </row>
    <row r="3249" spans="1:22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50"/>
        <v>105.86</v>
      </c>
      <c r="P3249" s="5">
        <f t="shared" si="251"/>
        <v>46.429824561403507</v>
      </c>
      <c r="Q3249" t="s">
        <v>8314</v>
      </c>
      <c r="R3249" t="s">
        <v>8315</v>
      </c>
      <c r="S3249" s="12">
        <f t="shared" si="252"/>
        <v>42167.22583333333</v>
      </c>
      <c r="T3249" s="12">
        <f t="shared" si="253"/>
        <v>42197.22583333333</v>
      </c>
      <c r="U3249">
        <f t="shared" si="254"/>
        <v>2015</v>
      </c>
      <c r="V3249">
        <f t="shared" si="254"/>
        <v>2015</v>
      </c>
    </row>
    <row r="3250" spans="1:22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50"/>
        <v>100.79166666666666</v>
      </c>
      <c r="P3250" s="5">
        <f t="shared" si="251"/>
        <v>60.475000000000001</v>
      </c>
      <c r="Q3250" t="s">
        <v>8314</v>
      </c>
      <c r="R3250" t="s">
        <v>8315</v>
      </c>
      <c r="S3250" s="12">
        <f t="shared" si="252"/>
        <v>42068.68005787037</v>
      </c>
      <c r="T3250" s="12">
        <f t="shared" si="253"/>
        <v>42098.638391203705</v>
      </c>
      <c r="U3250">
        <f t="shared" si="254"/>
        <v>2015</v>
      </c>
      <c r="V3250">
        <f t="shared" si="254"/>
        <v>2015</v>
      </c>
    </row>
    <row r="3251" spans="1:22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50"/>
        <v>104.92727272727274</v>
      </c>
      <c r="P3251" s="5">
        <f t="shared" si="251"/>
        <v>65.579545454545453</v>
      </c>
      <c r="Q3251" t="s">
        <v>8314</v>
      </c>
      <c r="R3251" t="s">
        <v>8315</v>
      </c>
      <c r="S3251" s="12">
        <f t="shared" si="252"/>
        <v>42145.538356481477</v>
      </c>
      <c r="T3251" s="12">
        <f t="shared" si="253"/>
        <v>42175.538356481477</v>
      </c>
      <c r="U3251">
        <f t="shared" si="254"/>
        <v>2015</v>
      </c>
      <c r="V3251">
        <f t="shared" si="254"/>
        <v>2015</v>
      </c>
    </row>
    <row r="3252" spans="1:22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50"/>
        <v>101.55199999999999</v>
      </c>
      <c r="P3252" s="5">
        <f t="shared" si="251"/>
        <v>119.1924882629108</v>
      </c>
      <c r="Q3252" t="s">
        <v>8314</v>
      </c>
      <c r="R3252" t="s">
        <v>8315</v>
      </c>
      <c r="S3252" s="12">
        <f t="shared" si="252"/>
        <v>41918.533842592587</v>
      </c>
      <c r="T3252" s="12">
        <f t="shared" si="253"/>
        <v>41948.575509259259</v>
      </c>
      <c r="U3252">
        <f t="shared" si="254"/>
        <v>2014</v>
      </c>
      <c r="V3252">
        <f t="shared" si="254"/>
        <v>2014</v>
      </c>
    </row>
    <row r="3253" spans="1:22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50"/>
        <v>110.73333333333333</v>
      </c>
      <c r="P3253" s="5">
        <f t="shared" si="251"/>
        <v>83.05</v>
      </c>
      <c r="Q3253" t="s">
        <v>8314</v>
      </c>
      <c r="R3253" t="s">
        <v>8315</v>
      </c>
      <c r="S3253" s="12">
        <f t="shared" si="252"/>
        <v>42146.52275462963</v>
      </c>
      <c r="T3253" s="12">
        <f t="shared" si="253"/>
        <v>42176.52275462963</v>
      </c>
      <c r="U3253">
        <f t="shared" si="254"/>
        <v>2015</v>
      </c>
      <c r="V3253">
        <f t="shared" si="254"/>
        <v>2015</v>
      </c>
    </row>
    <row r="3254" spans="1:22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50"/>
        <v>127.82222222222221</v>
      </c>
      <c r="P3254" s="5">
        <f t="shared" si="251"/>
        <v>57.52</v>
      </c>
      <c r="Q3254" t="s">
        <v>8314</v>
      </c>
      <c r="R3254" t="s">
        <v>8315</v>
      </c>
      <c r="S3254" s="12">
        <f t="shared" si="252"/>
        <v>42590.264351851853</v>
      </c>
      <c r="T3254" s="12">
        <f t="shared" si="253"/>
        <v>42620.264351851853</v>
      </c>
      <c r="U3254">
        <f t="shared" si="254"/>
        <v>2016</v>
      </c>
      <c r="V3254">
        <f t="shared" si="254"/>
        <v>2016</v>
      </c>
    </row>
    <row r="3255" spans="1:22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50"/>
        <v>101.82500000000002</v>
      </c>
      <c r="P3255" s="5">
        <f t="shared" si="251"/>
        <v>177.08695652173913</v>
      </c>
      <c r="Q3255" t="s">
        <v>8314</v>
      </c>
      <c r="R3255" t="s">
        <v>8315</v>
      </c>
      <c r="S3255" s="12">
        <f t="shared" si="252"/>
        <v>42602.368379629632</v>
      </c>
      <c r="T3255" s="12">
        <f t="shared" si="253"/>
        <v>42620.947916666664</v>
      </c>
      <c r="U3255">
        <f t="shared" si="254"/>
        <v>2016</v>
      </c>
      <c r="V3255">
        <f t="shared" si="254"/>
        <v>2016</v>
      </c>
    </row>
    <row r="3256" spans="1:22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50"/>
        <v>101.25769230769231</v>
      </c>
      <c r="P3256" s="5">
        <f t="shared" si="251"/>
        <v>70.771505376344081</v>
      </c>
      <c r="Q3256" t="s">
        <v>8314</v>
      </c>
      <c r="R3256" t="s">
        <v>8315</v>
      </c>
      <c r="S3256" s="12">
        <f t="shared" si="252"/>
        <v>42058.877418981479</v>
      </c>
      <c r="T3256" s="12">
        <f t="shared" si="253"/>
        <v>42088.835752314808</v>
      </c>
      <c r="U3256">
        <f t="shared" si="254"/>
        <v>2015</v>
      </c>
      <c r="V3256">
        <f t="shared" si="254"/>
        <v>2015</v>
      </c>
    </row>
    <row r="3257" spans="1:22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50"/>
        <v>175</v>
      </c>
      <c r="P3257" s="5">
        <f t="shared" si="251"/>
        <v>29.166666666666668</v>
      </c>
      <c r="Q3257" t="s">
        <v>8314</v>
      </c>
      <c r="R3257" t="s">
        <v>8315</v>
      </c>
      <c r="S3257" s="12">
        <f t="shared" si="252"/>
        <v>41889.559895833328</v>
      </c>
      <c r="T3257" s="12">
        <f t="shared" si="253"/>
        <v>41919.559895833328</v>
      </c>
      <c r="U3257">
        <f t="shared" si="254"/>
        <v>2014</v>
      </c>
      <c r="V3257">
        <f t="shared" si="254"/>
        <v>2014</v>
      </c>
    </row>
    <row r="3258" spans="1:22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50"/>
        <v>128.06</v>
      </c>
      <c r="P3258" s="5">
        <f t="shared" si="251"/>
        <v>72.76136363636364</v>
      </c>
      <c r="Q3258" t="s">
        <v>8314</v>
      </c>
      <c r="R3258" t="s">
        <v>8315</v>
      </c>
      <c r="S3258" s="12">
        <f t="shared" si="252"/>
        <v>42144.365474537037</v>
      </c>
      <c r="T3258" s="12">
        <f t="shared" si="253"/>
        <v>42165.957638888889</v>
      </c>
      <c r="U3258">
        <f t="shared" si="254"/>
        <v>2015</v>
      </c>
      <c r="V3258">
        <f t="shared" si="254"/>
        <v>2015</v>
      </c>
    </row>
    <row r="3259" spans="1:22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50"/>
        <v>106.29949999999999</v>
      </c>
      <c r="P3259" s="5">
        <f t="shared" si="251"/>
        <v>51.853414634146333</v>
      </c>
      <c r="Q3259" t="s">
        <v>8314</v>
      </c>
      <c r="R3259" t="s">
        <v>8315</v>
      </c>
      <c r="S3259" s="12">
        <f t="shared" si="252"/>
        <v>42758.351296296292</v>
      </c>
      <c r="T3259" s="12">
        <f t="shared" si="253"/>
        <v>42788.351296296292</v>
      </c>
      <c r="U3259">
        <f t="shared" si="254"/>
        <v>2017</v>
      </c>
      <c r="V3259">
        <f t="shared" si="254"/>
        <v>2017</v>
      </c>
    </row>
    <row r="3260" spans="1:22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50"/>
        <v>105.21428571428571</v>
      </c>
      <c r="P3260" s="5">
        <f t="shared" si="251"/>
        <v>98.2</v>
      </c>
      <c r="Q3260" t="s">
        <v>8314</v>
      </c>
      <c r="R3260" t="s">
        <v>8315</v>
      </c>
      <c r="S3260" s="12">
        <f t="shared" si="252"/>
        <v>41982.678946759253</v>
      </c>
      <c r="T3260" s="12">
        <f t="shared" si="253"/>
        <v>42012.678946759253</v>
      </c>
      <c r="U3260">
        <f t="shared" si="254"/>
        <v>2014</v>
      </c>
      <c r="V3260">
        <f t="shared" si="254"/>
        <v>2015</v>
      </c>
    </row>
    <row r="3261" spans="1:22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50"/>
        <v>106.16782608695652</v>
      </c>
      <c r="P3261" s="5">
        <f t="shared" si="251"/>
        <v>251.7381443298969</v>
      </c>
      <c r="Q3261" t="s">
        <v>8314</v>
      </c>
      <c r="R3261" t="s">
        <v>8315</v>
      </c>
      <c r="S3261" s="12">
        <f t="shared" si="252"/>
        <v>42614.552604166667</v>
      </c>
      <c r="T3261" s="12">
        <f t="shared" si="253"/>
        <v>42643.957638888889</v>
      </c>
      <c r="U3261">
        <f t="shared" si="254"/>
        <v>2016</v>
      </c>
      <c r="V3261">
        <f t="shared" si="254"/>
        <v>2016</v>
      </c>
    </row>
    <row r="3262" spans="1:22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50"/>
        <v>109.24000000000001</v>
      </c>
      <c r="P3262" s="5">
        <f t="shared" si="251"/>
        <v>74.821917808219183</v>
      </c>
      <c r="Q3262" t="s">
        <v>8314</v>
      </c>
      <c r="R3262" t="s">
        <v>8315</v>
      </c>
      <c r="S3262" s="12">
        <f t="shared" si="252"/>
        <v>42303.464328703696</v>
      </c>
      <c r="T3262" s="12">
        <f t="shared" si="253"/>
        <v>42338.505995370368</v>
      </c>
      <c r="U3262">
        <f t="shared" si="254"/>
        <v>2015</v>
      </c>
      <c r="V3262">
        <f t="shared" si="254"/>
        <v>2015</v>
      </c>
    </row>
    <row r="3263" spans="1:22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50"/>
        <v>100.45454545454547</v>
      </c>
      <c r="P3263" s="5">
        <f t="shared" si="251"/>
        <v>67.65306122448979</v>
      </c>
      <c r="Q3263" t="s">
        <v>8314</v>
      </c>
      <c r="R3263" t="s">
        <v>8315</v>
      </c>
      <c r="S3263" s="12">
        <f t="shared" si="252"/>
        <v>42171.517083333332</v>
      </c>
      <c r="T3263" s="12">
        <f t="shared" si="253"/>
        <v>42201.517083333332</v>
      </c>
      <c r="U3263">
        <f t="shared" si="254"/>
        <v>2015</v>
      </c>
      <c r="V3263">
        <f t="shared" si="254"/>
        <v>2015</v>
      </c>
    </row>
    <row r="3264" spans="1:22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50"/>
        <v>103.04098360655738</v>
      </c>
      <c r="P3264" s="5">
        <f t="shared" si="251"/>
        <v>93.81343283582089</v>
      </c>
      <c r="Q3264" t="s">
        <v>8314</v>
      </c>
      <c r="R3264" t="s">
        <v>8315</v>
      </c>
      <c r="S3264" s="12">
        <f t="shared" si="252"/>
        <v>41964.107199074067</v>
      </c>
      <c r="T3264" s="12">
        <f t="shared" si="253"/>
        <v>41994.958333333336</v>
      </c>
      <c r="U3264">
        <f t="shared" si="254"/>
        <v>2014</v>
      </c>
      <c r="V3264">
        <f t="shared" si="254"/>
        <v>2014</v>
      </c>
    </row>
    <row r="3265" spans="1:22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50"/>
        <v>112.1664</v>
      </c>
      <c r="P3265" s="5">
        <f t="shared" si="251"/>
        <v>41.237647058823526</v>
      </c>
      <c r="Q3265" t="s">
        <v>8314</v>
      </c>
      <c r="R3265" t="s">
        <v>8315</v>
      </c>
      <c r="S3265" s="12">
        <f t="shared" si="252"/>
        <v>42284.30773148148</v>
      </c>
      <c r="T3265" s="12">
        <f t="shared" si="253"/>
        <v>42307.666666666664</v>
      </c>
      <c r="U3265">
        <f t="shared" si="254"/>
        <v>2015</v>
      </c>
      <c r="V3265">
        <f t="shared" si="254"/>
        <v>2015</v>
      </c>
    </row>
    <row r="3266" spans="1:22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50"/>
        <v>103</v>
      </c>
      <c r="P3266" s="5">
        <f t="shared" si="251"/>
        <v>52.551020408163268</v>
      </c>
      <c r="Q3266" t="s">
        <v>8314</v>
      </c>
      <c r="R3266" t="s">
        <v>8315</v>
      </c>
      <c r="S3266" s="12">
        <f t="shared" si="252"/>
        <v>42016.591874999998</v>
      </c>
      <c r="T3266" s="12">
        <f t="shared" si="253"/>
        <v>42032.708333333336</v>
      </c>
      <c r="U3266">
        <f t="shared" si="254"/>
        <v>2015</v>
      </c>
      <c r="V3266">
        <f t="shared" si="254"/>
        <v>2015</v>
      </c>
    </row>
    <row r="3267" spans="1:22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55">(E3267/D3267)*100</f>
        <v>164</v>
      </c>
      <c r="P3267" s="5">
        <f t="shared" ref="P3267:P3330" si="256">IF(E3267&gt;0, E3267/L3267, 0)</f>
        <v>70.285714285714292</v>
      </c>
      <c r="Q3267" t="s">
        <v>8314</v>
      </c>
      <c r="R3267" t="s">
        <v>8315</v>
      </c>
      <c r="S3267" s="12">
        <f t="shared" ref="S3267:S3330" si="257">(J3267/86400)+25569-(5/24)</f>
        <v>42311.503645833327</v>
      </c>
      <c r="T3267" s="12">
        <f t="shared" ref="T3267:T3330" si="258">(I3267/86400)+25569-5/24</f>
        <v>42341.499999999993</v>
      </c>
      <c r="U3267">
        <f t="shared" ref="U3267:V3330" si="259">YEAR(S3267)</f>
        <v>2015</v>
      </c>
      <c r="V3267">
        <f t="shared" si="259"/>
        <v>2015</v>
      </c>
    </row>
    <row r="3268" spans="1:22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55"/>
        <v>131.28333333333333</v>
      </c>
      <c r="P3268" s="5">
        <f t="shared" si="256"/>
        <v>48.325153374233132</v>
      </c>
      <c r="Q3268" t="s">
        <v>8314</v>
      </c>
      <c r="R3268" t="s">
        <v>8315</v>
      </c>
      <c r="S3268" s="12">
        <f t="shared" si="257"/>
        <v>42136.327800925923</v>
      </c>
      <c r="T3268" s="12">
        <f t="shared" si="258"/>
        <v>42167.666666666664</v>
      </c>
      <c r="U3268">
        <f t="shared" si="259"/>
        <v>2015</v>
      </c>
      <c r="V3268">
        <f t="shared" si="259"/>
        <v>2015</v>
      </c>
    </row>
    <row r="3269" spans="1:22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55"/>
        <v>102.1</v>
      </c>
      <c r="P3269" s="5">
        <f t="shared" si="256"/>
        <v>53.177083333333336</v>
      </c>
      <c r="Q3269" t="s">
        <v>8314</v>
      </c>
      <c r="R3269" t="s">
        <v>8315</v>
      </c>
      <c r="S3269" s="12">
        <f t="shared" si="257"/>
        <v>42172.549305555549</v>
      </c>
      <c r="T3269" s="12">
        <f t="shared" si="258"/>
        <v>42202.549305555549</v>
      </c>
      <c r="U3269">
        <f t="shared" si="259"/>
        <v>2015</v>
      </c>
      <c r="V3269">
        <f t="shared" si="259"/>
        <v>2015</v>
      </c>
    </row>
    <row r="3270" spans="1:22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55"/>
        <v>128</v>
      </c>
      <c r="P3270" s="5">
        <f t="shared" si="256"/>
        <v>60.952380952380949</v>
      </c>
      <c r="Q3270" t="s">
        <v>8314</v>
      </c>
      <c r="R3270" t="s">
        <v>8315</v>
      </c>
      <c r="S3270" s="12">
        <f t="shared" si="257"/>
        <v>42590.695925925924</v>
      </c>
      <c r="T3270" s="12">
        <f t="shared" si="258"/>
        <v>42606.695925925924</v>
      </c>
      <c r="U3270">
        <f t="shared" si="259"/>
        <v>2016</v>
      </c>
      <c r="V3270">
        <f t="shared" si="259"/>
        <v>2016</v>
      </c>
    </row>
    <row r="3271" spans="1:22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55"/>
        <v>101.49999999999999</v>
      </c>
      <c r="P3271" s="5">
        <f t="shared" si="256"/>
        <v>116</v>
      </c>
      <c r="Q3271" t="s">
        <v>8314</v>
      </c>
      <c r="R3271" t="s">
        <v>8315</v>
      </c>
      <c r="S3271" s="12">
        <f t="shared" si="257"/>
        <v>42137.187465277777</v>
      </c>
      <c r="T3271" s="12">
        <f t="shared" si="258"/>
        <v>42171.249999999993</v>
      </c>
      <c r="U3271">
        <f t="shared" si="259"/>
        <v>2015</v>
      </c>
      <c r="V3271">
        <f t="shared" si="259"/>
        <v>2015</v>
      </c>
    </row>
    <row r="3272" spans="1:22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55"/>
        <v>101.66666666666666</v>
      </c>
      <c r="P3272" s="5">
        <f t="shared" si="256"/>
        <v>61</v>
      </c>
      <c r="Q3272" t="s">
        <v>8314</v>
      </c>
      <c r="R3272" t="s">
        <v>8315</v>
      </c>
      <c r="S3272" s="12">
        <f t="shared" si="257"/>
        <v>42167.324826388889</v>
      </c>
      <c r="T3272" s="12">
        <f t="shared" si="258"/>
        <v>42197.324826388889</v>
      </c>
      <c r="U3272">
        <f t="shared" si="259"/>
        <v>2015</v>
      </c>
      <c r="V3272">
        <f t="shared" si="259"/>
        <v>2015</v>
      </c>
    </row>
    <row r="3273" spans="1:22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55"/>
        <v>130</v>
      </c>
      <c r="P3273" s="5">
        <f t="shared" si="256"/>
        <v>38.235294117647058</v>
      </c>
      <c r="Q3273" t="s">
        <v>8314</v>
      </c>
      <c r="R3273" t="s">
        <v>8315</v>
      </c>
      <c r="S3273" s="12">
        <f t="shared" si="257"/>
        <v>41915.22887731481</v>
      </c>
      <c r="T3273" s="12">
        <f t="shared" si="258"/>
        <v>41945.270543981482</v>
      </c>
      <c r="U3273">
        <f t="shared" si="259"/>
        <v>2014</v>
      </c>
      <c r="V3273">
        <f t="shared" si="259"/>
        <v>2014</v>
      </c>
    </row>
    <row r="3274" spans="1:22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55"/>
        <v>154.43</v>
      </c>
      <c r="P3274" s="5">
        <f t="shared" si="256"/>
        <v>106.50344827586207</v>
      </c>
      <c r="Q3274" t="s">
        <v>8314</v>
      </c>
      <c r="R3274" t="s">
        <v>8315</v>
      </c>
      <c r="S3274" s="12">
        <f t="shared" si="257"/>
        <v>42284.291770833333</v>
      </c>
      <c r="T3274" s="12">
        <f t="shared" si="258"/>
        <v>42314.333437499998</v>
      </c>
      <c r="U3274">
        <f t="shared" si="259"/>
        <v>2015</v>
      </c>
      <c r="V3274">
        <f t="shared" si="259"/>
        <v>2015</v>
      </c>
    </row>
    <row r="3275" spans="1:22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55"/>
        <v>107.4</v>
      </c>
      <c r="P3275" s="5">
        <f t="shared" si="256"/>
        <v>204.57142857142858</v>
      </c>
      <c r="Q3275" t="s">
        <v>8314</v>
      </c>
      <c r="R3275" t="s">
        <v>8315</v>
      </c>
      <c r="S3275" s="12">
        <f t="shared" si="257"/>
        <v>42611.5930787037</v>
      </c>
      <c r="T3275" s="12">
        <f t="shared" si="258"/>
        <v>42627.583333333336</v>
      </c>
      <c r="U3275">
        <f t="shared" si="259"/>
        <v>2016</v>
      </c>
      <c r="V3275">
        <f t="shared" si="259"/>
        <v>2016</v>
      </c>
    </row>
    <row r="3276" spans="1:22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55"/>
        <v>101.32258064516128</v>
      </c>
      <c r="P3276" s="5">
        <f t="shared" si="256"/>
        <v>54.912587412587413</v>
      </c>
      <c r="Q3276" t="s">
        <v>8314</v>
      </c>
      <c r="R3276" t="s">
        <v>8315</v>
      </c>
      <c r="S3276" s="12">
        <f t="shared" si="257"/>
        <v>42400.496203703697</v>
      </c>
      <c r="T3276" s="12">
        <f t="shared" si="258"/>
        <v>42444.666666666664</v>
      </c>
      <c r="U3276">
        <f t="shared" si="259"/>
        <v>2016</v>
      </c>
      <c r="V3276">
        <f t="shared" si="259"/>
        <v>2016</v>
      </c>
    </row>
    <row r="3277" spans="1:22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55"/>
        <v>100.27777777777777</v>
      </c>
      <c r="P3277" s="5">
        <f t="shared" si="256"/>
        <v>150.41666666666666</v>
      </c>
      <c r="Q3277" t="s">
        <v>8314</v>
      </c>
      <c r="R3277" t="s">
        <v>8315</v>
      </c>
      <c r="S3277" s="12">
        <f t="shared" si="257"/>
        <v>42017.672118055554</v>
      </c>
      <c r="T3277" s="12">
        <f t="shared" si="258"/>
        <v>42043.979166666664</v>
      </c>
      <c r="U3277">
        <f t="shared" si="259"/>
        <v>2015</v>
      </c>
      <c r="V3277">
        <f t="shared" si="259"/>
        <v>2015</v>
      </c>
    </row>
    <row r="3278" spans="1:22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55"/>
        <v>116.84444444444443</v>
      </c>
      <c r="P3278" s="5">
        <f t="shared" si="256"/>
        <v>52.58</v>
      </c>
      <c r="Q3278" t="s">
        <v>8314</v>
      </c>
      <c r="R3278" t="s">
        <v>8315</v>
      </c>
      <c r="S3278" s="12">
        <f t="shared" si="257"/>
        <v>42426.741655092592</v>
      </c>
      <c r="T3278" s="12">
        <f t="shared" si="258"/>
        <v>42460.957638888889</v>
      </c>
      <c r="U3278">
        <f t="shared" si="259"/>
        <v>2016</v>
      </c>
      <c r="V3278">
        <f t="shared" si="259"/>
        <v>2016</v>
      </c>
    </row>
    <row r="3279" spans="1:22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55"/>
        <v>108.60000000000001</v>
      </c>
      <c r="P3279" s="5">
        <f t="shared" si="256"/>
        <v>54.3</v>
      </c>
      <c r="Q3279" t="s">
        <v>8314</v>
      </c>
      <c r="R3279" t="s">
        <v>8315</v>
      </c>
      <c r="S3279" s="12">
        <f t="shared" si="257"/>
        <v>41931.474606481475</v>
      </c>
      <c r="T3279" s="12">
        <f t="shared" si="258"/>
        <v>41961.516273148147</v>
      </c>
      <c r="U3279">
        <f t="shared" si="259"/>
        <v>2014</v>
      </c>
      <c r="V3279">
        <f t="shared" si="259"/>
        <v>2014</v>
      </c>
    </row>
    <row r="3280" spans="1:22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55"/>
        <v>103.4</v>
      </c>
      <c r="P3280" s="5">
        <f t="shared" si="256"/>
        <v>76.029411764705884</v>
      </c>
      <c r="Q3280" t="s">
        <v>8314</v>
      </c>
      <c r="R3280" t="s">
        <v>8315</v>
      </c>
      <c r="S3280" s="12">
        <f t="shared" si="257"/>
        <v>42124.640081018515</v>
      </c>
      <c r="T3280" s="12">
        <f t="shared" si="258"/>
        <v>42154.640081018515</v>
      </c>
      <c r="U3280">
        <f t="shared" si="259"/>
        <v>2015</v>
      </c>
      <c r="V3280">
        <f t="shared" si="259"/>
        <v>2015</v>
      </c>
    </row>
    <row r="3281" spans="1:22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55"/>
        <v>114.27586206896552</v>
      </c>
      <c r="P3281" s="5">
        <f t="shared" si="256"/>
        <v>105.2063492063492</v>
      </c>
      <c r="Q3281" t="s">
        <v>8314</v>
      </c>
      <c r="R3281" t="s">
        <v>8315</v>
      </c>
      <c r="S3281" s="12">
        <f t="shared" si="257"/>
        <v>42430.894201388888</v>
      </c>
      <c r="T3281" s="12">
        <f t="shared" si="258"/>
        <v>42460.852534722224</v>
      </c>
      <c r="U3281">
        <f t="shared" si="259"/>
        <v>2016</v>
      </c>
      <c r="V3281">
        <f t="shared" si="259"/>
        <v>2016</v>
      </c>
    </row>
    <row r="3282" spans="1:22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55"/>
        <v>103</v>
      </c>
      <c r="P3282" s="5">
        <f t="shared" si="256"/>
        <v>68.666666666666671</v>
      </c>
      <c r="Q3282" t="s">
        <v>8314</v>
      </c>
      <c r="R3282" t="s">
        <v>8315</v>
      </c>
      <c r="S3282" s="12">
        <f t="shared" si="257"/>
        <v>42121.548587962963</v>
      </c>
      <c r="T3282" s="12">
        <f t="shared" si="258"/>
        <v>42155.999999999993</v>
      </c>
      <c r="U3282">
        <f t="shared" si="259"/>
        <v>2015</v>
      </c>
      <c r="V3282">
        <f t="shared" si="259"/>
        <v>2015</v>
      </c>
    </row>
    <row r="3283" spans="1:22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55"/>
        <v>121.6</v>
      </c>
      <c r="P3283" s="5">
        <f t="shared" si="256"/>
        <v>129.36170212765958</v>
      </c>
      <c r="Q3283" t="s">
        <v>8314</v>
      </c>
      <c r="R3283" t="s">
        <v>8315</v>
      </c>
      <c r="S3283" s="12">
        <f t="shared" si="257"/>
        <v>42218.811400462961</v>
      </c>
      <c r="T3283" s="12">
        <f t="shared" si="258"/>
        <v>42248.811400462961</v>
      </c>
      <c r="U3283">
        <f t="shared" si="259"/>
        <v>2015</v>
      </c>
      <c r="V3283">
        <f t="shared" si="259"/>
        <v>2015</v>
      </c>
    </row>
    <row r="3284" spans="1:22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55"/>
        <v>102.6467741935484</v>
      </c>
      <c r="P3284" s="5">
        <f t="shared" si="256"/>
        <v>134.26371308016877</v>
      </c>
      <c r="Q3284" t="s">
        <v>8314</v>
      </c>
      <c r="R3284" t="s">
        <v>8315</v>
      </c>
      <c r="S3284" s="12">
        <f t="shared" si="257"/>
        <v>42444.985972222225</v>
      </c>
      <c r="T3284" s="12">
        <f t="shared" si="258"/>
        <v>42488.985972222225</v>
      </c>
      <c r="U3284">
        <f t="shared" si="259"/>
        <v>2016</v>
      </c>
      <c r="V3284">
        <f t="shared" si="259"/>
        <v>2016</v>
      </c>
    </row>
    <row r="3285" spans="1:22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55"/>
        <v>104.75000000000001</v>
      </c>
      <c r="P3285" s="5">
        <f t="shared" si="256"/>
        <v>17.829787234042552</v>
      </c>
      <c r="Q3285" t="s">
        <v>8314</v>
      </c>
      <c r="R3285" t="s">
        <v>8315</v>
      </c>
      <c r="S3285" s="12">
        <f t="shared" si="257"/>
        <v>42379.535856481474</v>
      </c>
      <c r="T3285" s="12">
        <f t="shared" si="258"/>
        <v>42410.666666666664</v>
      </c>
      <c r="U3285">
        <f t="shared" si="259"/>
        <v>2016</v>
      </c>
      <c r="V3285">
        <f t="shared" si="259"/>
        <v>2016</v>
      </c>
    </row>
    <row r="3286" spans="1:22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55"/>
        <v>101.6</v>
      </c>
      <c r="P3286" s="5">
        <f t="shared" si="256"/>
        <v>203.2</v>
      </c>
      <c r="Q3286" t="s">
        <v>8314</v>
      </c>
      <c r="R3286" t="s">
        <v>8315</v>
      </c>
      <c r="S3286" s="12">
        <f t="shared" si="257"/>
        <v>42380.676539351851</v>
      </c>
      <c r="T3286" s="12">
        <f t="shared" si="258"/>
        <v>42398.040972222218</v>
      </c>
      <c r="U3286">
        <f t="shared" si="259"/>
        <v>2016</v>
      </c>
      <c r="V3286">
        <f t="shared" si="259"/>
        <v>2016</v>
      </c>
    </row>
    <row r="3287" spans="1:22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55"/>
        <v>112.10242048409683</v>
      </c>
      <c r="P3287" s="5">
        <f t="shared" si="256"/>
        <v>69.18518518518519</v>
      </c>
      <c r="Q3287" t="s">
        <v>8314</v>
      </c>
      <c r="R3287" t="s">
        <v>8315</v>
      </c>
      <c r="S3287" s="12">
        <f t="shared" si="257"/>
        <v>42762.734097222223</v>
      </c>
      <c r="T3287" s="12">
        <f t="shared" si="258"/>
        <v>42793.999999999993</v>
      </c>
      <c r="U3287">
        <f t="shared" si="259"/>
        <v>2017</v>
      </c>
      <c r="V3287">
        <f t="shared" si="259"/>
        <v>2017</v>
      </c>
    </row>
    <row r="3288" spans="1:22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55"/>
        <v>101.76666666666667</v>
      </c>
      <c r="P3288" s="5">
        <f t="shared" si="256"/>
        <v>125.12295081967213</v>
      </c>
      <c r="Q3288" t="s">
        <v>8314</v>
      </c>
      <c r="R3288" t="s">
        <v>8315</v>
      </c>
      <c r="S3288" s="12">
        <f t="shared" si="257"/>
        <v>42567.631736111107</v>
      </c>
      <c r="T3288" s="12">
        <f t="shared" si="258"/>
        <v>42597.631736111107</v>
      </c>
      <c r="U3288">
        <f t="shared" si="259"/>
        <v>2016</v>
      </c>
      <c r="V3288">
        <f t="shared" si="259"/>
        <v>2016</v>
      </c>
    </row>
    <row r="3289" spans="1:22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55"/>
        <v>100</v>
      </c>
      <c r="P3289" s="5">
        <f t="shared" si="256"/>
        <v>73.529411764705884</v>
      </c>
      <c r="Q3289" t="s">
        <v>8314</v>
      </c>
      <c r="R3289" t="s">
        <v>8315</v>
      </c>
      <c r="S3289" s="12">
        <f t="shared" si="257"/>
        <v>42311.541990740741</v>
      </c>
      <c r="T3289" s="12">
        <f t="shared" si="258"/>
        <v>42336.541990740741</v>
      </c>
      <c r="U3289">
        <f t="shared" si="259"/>
        <v>2015</v>
      </c>
      <c r="V3289">
        <f t="shared" si="259"/>
        <v>2015</v>
      </c>
    </row>
    <row r="3290" spans="1:22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55"/>
        <v>100.26489999999998</v>
      </c>
      <c r="P3290" s="5">
        <f t="shared" si="256"/>
        <v>48.437149758454105</v>
      </c>
      <c r="Q3290" t="s">
        <v>8314</v>
      </c>
      <c r="R3290" t="s">
        <v>8315</v>
      </c>
      <c r="S3290" s="12">
        <f t="shared" si="257"/>
        <v>42505.566145833327</v>
      </c>
      <c r="T3290" s="12">
        <f t="shared" si="258"/>
        <v>42541.749999999993</v>
      </c>
      <c r="U3290">
        <f t="shared" si="259"/>
        <v>2016</v>
      </c>
      <c r="V3290">
        <f t="shared" si="259"/>
        <v>2016</v>
      </c>
    </row>
    <row r="3291" spans="1:22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55"/>
        <v>133.04200000000003</v>
      </c>
      <c r="P3291" s="5">
        <f t="shared" si="256"/>
        <v>26.608400000000003</v>
      </c>
      <c r="Q3291" t="s">
        <v>8314</v>
      </c>
      <c r="R3291" t="s">
        <v>8315</v>
      </c>
      <c r="S3291" s="12">
        <f t="shared" si="257"/>
        <v>42758.159745370365</v>
      </c>
      <c r="T3291" s="12">
        <f t="shared" si="258"/>
        <v>42786.159745370365</v>
      </c>
      <c r="U3291">
        <f t="shared" si="259"/>
        <v>2017</v>
      </c>
      <c r="V3291">
        <f t="shared" si="259"/>
        <v>2017</v>
      </c>
    </row>
    <row r="3292" spans="1:22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55"/>
        <v>121.2</v>
      </c>
      <c r="P3292" s="5">
        <f t="shared" si="256"/>
        <v>33.666666666666664</v>
      </c>
      <c r="Q3292" t="s">
        <v>8314</v>
      </c>
      <c r="R3292" t="s">
        <v>8315</v>
      </c>
      <c r="S3292" s="12">
        <f t="shared" si="257"/>
        <v>42775.306608796294</v>
      </c>
      <c r="T3292" s="12">
        <f t="shared" si="258"/>
        <v>42805.306608796294</v>
      </c>
      <c r="U3292">
        <f t="shared" si="259"/>
        <v>2017</v>
      </c>
      <c r="V3292">
        <f t="shared" si="259"/>
        <v>2017</v>
      </c>
    </row>
    <row r="3293" spans="1:22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55"/>
        <v>113.99999999999999</v>
      </c>
      <c r="P3293" s="5">
        <f t="shared" si="256"/>
        <v>40.714285714285715</v>
      </c>
      <c r="Q3293" t="s">
        <v>8314</v>
      </c>
      <c r="R3293" t="s">
        <v>8315</v>
      </c>
      <c r="S3293" s="12">
        <f t="shared" si="257"/>
        <v>42232.494212962956</v>
      </c>
      <c r="T3293" s="12">
        <f t="shared" si="258"/>
        <v>42263.957638888889</v>
      </c>
      <c r="U3293">
        <f t="shared" si="259"/>
        <v>2015</v>
      </c>
      <c r="V3293">
        <f t="shared" si="259"/>
        <v>2015</v>
      </c>
    </row>
    <row r="3294" spans="1:22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55"/>
        <v>286.13861386138615</v>
      </c>
      <c r="P3294" s="5">
        <f t="shared" si="256"/>
        <v>19.266666666666666</v>
      </c>
      <c r="Q3294" t="s">
        <v>8314</v>
      </c>
      <c r="R3294" t="s">
        <v>8315</v>
      </c>
      <c r="S3294" s="12">
        <f t="shared" si="257"/>
        <v>42282.561898148146</v>
      </c>
      <c r="T3294" s="12">
        <f t="shared" si="258"/>
        <v>42342.603564814817</v>
      </c>
      <c r="U3294">
        <f t="shared" si="259"/>
        <v>2015</v>
      </c>
      <c r="V3294">
        <f t="shared" si="259"/>
        <v>2015</v>
      </c>
    </row>
    <row r="3295" spans="1:22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55"/>
        <v>170.44444444444446</v>
      </c>
      <c r="P3295" s="5">
        <f t="shared" si="256"/>
        <v>84.285714285714292</v>
      </c>
      <c r="Q3295" t="s">
        <v>8314</v>
      </c>
      <c r="R3295" t="s">
        <v>8315</v>
      </c>
      <c r="S3295" s="12">
        <f t="shared" si="257"/>
        <v>42768.217037037037</v>
      </c>
      <c r="T3295" s="12">
        <f t="shared" si="258"/>
        <v>42798.217037037037</v>
      </c>
      <c r="U3295">
        <f t="shared" si="259"/>
        <v>2017</v>
      </c>
      <c r="V3295">
        <f t="shared" si="259"/>
        <v>2017</v>
      </c>
    </row>
    <row r="3296" spans="1:22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55"/>
        <v>118.33333333333333</v>
      </c>
      <c r="P3296" s="5">
        <f t="shared" si="256"/>
        <v>29.583333333333332</v>
      </c>
      <c r="Q3296" t="s">
        <v>8314</v>
      </c>
      <c r="R3296" t="s">
        <v>8315</v>
      </c>
      <c r="S3296" s="12">
        <f t="shared" si="257"/>
        <v>42141.33280092592</v>
      </c>
      <c r="T3296" s="12">
        <f t="shared" si="258"/>
        <v>42171.33280092592</v>
      </c>
      <c r="U3296">
        <f t="shared" si="259"/>
        <v>2015</v>
      </c>
      <c r="V3296">
        <f t="shared" si="259"/>
        <v>2015</v>
      </c>
    </row>
    <row r="3297" spans="1:22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55"/>
        <v>102.85857142857142</v>
      </c>
      <c r="P3297" s="5">
        <f t="shared" si="256"/>
        <v>26.667037037037037</v>
      </c>
      <c r="Q3297" t="s">
        <v>8314</v>
      </c>
      <c r="R3297" t="s">
        <v>8315</v>
      </c>
      <c r="S3297" s="12">
        <f t="shared" si="257"/>
        <v>42609.234131944446</v>
      </c>
      <c r="T3297" s="12">
        <f t="shared" si="258"/>
        <v>42639.234131944446</v>
      </c>
      <c r="U3297">
        <f t="shared" si="259"/>
        <v>2016</v>
      </c>
      <c r="V3297">
        <f t="shared" si="259"/>
        <v>2016</v>
      </c>
    </row>
    <row r="3298" spans="1:22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55"/>
        <v>144.06666666666666</v>
      </c>
      <c r="P3298" s="5">
        <f t="shared" si="256"/>
        <v>45.978723404255319</v>
      </c>
      <c r="Q3298" t="s">
        <v>8314</v>
      </c>
      <c r="R3298" t="s">
        <v>8315</v>
      </c>
      <c r="S3298" s="12">
        <f t="shared" si="257"/>
        <v>42309.54828703704</v>
      </c>
      <c r="T3298" s="12">
        <f t="shared" si="258"/>
        <v>42330.708333333336</v>
      </c>
      <c r="U3298">
        <f t="shared" si="259"/>
        <v>2015</v>
      </c>
      <c r="V3298">
        <f t="shared" si="259"/>
        <v>2015</v>
      </c>
    </row>
    <row r="3299" spans="1:22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55"/>
        <v>100.07272727272726</v>
      </c>
      <c r="P3299" s="5">
        <f t="shared" si="256"/>
        <v>125.09090909090909</v>
      </c>
      <c r="Q3299" t="s">
        <v>8314</v>
      </c>
      <c r="R3299" t="s">
        <v>8315</v>
      </c>
      <c r="S3299" s="12">
        <f t="shared" si="257"/>
        <v>42193.563148148147</v>
      </c>
      <c r="T3299" s="12">
        <f t="shared" si="258"/>
        <v>42212.749305555553</v>
      </c>
      <c r="U3299">
        <f t="shared" si="259"/>
        <v>2015</v>
      </c>
      <c r="V3299">
        <f t="shared" si="259"/>
        <v>2015</v>
      </c>
    </row>
    <row r="3300" spans="1:22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55"/>
        <v>101.73</v>
      </c>
      <c r="P3300" s="5">
        <f t="shared" si="256"/>
        <v>141.29166666666666</v>
      </c>
      <c r="Q3300" t="s">
        <v>8314</v>
      </c>
      <c r="R3300" t="s">
        <v>8315</v>
      </c>
      <c r="S3300" s="12">
        <f t="shared" si="257"/>
        <v>42239.749629629623</v>
      </c>
      <c r="T3300" s="12">
        <f t="shared" si="258"/>
        <v>42259.791666666664</v>
      </c>
      <c r="U3300">
        <f t="shared" si="259"/>
        <v>2015</v>
      </c>
      <c r="V3300">
        <f t="shared" si="259"/>
        <v>2015</v>
      </c>
    </row>
    <row r="3301" spans="1:22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55"/>
        <v>116.19999999999999</v>
      </c>
      <c r="P3301" s="5">
        <f t="shared" si="256"/>
        <v>55.333333333333336</v>
      </c>
      <c r="Q3301" t="s">
        <v>8314</v>
      </c>
      <c r="R3301" t="s">
        <v>8315</v>
      </c>
      <c r="S3301" s="12">
        <f t="shared" si="257"/>
        <v>42261.709062499998</v>
      </c>
      <c r="T3301" s="12">
        <f t="shared" si="258"/>
        <v>42291.709062499998</v>
      </c>
      <c r="U3301">
        <f t="shared" si="259"/>
        <v>2015</v>
      </c>
      <c r="V3301">
        <f t="shared" si="259"/>
        <v>2015</v>
      </c>
    </row>
    <row r="3302" spans="1:22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55"/>
        <v>136.16666666666666</v>
      </c>
      <c r="P3302" s="5">
        <f t="shared" si="256"/>
        <v>46.420454545454547</v>
      </c>
      <c r="Q3302" t="s">
        <v>8314</v>
      </c>
      <c r="R3302" t="s">
        <v>8315</v>
      </c>
      <c r="S3302" s="12">
        <f t="shared" si="257"/>
        <v>42102.535439814812</v>
      </c>
      <c r="T3302" s="12">
        <f t="shared" si="258"/>
        <v>42123.535439814812</v>
      </c>
      <c r="U3302">
        <f t="shared" si="259"/>
        <v>2015</v>
      </c>
      <c r="V3302">
        <f t="shared" si="259"/>
        <v>2015</v>
      </c>
    </row>
    <row r="3303" spans="1:22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55"/>
        <v>133.46666666666667</v>
      </c>
      <c r="P3303" s="5">
        <f t="shared" si="256"/>
        <v>57.2</v>
      </c>
      <c r="Q3303" t="s">
        <v>8314</v>
      </c>
      <c r="R3303" t="s">
        <v>8315</v>
      </c>
      <c r="S3303" s="12">
        <f t="shared" si="257"/>
        <v>42538.527499999997</v>
      </c>
      <c r="T3303" s="12">
        <f t="shared" si="258"/>
        <v>42583.082638888889</v>
      </c>
      <c r="U3303">
        <f t="shared" si="259"/>
        <v>2016</v>
      </c>
      <c r="V3303">
        <f t="shared" si="259"/>
        <v>2016</v>
      </c>
    </row>
    <row r="3304" spans="1:22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55"/>
        <v>103.39285714285715</v>
      </c>
      <c r="P3304" s="5">
        <f t="shared" si="256"/>
        <v>173.7</v>
      </c>
      <c r="Q3304" t="s">
        <v>8314</v>
      </c>
      <c r="R3304" t="s">
        <v>8315</v>
      </c>
      <c r="S3304" s="12">
        <f t="shared" si="257"/>
        <v>42681.143240740734</v>
      </c>
      <c r="T3304" s="12">
        <f t="shared" si="258"/>
        <v>42711.143240740734</v>
      </c>
      <c r="U3304">
        <f t="shared" si="259"/>
        <v>2016</v>
      </c>
      <c r="V3304">
        <f t="shared" si="259"/>
        <v>2016</v>
      </c>
    </row>
    <row r="3305" spans="1:22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55"/>
        <v>115.88888888888889</v>
      </c>
      <c r="P3305" s="5">
        <f t="shared" si="256"/>
        <v>59.6</v>
      </c>
      <c r="Q3305" t="s">
        <v>8314</v>
      </c>
      <c r="R3305" t="s">
        <v>8315</v>
      </c>
      <c r="S3305" s="12">
        <f t="shared" si="257"/>
        <v>42056.443101851844</v>
      </c>
      <c r="T3305" s="12">
        <f t="shared" si="258"/>
        <v>42091.401435185187</v>
      </c>
      <c r="U3305">
        <f t="shared" si="259"/>
        <v>2015</v>
      </c>
      <c r="V3305">
        <f t="shared" si="259"/>
        <v>2015</v>
      </c>
    </row>
    <row r="3306" spans="1:22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55"/>
        <v>104.51666666666665</v>
      </c>
      <c r="P3306" s="5">
        <f t="shared" si="256"/>
        <v>89.585714285714289</v>
      </c>
      <c r="Q3306" t="s">
        <v>8314</v>
      </c>
      <c r="R3306" t="s">
        <v>8315</v>
      </c>
      <c r="S3306" s="12">
        <f t="shared" si="257"/>
        <v>42696.41611111111</v>
      </c>
      <c r="T3306" s="12">
        <f t="shared" si="258"/>
        <v>42726.41611111111</v>
      </c>
      <c r="U3306">
        <f t="shared" si="259"/>
        <v>2016</v>
      </c>
      <c r="V3306">
        <f t="shared" si="259"/>
        <v>2016</v>
      </c>
    </row>
    <row r="3307" spans="1:22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55"/>
        <v>102.02500000000001</v>
      </c>
      <c r="P3307" s="5">
        <f t="shared" si="256"/>
        <v>204.05</v>
      </c>
      <c r="Q3307" t="s">
        <v>8314</v>
      </c>
      <c r="R3307" t="s">
        <v>8315</v>
      </c>
      <c r="S3307" s="12">
        <f t="shared" si="257"/>
        <v>42186.647546296292</v>
      </c>
      <c r="T3307" s="12">
        <f t="shared" si="258"/>
        <v>42216.647546296292</v>
      </c>
      <c r="U3307">
        <f t="shared" si="259"/>
        <v>2015</v>
      </c>
      <c r="V3307">
        <f t="shared" si="259"/>
        <v>2015</v>
      </c>
    </row>
    <row r="3308" spans="1:22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55"/>
        <v>175.33333333333334</v>
      </c>
      <c r="P3308" s="5">
        <f t="shared" si="256"/>
        <v>48.703703703703702</v>
      </c>
      <c r="Q3308" t="s">
        <v>8314</v>
      </c>
      <c r="R3308" t="s">
        <v>8315</v>
      </c>
      <c r="S3308" s="12">
        <f t="shared" si="257"/>
        <v>42493.010902777773</v>
      </c>
      <c r="T3308" s="12">
        <f t="shared" si="258"/>
        <v>42530.916666666664</v>
      </c>
      <c r="U3308">
        <f t="shared" si="259"/>
        <v>2016</v>
      </c>
      <c r="V3308">
        <f t="shared" si="259"/>
        <v>2016</v>
      </c>
    </row>
    <row r="3309" spans="1:22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55"/>
        <v>106.67999999999999</v>
      </c>
      <c r="P3309" s="5">
        <f t="shared" si="256"/>
        <v>53.339999999999996</v>
      </c>
      <c r="Q3309" t="s">
        <v>8314</v>
      </c>
      <c r="R3309" t="s">
        <v>8315</v>
      </c>
      <c r="S3309" s="12">
        <f t="shared" si="257"/>
        <v>42474.848831018513</v>
      </c>
      <c r="T3309" s="12">
        <f t="shared" si="258"/>
        <v>42504.848831018513</v>
      </c>
      <c r="U3309">
        <f t="shared" si="259"/>
        <v>2016</v>
      </c>
      <c r="V3309">
        <f t="shared" si="259"/>
        <v>2016</v>
      </c>
    </row>
    <row r="3310" spans="1:22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55"/>
        <v>122.28571428571429</v>
      </c>
      <c r="P3310" s="5">
        <f t="shared" si="256"/>
        <v>75.087719298245617</v>
      </c>
      <c r="Q3310" t="s">
        <v>8314</v>
      </c>
      <c r="R3310" t="s">
        <v>8315</v>
      </c>
      <c r="S3310" s="12">
        <f t="shared" si="257"/>
        <v>42452.668576388889</v>
      </c>
      <c r="T3310" s="12">
        <f t="shared" si="258"/>
        <v>42473.668576388889</v>
      </c>
      <c r="U3310">
        <f t="shared" si="259"/>
        <v>2016</v>
      </c>
      <c r="V3310">
        <f t="shared" si="259"/>
        <v>2016</v>
      </c>
    </row>
    <row r="3311" spans="1:22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55"/>
        <v>159.42857142857144</v>
      </c>
      <c r="P3311" s="5">
        <f t="shared" si="256"/>
        <v>18</v>
      </c>
      <c r="Q3311" t="s">
        <v>8314</v>
      </c>
      <c r="R3311" t="s">
        <v>8315</v>
      </c>
      <c r="S3311" s="12">
        <f t="shared" si="257"/>
        <v>42628.441874999997</v>
      </c>
      <c r="T3311" s="12">
        <f t="shared" si="258"/>
        <v>42659.441874999997</v>
      </c>
      <c r="U3311">
        <f t="shared" si="259"/>
        <v>2016</v>
      </c>
      <c r="V3311">
        <f t="shared" si="259"/>
        <v>2016</v>
      </c>
    </row>
    <row r="3312" spans="1:22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55"/>
        <v>100.07692307692308</v>
      </c>
      <c r="P3312" s="5">
        <f t="shared" si="256"/>
        <v>209.83870967741936</v>
      </c>
      <c r="Q3312" t="s">
        <v>8314</v>
      </c>
      <c r="R3312" t="s">
        <v>8315</v>
      </c>
      <c r="S3312" s="12">
        <f t="shared" si="257"/>
        <v>42253.720196759255</v>
      </c>
      <c r="T3312" s="12">
        <f t="shared" si="258"/>
        <v>42283.720196759255</v>
      </c>
      <c r="U3312">
        <f t="shared" si="259"/>
        <v>2015</v>
      </c>
      <c r="V3312">
        <f t="shared" si="259"/>
        <v>2015</v>
      </c>
    </row>
    <row r="3313" spans="1:22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55"/>
        <v>109.84</v>
      </c>
      <c r="P3313" s="5">
        <f t="shared" si="256"/>
        <v>61.022222222222226</v>
      </c>
      <c r="Q3313" t="s">
        <v>8314</v>
      </c>
      <c r="R3313" t="s">
        <v>8315</v>
      </c>
      <c r="S3313" s="12">
        <f t="shared" si="257"/>
        <v>42264.083449074074</v>
      </c>
      <c r="T3313" s="12">
        <f t="shared" si="258"/>
        <v>42294.083449074074</v>
      </c>
      <c r="U3313">
        <f t="shared" si="259"/>
        <v>2015</v>
      </c>
      <c r="V3313">
        <f t="shared" si="259"/>
        <v>2015</v>
      </c>
    </row>
    <row r="3314" spans="1:22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55"/>
        <v>100.03999999999999</v>
      </c>
      <c r="P3314" s="5">
        <f t="shared" si="256"/>
        <v>61</v>
      </c>
      <c r="Q3314" t="s">
        <v>8314</v>
      </c>
      <c r="R3314" t="s">
        <v>8315</v>
      </c>
      <c r="S3314" s="12">
        <f t="shared" si="257"/>
        <v>42664.601226851846</v>
      </c>
      <c r="T3314" s="12">
        <f t="shared" si="258"/>
        <v>42685.708333333336</v>
      </c>
      <c r="U3314">
        <f t="shared" si="259"/>
        <v>2016</v>
      </c>
      <c r="V3314">
        <f t="shared" si="259"/>
        <v>2016</v>
      </c>
    </row>
    <row r="3315" spans="1:22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55"/>
        <v>116.05000000000001</v>
      </c>
      <c r="P3315" s="5">
        <f t="shared" si="256"/>
        <v>80.034482758620683</v>
      </c>
      <c r="Q3315" t="s">
        <v>8314</v>
      </c>
      <c r="R3315" t="s">
        <v>8315</v>
      </c>
      <c r="S3315" s="12">
        <f t="shared" si="257"/>
        <v>42382.036076388882</v>
      </c>
      <c r="T3315" s="12">
        <f t="shared" si="258"/>
        <v>42395.833333333336</v>
      </c>
      <c r="U3315">
        <f t="shared" si="259"/>
        <v>2016</v>
      </c>
      <c r="V3315">
        <f t="shared" si="259"/>
        <v>2016</v>
      </c>
    </row>
    <row r="3316" spans="1:22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55"/>
        <v>210.75</v>
      </c>
      <c r="P3316" s="5">
        <f t="shared" si="256"/>
        <v>29.068965517241381</v>
      </c>
      <c r="Q3316" t="s">
        <v>8314</v>
      </c>
      <c r="R3316" t="s">
        <v>8315</v>
      </c>
      <c r="S3316" s="12">
        <f t="shared" si="257"/>
        <v>42105.059155092589</v>
      </c>
      <c r="T3316" s="12">
        <f t="shared" si="258"/>
        <v>42132.628472222219</v>
      </c>
      <c r="U3316">
        <f t="shared" si="259"/>
        <v>2015</v>
      </c>
      <c r="V3316">
        <f t="shared" si="259"/>
        <v>2015</v>
      </c>
    </row>
    <row r="3317" spans="1:22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55"/>
        <v>110.00000000000001</v>
      </c>
      <c r="P3317" s="5">
        <f t="shared" si="256"/>
        <v>49.438202247191015</v>
      </c>
      <c r="Q3317" t="s">
        <v>8314</v>
      </c>
      <c r="R3317" t="s">
        <v>8315</v>
      </c>
      <c r="S3317" s="12">
        <f t="shared" si="257"/>
        <v>42466.09538194444</v>
      </c>
      <c r="T3317" s="12">
        <f t="shared" si="258"/>
        <v>42496.09538194444</v>
      </c>
      <c r="U3317">
        <f t="shared" si="259"/>
        <v>2016</v>
      </c>
      <c r="V3317">
        <f t="shared" si="259"/>
        <v>2016</v>
      </c>
    </row>
    <row r="3318" spans="1:22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55"/>
        <v>100.08673425918037</v>
      </c>
      <c r="P3318" s="5">
        <f t="shared" si="256"/>
        <v>93.977440000000001</v>
      </c>
      <c r="Q3318" t="s">
        <v>8314</v>
      </c>
      <c r="R3318" t="s">
        <v>8315</v>
      </c>
      <c r="S3318" s="12">
        <f t="shared" si="257"/>
        <v>41826.662905092591</v>
      </c>
      <c r="T3318" s="12">
        <f t="shared" si="258"/>
        <v>41859.370833333327</v>
      </c>
      <c r="U3318">
        <f t="shared" si="259"/>
        <v>2014</v>
      </c>
      <c r="V3318">
        <f t="shared" si="259"/>
        <v>2014</v>
      </c>
    </row>
    <row r="3319" spans="1:22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55"/>
        <v>106.19047619047619</v>
      </c>
      <c r="P3319" s="5">
        <f t="shared" si="256"/>
        <v>61.944444444444443</v>
      </c>
      <c r="Q3319" t="s">
        <v>8314</v>
      </c>
      <c r="R3319" t="s">
        <v>8315</v>
      </c>
      <c r="S3319" s="12">
        <f t="shared" si="257"/>
        <v>42498.831296296295</v>
      </c>
      <c r="T3319" s="12">
        <f t="shared" si="258"/>
        <v>42528.831296296295</v>
      </c>
      <c r="U3319">
        <f t="shared" si="259"/>
        <v>2016</v>
      </c>
      <c r="V3319">
        <f t="shared" si="259"/>
        <v>2016</v>
      </c>
    </row>
    <row r="3320" spans="1:22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55"/>
        <v>125.6</v>
      </c>
      <c r="P3320" s="5">
        <f t="shared" si="256"/>
        <v>78.5</v>
      </c>
      <c r="Q3320" t="s">
        <v>8314</v>
      </c>
      <c r="R3320" t="s">
        <v>8315</v>
      </c>
      <c r="S3320" s="12">
        <f t="shared" si="257"/>
        <v>42431.093668981477</v>
      </c>
      <c r="T3320" s="12">
        <f t="shared" si="258"/>
        <v>42470.895833333336</v>
      </c>
      <c r="U3320">
        <f t="shared" si="259"/>
        <v>2016</v>
      </c>
      <c r="V3320">
        <f t="shared" si="259"/>
        <v>2016</v>
      </c>
    </row>
    <row r="3321" spans="1:22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55"/>
        <v>108</v>
      </c>
      <c r="P3321" s="5">
        <f t="shared" si="256"/>
        <v>33.75</v>
      </c>
      <c r="Q3321" t="s">
        <v>8314</v>
      </c>
      <c r="R3321" t="s">
        <v>8315</v>
      </c>
      <c r="S3321" s="12">
        <f t="shared" si="257"/>
        <v>41990.377152777779</v>
      </c>
      <c r="T3321" s="12">
        <f t="shared" si="258"/>
        <v>42035.377152777779</v>
      </c>
      <c r="U3321">
        <f t="shared" si="259"/>
        <v>2014</v>
      </c>
      <c r="V3321">
        <f t="shared" si="259"/>
        <v>2015</v>
      </c>
    </row>
    <row r="3322" spans="1:22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55"/>
        <v>101</v>
      </c>
      <c r="P3322" s="5">
        <f t="shared" si="256"/>
        <v>66.44736842105263</v>
      </c>
      <c r="Q3322" t="s">
        <v>8314</v>
      </c>
      <c r="R3322" t="s">
        <v>8315</v>
      </c>
      <c r="S3322" s="12">
        <f t="shared" si="257"/>
        <v>42512.837465277778</v>
      </c>
      <c r="T3322" s="12">
        <f t="shared" si="258"/>
        <v>42542.837465277778</v>
      </c>
      <c r="U3322">
        <f t="shared" si="259"/>
        <v>2016</v>
      </c>
      <c r="V3322">
        <f t="shared" si="259"/>
        <v>2016</v>
      </c>
    </row>
    <row r="3323" spans="1:22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55"/>
        <v>107.4</v>
      </c>
      <c r="P3323" s="5">
        <f t="shared" si="256"/>
        <v>35.799999999999997</v>
      </c>
      <c r="Q3323" t="s">
        <v>8314</v>
      </c>
      <c r="R3323" t="s">
        <v>8315</v>
      </c>
      <c r="S3323" s="12">
        <f t="shared" si="257"/>
        <v>41913.891956018517</v>
      </c>
      <c r="T3323" s="12">
        <f t="shared" si="258"/>
        <v>41927.957638888889</v>
      </c>
      <c r="U3323">
        <f t="shared" si="259"/>
        <v>2014</v>
      </c>
      <c r="V3323">
        <f t="shared" si="259"/>
        <v>2014</v>
      </c>
    </row>
    <row r="3324" spans="1:22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55"/>
        <v>101.51515151515152</v>
      </c>
      <c r="P3324" s="5">
        <f t="shared" si="256"/>
        <v>145.65217391304347</v>
      </c>
      <c r="Q3324" t="s">
        <v>8314</v>
      </c>
      <c r="R3324" t="s">
        <v>8315</v>
      </c>
      <c r="S3324" s="12">
        <f t="shared" si="257"/>
        <v>42520.802037037036</v>
      </c>
      <c r="T3324" s="12">
        <f t="shared" si="258"/>
        <v>42542.954861111109</v>
      </c>
      <c r="U3324">
        <f t="shared" si="259"/>
        <v>2016</v>
      </c>
      <c r="V3324">
        <f t="shared" si="259"/>
        <v>2016</v>
      </c>
    </row>
    <row r="3325" spans="1:22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55"/>
        <v>125.89999999999999</v>
      </c>
      <c r="P3325" s="5">
        <f t="shared" si="256"/>
        <v>25.693877551020407</v>
      </c>
      <c r="Q3325" t="s">
        <v>8314</v>
      </c>
      <c r="R3325" t="s">
        <v>8315</v>
      </c>
      <c r="S3325" s="12">
        <f t="shared" si="257"/>
        <v>42608.157499999994</v>
      </c>
      <c r="T3325" s="12">
        <f t="shared" si="258"/>
        <v>42638.157499999994</v>
      </c>
      <c r="U3325">
        <f t="shared" si="259"/>
        <v>2016</v>
      </c>
      <c r="V3325">
        <f t="shared" si="259"/>
        <v>2016</v>
      </c>
    </row>
    <row r="3326" spans="1:22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55"/>
        <v>101.66666666666666</v>
      </c>
      <c r="P3326" s="5">
        <f t="shared" si="256"/>
        <v>152.5</v>
      </c>
      <c r="Q3326" t="s">
        <v>8314</v>
      </c>
      <c r="R3326" t="s">
        <v>8315</v>
      </c>
      <c r="S3326" s="12">
        <f t="shared" si="257"/>
        <v>42512.374884259254</v>
      </c>
      <c r="T3326" s="12">
        <f t="shared" si="258"/>
        <v>42526.374884259254</v>
      </c>
      <c r="U3326">
        <f t="shared" si="259"/>
        <v>2016</v>
      </c>
      <c r="V3326">
        <f t="shared" si="259"/>
        <v>2016</v>
      </c>
    </row>
    <row r="3327" spans="1:22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55"/>
        <v>112.5</v>
      </c>
      <c r="P3327" s="5">
        <f t="shared" si="256"/>
        <v>30</v>
      </c>
      <c r="Q3327" t="s">
        <v>8314</v>
      </c>
      <c r="R3327" t="s">
        <v>8315</v>
      </c>
      <c r="S3327" s="12">
        <f t="shared" si="257"/>
        <v>42064.577280092592</v>
      </c>
      <c r="T3327" s="12">
        <f t="shared" si="258"/>
        <v>42099.535613425927</v>
      </c>
      <c r="U3327">
        <f t="shared" si="259"/>
        <v>2015</v>
      </c>
      <c r="V3327">
        <f t="shared" si="259"/>
        <v>2015</v>
      </c>
    </row>
    <row r="3328" spans="1:22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55"/>
        <v>101.375</v>
      </c>
      <c r="P3328" s="5">
        <f t="shared" si="256"/>
        <v>142.28070175438597</v>
      </c>
      <c r="Q3328" t="s">
        <v>8314</v>
      </c>
      <c r="R3328" t="s">
        <v>8315</v>
      </c>
      <c r="S3328" s="12">
        <f t="shared" si="257"/>
        <v>42041.505844907406</v>
      </c>
      <c r="T3328" s="12">
        <f t="shared" si="258"/>
        <v>42071.464178240734</v>
      </c>
      <c r="U3328">
        <f t="shared" si="259"/>
        <v>2015</v>
      </c>
      <c r="V3328">
        <f t="shared" si="259"/>
        <v>2015</v>
      </c>
    </row>
    <row r="3329" spans="1:22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55"/>
        <v>101.25</v>
      </c>
      <c r="P3329" s="5">
        <f t="shared" si="256"/>
        <v>24.545454545454547</v>
      </c>
      <c r="Q3329" t="s">
        <v>8314</v>
      </c>
      <c r="R3329" t="s">
        <v>8315</v>
      </c>
      <c r="S3329" s="12">
        <f t="shared" si="257"/>
        <v>42468.166273148141</v>
      </c>
      <c r="T3329" s="12">
        <f t="shared" si="258"/>
        <v>42498.166273148141</v>
      </c>
      <c r="U3329">
        <f t="shared" si="259"/>
        <v>2016</v>
      </c>
      <c r="V3329">
        <f t="shared" si="259"/>
        <v>2016</v>
      </c>
    </row>
    <row r="3330" spans="1:22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55"/>
        <v>146.38888888888889</v>
      </c>
      <c r="P3330" s="5">
        <f t="shared" si="256"/>
        <v>292.77777777777777</v>
      </c>
      <c r="Q3330" t="s">
        <v>8314</v>
      </c>
      <c r="R3330" t="s">
        <v>8315</v>
      </c>
      <c r="S3330" s="12">
        <f t="shared" si="257"/>
        <v>41822.366701388884</v>
      </c>
      <c r="T3330" s="12">
        <f t="shared" si="258"/>
        <v>41824.833333333328</v>
      </c>
      <c r="U3330">
        <f t="shared" si="259"/>
        <v>2014</v>
      </c>
      <c r="V3330">
        <f t="shared" si="259"/>
        <v>2014</v>
      </c>
    </row>
    <row r="3331" spans="1:22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60">(E3331/D3331)*100</f>
        <v>116.8</v>
      </c>
      <c r="P3331" s="5">
        <f t="shared" ref="P3331:P3394" si="261">IF(E3331&gt;0, E3331/L3331, 0)</f>
        <v>44.92307692307692</v>
      </c>
      <c r="Q3331" t="s">
        <v>8314</v>
      </c>
      <c r="R3331" t="s">
        <v>8315</v>
      </c>
      <c r="S3331" s="12">
        <f t="shared" ref="S3331:S3394" si="262">(J3331/86400)+25569-(5/24)</f>
        <v>41837.114675925921</v>
      </c>
      <c r="T3331" s="12">
        <f t="shared" ref="T3331:T3394" si="263">(I3331/86400)+25569-5/24</f>
        <v>41847.75</v>
      </c>
      <c r="U3331">
        <f t="shared" ref="U3331:V3394" si="264">YEAR(S3331)</f>
        <v>2014</v>
      </c>
      <c r="V3331">
        <f t="shared" si="264"/>
        <v>2014</v>
      </c>
    </row>
    <row r="3332" spans="1:22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60"/>
        <v>106.26666666666667</v>
      </c>
      <c r="P3332" s="5">
        <f t="shared" si="261"/>
        <v>23.10144927536232</v>
      </c>
      <c r="Q3332" t="s">
        <v>8314</v>
      </c>
      <c r="R3332" t="s">
        <v>8315</v>
      </c>
      <c r="S3332" s="12">
        <f t="shared" si="262"/>
        <v>42065.679027777776</v>
      </c>
      <c r="T3332" s="12">
        <f t="shared" si="263"/>
        <v>42095.637361111112</v>
      </c>
      <c r="U3332">
        <f t="shared" si="264"/>
        <v>2015</v>
      </c>
      <c r="V3332">
        <f t="shared" si="264"/>
        <v>2015</v>
      </c>
    </row>
    <row r="3333" spans="1:22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60"/>
        <v>104.52</v>
      </c>
      <c r="P3333" s="5">
        <f t="shared" si="261"/>
        <v>80.400000000000006</v>
      </c>
      <c r="Q3333" t="s">
        <v>8314</v>
      </c>
      <c r="R3333" t="s">
        <v>8315</v>
      </c>
      <c r="S3333" s="12">
        <f t="shared" si="262"/>
        <v>42248.48942129629</v>
      </c>
      <c r="T3333" s="12">
        <f t="shared" si="263"/>
        <v>42283.48942129629</v>
      </c>
      <c r="U3333">
        <f t="shared" si="264"/>
        <v>2015</v>
      </c>
      <c r="V3333">
        <f t="shared" si="264"/>
        <v>2015</v>
      </c>
    </row>
    <row r="3334" spans="1:22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60"/>
        <v>100</v>
      </c>
      <c r="P3334" s="5">
        <f t="shared" si="261"/>
        <v>72.289156626506028</v>
      </c>
      <c r="Q3334" t="s">
        <v>8314</v>
      </c>
      <c r="R3334" t="s">
        <v>8315</v>
      </c>
      <c r="S3334" s="12">
        <f t="shared" si="262"/>
        <v>41809.651967592588</v>
      </c>
      <c r="T3334" s="12">
        <f t="shared" si="263"/>
        <v>41839.651967592588</v>
      </c>
      <c r="U3334">
        <f t="shared" si="264"/>
        <v>2014</v>
      </c>
      <c r="V3334">
        <f t="shared" si="264"/>
        <v>2014</v>
      </c>
    </row>
    <row r="3335" spans="1:22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60"/>
        <v>104.57142857142858</v>
      </c>
      <c r="P3335" s="5">
        <f t="shared" si="261"/>
        <v>32.972972972972975</v>
      </c>
      <c r="Q3335" t="s">
        <v>8314</v>
      </c>
      <c r="R3335" t="s">
        <v>8315</v>
      </c>
      <c r="S3335" s="12">
        <f t="shared" si="262"/>
        <v>42148.468518518515</v>
      </c>
      <c r="T3335" s="12">
        <f t="shared" si="263"/>
        <v>42170.468518518515</v>
      </c>
      <c r="U3335">
        <f t="shared" si="264"/>
        <v>2015</v>
      </c>
      <c r="V3335">
        <f t="shared" si="264"/>
        <v>2015</v>
      </c>
    </row>
    <row r="3336" spans="1:22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60"/>
        <v>138.62051149573753</v>
      </c>
      <c r="P3336" s="5">
        <f t="shared" si="261"/>
        <v>116.65217391304348</v>
      </c>
      <c r="Q3336" t="s">
        <v>8314</v>
      </c>
      <c r="R3336" t="s">
        <v>8315</v>
      </c>
      <c r="S3336" s="12">
        <f t="shared" si="262"/>
        <v>42185.312754629624</v>
      </c>
      <c r="T3336" s="12">
        <f t="shared" si="263"/>
        <v>42215.312754629624</v>
      </c>
      <c r="U3336">
        <f t="shared" si="264"/>
        <v>2015</v>
      </c>
      <c r="V3336">
        <f t="shared" si="264"/>
        <v>2015</v>
      </c>
    </row>
    <row r="3337" spans="1:22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60"/>
        <v>100.32000000000001</v>
      </c>
      <c r="P3337" s="5">
        <f t="shared" si="261"/>
        <v>79.61904761904762</v>
      </c>
      <c r="Q3337" t="s">
        <v>8314</v>
      </c>
      <c r="R3337" t="s">
        <v>8315</v>
      </c>
      <c r="S3337" s="12">
        <f t="shared" si="262"/>
        <v>41827.465810185182</v>
      </c>
      <c r="T3337" s="12">
        <f t="shared" si="263"/>
        <v>41854.75</v>
      </c>
      <c r="U3337">
        <f t="shared" si="264"/>
        <v>2014</v>
      </c>
      <c r="V3337">
        <f t="shared" si="264"/>
        <v>2014</v>
      </c>
    </row>
    <row r="3338" spans="1:22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60"/>
        <v>100</v>
      </c>
      <c r="P3338" s="5">
        <f t="shared" si="261"/>
        <v>27.777777777777779</v>
      </c>
      <c r="Q3338" t="s">
        <v>8314</v>
      </c>
      <c r="R3338" t="s">
        <v>8315</v>
      </c>
      <c r="S3338" s="12">
        <f t="shared" si="262"/>
        <v>42437.190347222218</v>
      </c>
      <c r="T3338" s="12">
        <f t="shared" si="263"/>
        <v>42465.148680555554</v>
      </c>
      <c r="U3338">
        <f t="shared" si="264"/>
        <v>2016</v>
      </c>
      <c r="V3338">
        <f t="shared" si="264"/>
        <v>2016</v>
      </c>
    </row>
    <row r="3339" spans="1:22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60"/>
        <v>110.2</v>
      </c>
      <c r="P3339" s="5">
        <f t="shared" si="261"/>
        <v>81.029411764705884</v>
      </c>
      <c r="Q3339" t="s">
        <v>8314</v>
      </c>
      <c r="R3339" t="s">
        <v>8315</v>
      </c>
      <c r="S3339" s="12">
        <f t="shared" si="262"/>
        <v>41901.073692129627</v>
      </c>
      <c r="T3339" s="12">
        <f t="shared" si="263"/>
        <v>41922.666666666664</v>
      </c>
      <c r="U3339">
        <f t="shared" si="264"/>
        <v>2014</v>
      </c>
      <c r="V3339">
        <f t="shared" si="264"/>
        <v>2014</v>
      </c>
    </row>
    <row r="3340" spans="1:22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60"/>
        <v>102.18</v>
      </c>
      <c r="P3340" s="5">
        <f t="shared" si="261"/>
        <v>136.84821428571428</v>
      </c>
      <c r="Q3340" t="s">
        <v>8314</v>
      </c>
      <c r="R3340" t="s">
        <v>8315</v>
      </c>
      <c r="S3340" s="12">
        <f t="shared" si="262"/>
        <v>42769.366666666661</v>
      </c>
      <c r="T3340" s="12">
        <f t="shared" si="263"/>
        <v>42790.366666666661</v>
      </c>
      <c r="U3340">
        <f t="shared" si="264"/>
        <v>2017</v>
      </c>
      <c r="V3340">
        <f t="shared" si="264"/>
        <v>2017</v>
      </c>
    </row>
    <row r="3341" spans="1:22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60"/>
        <v>104.35000000000001</v>
      </c>
      <c r="P3341" s="5">
        <f t="shared" si="261"/>
        <v>177.61702127659575</v>
      </c>
      <c r="Q3341" t="s">
        <v>8314</v>
      </c>
      <c r="R3341" t="s">
        <v>8315</v>
      </c>
      <c r="S3341" s="12">
        <f t="shared" si="262"/>
        <v>42549.457384259258</v>
      </c>
      <c r="T3341" s="12">
        <f t="shared" si="263"/>
        <v>42579.457384259258</v>
      </c>
      <c r="U3341">
        <f t="shared" si="264"/>
        <v>2016</v>
      </c>
      <c r="V3341">
        <f t="shared" si="264"/>
        <v>2016</v>
      </c>
    </row>
    <row r="3342" spans="1:22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60"/>
        <v>138.16666666666666</v>
      </c>
      <c r="P3342" s="5">
        <f t="shared" si="261"/>
        <v>109.07894736842105</v>
      </c>
      <c r="Q3342" t="s">
        <v>8314</v>
      </c>
      <c r="R3342" t="s">
        <v>8315</v>
      </c>
      <c r="S3342" s="12">
        <f t="shared" si="262"/>
        <v>42685.765671296293</v>
      </c>
      <c r="T3342" s="12">
        <f t="shared" si="263"/>
        <v>42710.765671296293</v>
      </c>
      <c r="U3342">
        <f t="shared" si="264"/>
        <v>2016</v>
      </c>
      <c r="V3342">
        <f t="shared" si="264"/>
        <v>2016</v>
      </c>
    </row>
    <row r="3343" spans="1:22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60"/>
        <v>100</v>
      </c>
      <c r="P3343" s="5">
        <f t="shared" si="261"/>
        <v>119.64285714285714</v>
      </c>
      <c r="Q3343" t="s">
        <v>8314</v>
      </c>
      <c r="R3343" t="s">
        <v>8315</v>
      </c>
      <c r="S3343" s="12">
        <f t="shared" si="262"/>
        <v>42510.590520833335</v>
      </c>
      <c r="T3343" s="12">
        <f t="shared" si="263"/>
        <v>42533.499999999993</v>
      </c>
      <c r="U3343">
        <f t="shared" si="264"/>
        <v>2016</v>
      </c>
      <c r="V3343">
        <f t="shared" si="264"/>
        <v>2016</v>
      </c>
    </row>
    <row r="3344" spans="1:22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60"/>
        <v>101.66666666666666</v>
      </c>
      <c r="P3344" s="5">
        <f t="shared" si="261"/>
        <v>78.205128205128204</v>
      </c>
      <c r="Q3344" t="s">
        <v>8314</v>
      </c>
      <c r="R3344" t="s">
        <v>8315</v>
      </c>
      <c r="S3344" s="12">
        <f t="shared" si="262"/>
        <v>42062.088078703702</v>
      </c>
      <c r="T3344" s="12">
        <f t="shared" si="263"/>
        <v>42094.999305555553</v>
      </c>
      <c r="U3344">
        <f t="shared" si="264"/>
        <v>2015</v>
      </c>
      <c r="V3344">
        <f t="shared" si="264"/>
        <v>2015</v>
      </c>
    </row>
    <row r="3345" spans="1:22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60"/>
        <v>171.42857142857142</v>
      </c>
      <c r="P3345" s="5">
        <f t="shared" si="261"/>
        <v>52.173913043478258</v>
      </c>
      <c r="Q3345" t="s">
        <v>8314</v>
      </c>
      <c r="R3345" t="s">
        <v>8315</v>
      </c>
      <c r="S3345" s="12">
        <f t="shared" si="262"/>
        <v>42452.708148148151</v>
      </c>
      <c r="T3345" s="12">
        <f t="shared" si="263"/>
        <v>42473.345833333333</v>
      </c>
      <c r="U3345">
        <f t="shared" si="264"/>
        <v>2016</v>
      </c>
      <c r="V3345">
        <f t="shared" si="264"/>
        <v>2016</v>
      </c>
    </row>
    <row r="3346" spans="1:22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60"/>
        <v>101.44444444444444</v>
      </c>
      <c r="P3346" s="5">
        <f t="shared" si="261"/>
        <v>114.125</v>
      </c>
      <c r="Q3346" t="s">
        <v>8314</v>
      </c>
      <c r="R3346" t="s">
        <v>8315</v>
      </c>
      <c r="S3346" s="12">
        <f t="shared" si="262"/>
        <v>41850.991817129623</v>
      </c>
      <c r="T3346" s="12">
        <f t="shared" si="263"/>
        <v>41880.991817129623</v>
      </c>
      <c r="U3346">
        <f t="shared" si="264"/>
        <v>2014</v>
      </c>
      <c r="V3346">
        <f t="shared" si="264"/>
        <v>2014</v>
      </c>
    </row>
    <row r="3347" spans="1:22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60"/>
        <v>130</v>
      </c>
      <c r="P3347" s="5">
        <f t="shared" si="261"/>
        <v>50</v>
      </c>
      <c r="Q3347" t="s">
        <v>8314</v>
      </c>
      <c r="R3347" t="s">
        <v>8315</v>
      </c>
      <c r="S3347" s="12">
        <f t="shared" si="262"/>
        <v>42052.897777777776</v>
      </c>
      <c r="T3347" s="12">
        <f t="shared" si="263"/>
        <v>42111.817361111105</v>
      </c>
      <c r="U3347">
        <f t="shared" si="264"/>
        <v>2015</v>
      </c>
      <c r="V3347">
        <f t="shared" si="264"/>
        <v>2015</v>
      </c>
    </row>
    <row r="3348" spans="1:22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60"/>
        <v>110.00000000000001</v>
      </c>
      <c r="P3348" s="5">
        <f t="shared" si="261"/>
        <v>91.666666666666671</v>
      </c>
      <c r="Q3348" t="s">
        <v>8314</v>
      </c>
      <c r="R3348" t="s">
        <v>8315</v>
      </c>
      <c r="S3348" s="12">
        <f t="shared" si="262"/>
        <v>42053.816087962965</v>
      </c>
      <c r="T3348" s="12">
        <f t="shared" si="263"/>
        <v>42060.816087962965</v>
      </c>
      <c r="U3348">
        <f t="shared" si="264"/>
        <v>2015</v>
      </c>
      <c r="V3348">
        <f t="shared" si="264"/>
        <v>2015</v>
      </c>
    </row>
    <row r="3349" spans="1:22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60"/>
        <v>119.44999999999999</v>
      </c>
      <c r="P3349" s="5">
        <f t="shared" si="261"/>
        <v>108.59090909090909</v>
      </c>
      <c r="Q3349" t="s">
        <v>8314</v>
      </c>
      <c r="R3349" t="s">
        <v>8315</v>
      </c>
      <c r="S3349" s="12">
        <f t="shared" si="262"/>
        <v>42484.343217592592</v>
      </c>
      <c r="T3349" s="12">
        <f t="shared" si="263"/>
        <v>42498.666666666664</v>
      </c>
      <c r="U3349">
        <f t="shared" si="264"/>
        <v>2016</v>
      </c>
      <c r="V3349">
        <f t="shared" si="264"/>
        <v>2016</v>
      </c>
    </row>
    <row r="3350" spans="1:22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60"/>
        <v>100.2909090909091</v>
      </c>
      <c r="P3350" s="5">
        <f t="shared" si="261"/>
        <v>69.822784810126578</v>
      </c>
      <c r="Q3350" t="s">
        <v>8314</v>
      </c>
      <c r="R3350" t="s">
        <v>8315</v>
      </c>
      <c r="S3350" s="12">
        <f t="shared" si="262"/>
        <v>42466.350462962961</v>
      </c>
      <c r="T3350" s="12">
        <f t="shared" si="263"/>
        <v>42489.957638888889</v>
      </c>
      <c r="U3350">
        <f t="shared" si="264"/>
        <v>2016</v>
      </c>
      <c r="V3350">
        <f t="shared" si="264"/>
        <v>2016</v>
      </c>
    </row>
    <row r="3351" spans="1:22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60"/>
        <v>153.4</v>
      </c>
      <c r="P3351" s="5">
        <f t="shared" si="261"/>
        <v>109.57142857142857</v>
      </c>
      <c r="Q3351" t="s">
        <v>8314</v>
      </c>
      <c r="R3351" t="s">
        <v>8315</v>
      </c>
      <c r="S3351" s="12">
        <f t="shared" si="262"/>
        <v>42512.902453703697</v>
      </c>
      <c r="T3351" s="12">
        <f t="shared" si="263"/>
        <v>42534.499999999993</v>
      </c>
      <c r="U3351">
        <f t="shared" si="264"/>
        <v>2016</v>
      </c>
      <c r="V3351">
        <f t="shared" si="264"/>
        <v>2016</v>
      </c>
    </row>
    <row r="3352" spans="1:22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60"/>
        <v>104.42857142857143</v>
      </c>
      <c r="P3352" s="5">
        <f t="shared" si="261"/>
        <v>71.666666666666671</v>
      </c>
      <c r="Q3352" t="s">
        <v>8314</v>
      </c>
      <c r="R3352" t="s">
        <v>8315</v>
      </c>
      <c r="S3352" s="12">
        <f t="shared" si="262"/>
        <v>42302.493182870363</v>
      </c>
      <c r="T3352" s="12">
        <f t="shared" si="263"/>
        <v>42337.749999999993</v>
      </c>
      <c r="U3352">
        <f t="shared" si="264"/>
        <v>2015</v>
      </c>
      <c r="V3352">
        <f t="shared" si="264"/>
        <v>2015</v>
      </c>
    </row>
    <row r="3353" spans="1:22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60"/>
        <v>101.1</v>
      </c>
      <c r="P3353" s="5">
        <f t="shared" si="261"/>
        <v>93.611111111111114</v>
      </c>
      <c r="Q3353" t="s">
        <v>8314</v>
      </c>
      <c r="R3353" t="s">
        <v>8315</v>
      </c>
      <c r="S3353" s="12">
        <f t="shared" si="262"/>
        <v>41806.187094907407</v>
      </c>
      <c r="T3353" s="12">
        <f t="shared" si="263"/>
        <v>41843.25</v>
      </c>
      <c r="U3353">
        <f t="shared" si="264"/>
        <v>2014</v>
      </c>
      <c r="V3353">
        <f t="shared" si="264"/>
        <v>2014</v>
      </c>
    </row>
    <row r="3354" spans="1:22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60"/>
        <v>107.52</v>
      </c>
      <c r="P3354" s="5">
        <f t="shared" si="261"/>
        <v>76.8</v>
      </c>
      <c r="Q3354" t="s">
        <v>8314</v>
      </c>
      <c r="R3354" t="s">
        <v>8315</v>
      </c>
      <c r="S3354" s="12">
        <f t="shared" si="262"/>
        <v>42495.784467592595</v>
      </c>
      <c r="T3354" s="12">
        <f t="shared" si="263"/>
        <v>42552.749999999993</v>
      </c>
      <c r="U3354">
        <f t="shared" si="264"/>
        <v>2016</v>
      </c>
      <c r="V3354">
        <f t="shared" si="264"/>
        <v>2016</v>
      </c>
    </row>
    <row r="3355" spans="1:22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60"/>
        <v>315</v>
      </c>
      <c r="P3355" s="5">
        <f t="shared" si="261"/>
        <v>35.795454545454547</v>
      </c>
      <c r="Q3355" t="s">
        <v>8314</v>
      </c>
      <c r="R3355" t="s">
        <v>8315</v>
      </c>
      <c r="S3355" s="12">
        <f t="shared" si="262"/>
        <v>42479.223958333336</v>
      </c>
      <c r="T3355" s="12">
        <f t="shared" si="263"/>
        <v>42492.749999999993</v>
      </c>
      <c r="U3355">
        <f t="shared" si="264"/>
        <v>2016</v>
      </c>
      <c r="V3355">
        <f t="shared" si="264"/>
        <v>2016</v>
      </c>
    </row>
    <row r="3356" spans="1:22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60"/>
        <v>101.93333333333334</v>
      </c>
      <c r="P3356" s="5">
        <f t="shared" si="261"/>
        <v>55.6</v>
      </c>
      <c r="Q3356" t="s">
        <v>8314</v>
      </c>
      <c r="R3356" t="s">
        <v>8315</v>
      </c>
      <c r="S3356" s="12">
        <f t="shared" si="262"/>
        <v>42270.518587962964</v>
      </c>
      <c r="T3356" s="12">
        <f t="shared" si="263"/>
        <v>42305.959027777775</v>
      </c>
      <c r="U3356">
        <f t="shared" si="264"/>
        <v>2015</v>
      </c>
      <c r="V3356">
        <f t="shared" si="264"/>
        <v>2015</v>
      </c>
    </row>
    <row r="3357" spans="1:22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60"/>
        <v>126.28571428571429</v>
      </c>
      <c r="P3357" s="5">
        <f t="shared" si="261"/>
        <v>147.33333333333334</v>
      </c>
      <c r="Q3357" t="s">
        <v>8314</v>
      </c>
      <c r="R3357" t="s">
        <v>8315</v>
      </c>
      <c r="S3357" s="12">
        <f t="shared" si="262"/>
        <v>42489.411192129628</v>
      </c>
      <c r="T3357" s="12">
        <f t="shared" si="263"/>
        <v>42500.261805555558</v>
      </c>
      <c r="U3357">
        <f t="shared" si="264"/>
        <v>2016</v>
      </c>
      <c r="V3357">
        <f t="shared" si="264"/>
        <v>2016</v>
      </c>
    </row>
    <row r="3358" spans="1:22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60"/>
        <v>101.4</v>
      </c>
      <c r="P3358" s="5">
        <f t="shared" si="261"/>
        <v>56.333333333333336</v>
      </c>
      <c r="Q3358" t="s">
        <v>8314</v>
      </c>
      <c r="R3358" t="s">
        <v>8315</v>
      </c>
      <c r="S3358" s="12">
        <f t="shared" si="262"/>
        <v>42536.607314814813</v>
      </c>
      <c r="T3358" s="12">
        <f t="shared" si="263"/>
        <v>42566.607314814813</v>
      </c>
      <c r="U3358">
        <f t="shared" si="264"/>
        <v>2016</v>
      </c>
      <c r="V3358">
        <f t="shared" si="264"/>
        <v>2016</v>
      </c>
    </row>
    <row r="3359" spans="1:22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60"/>
        <v>101</v>
      </c>
      <c r="P3359" s="5">
        <f t="shared" si="261"/>
        <v>96.19047619047619</v>
      </c>
      <c r="Q3359" t="s">
        <v>8314</v>
      </c>
      <c r="R3359" t="s">
        <v>8315</v>
      </c>
      <c r="S3359" s="12">
        <f t="shared" si="262"/>
        <v>41822.209606481476</v>
      </c>
      <c r="T3359" s="12">
        <f t="shared" si="263"/>
        <v>41852.209606481476</v>
      </c>
      <c r="U3359">
        <f t="shared" si="264"/>
        <v>2014</v>
      </c>
      <c r="V3359">
        <f t="shared" si="264"/>
        <v>2014</v>
      </c>
    </row>
    <row r="3360" spans="1:22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60"/>
        <v>102.99000000000001</v>
      </c>
      <c r="P3360" s="5">
        <f t="shared" si="261"/>
        <v>63.574074074074076</v>
      </c>
      <c r="Q3360" t="s">
        <v>8314</v>
      </c>
      <c r="R3360" t="s">
        <v>8315</v>
      </c>
      <c r="S3360" s="12">
        <f t="shared" si="262"/>
        <v>41932.102766203701</v>
      </c>
      <c r="T3360" s="12">
        <f t="shared" si="263"/>
        <v>41962.144432870373</v>
      </c>
      <c r="U3360">
        <f t="shared" si="264"/>
        <v>2014</v>
      </c>
      <c r="V3360">
        <f t="shared" si="264"/>
        <v>2014</v>
      </c>
    </row>
    <row r="3361" spans="1:22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60"/>
        <v>106.25</v>
      </c>
      <c r="P3361" s="5">
        <f t="shared" si="261"/>
        <v>184.78260869565219</v>
      </c>
      <c r="Q3361" t="s">
        <v>8314</v>
      </c>
      <c r="R3361" t="s">
        <v>8315</v>
      </c>
      <c r="S3361" s="12">
        <f t="shared" si="262"/>
        <v>42745.848773148151</v>
      </c>
      <c r="T3361" s="12">
        <f t="shared" si="263"/>
        <v>42790.848773148151</v>
      </c>
      <c r="U3361">
        <f t="shared" si="264"/>
        <v>2017</v>
      </c>
      <c r="V3361">
        <f t="shared" si="264"/>
        <v>2017</v>
      </c>
    </row>
    <row r="3362" spans="1:22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60"/>
        <v>101.37777777777779</v>
      </c>
      <c r="P3362" s="5">
        <f t="shared" si="261"/>
        <v>126.72222222222223</v>
      </c>
      <c r="Q3362" t="s">
        <v>8314</v>
      </c>
      <c r="R3362" t="s">
        <v>8315</v>
      </c>
      <c r="S3362" s="12">
        <f t="shared" si="262"/>
        <v>42696.874340277776</v>
      </c>
      <c r="T3362" s="12">
        <f t="shared" si="263"/>
        <v>42718.457638888889</v>
      </c>
      <c r="U3362">
        <f t="shared" si="264"/>
        <v>2016</v>
      </c>
      <c r="V3362">
        <f t="shared" si="264"/>
        <v>2016</v>
      </c>
    </row>
    <row r="3363" spans="1:22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60"/>
        <v>113.46000000000001</v>
      </c>
      <c r="P3363" s="5">
        <f t="shared" si="261"/>
        <v>83.42647058823529</v>
      </c>
      <c r="Q3363" t="s">
        <v>8314</v>
      </c>
      <c r="R3363" t="s">
        <v>8315</v>
      </c>
      <c r="S3363" s="12">
        <f t="shared" si="262"/>
        <v>41865.817013888889</v>
      </c>
      <c r="T3363" s="12">
        <f t="shared" si="263"/>
        <v>41883.457638888889</v>
      </c>
      <c r="U3363">
        <f t="shared" si="264"/>
        <v>2014</v>
      </c>
      <c r="V3363">
        <f t="shared" si="264"/>
        <v>2014</v>
      </c>
    </row>
    <row r="3364" spans="1:22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60"/>
        <v>218.00000000000003</v>
      </c>
      <c r="P3364" s="5">
        <f t="shared" si="261"/>
        <v>54.5</v>
      </c>
      <c r="Q3364" t="s">
        <v>8314</v>
      </c>
      <c r="R3364" t="s">
        <v>8315</v>
      </c>
      <c r="S3364" s="12">
        <f t="shared" si="262"/>
        <v>42055.883298611108</v>
      </c>
      <c r="T3364" s="12">
        <f t="shared" si="263"/>
        <v>42069.996527777774</v>
      </c>
      <c r="U3364">
        <f t="shared" si="264"/>
        <v>2015</v>
      </c>
      <c r="V3364">
        <f t="shared" si="264"/>
        <v>2015</v>
      </c>
    </row>
    <row r="3365" spans="1:22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60"/>
        <v>101.41935483870968</v>
      </c>
      <c r="P3365" s="5">
        <f t="shared" si="261"/>
        <v>302.30769230769232</v>
      </c>
      <c r="Q3365" t="s">
        <v>8314</v>
      </c>
      <c r="R3365" t="s">
        <v>8315</v>
      </c>
      <c r="S3365" s="12">
        <f t="shared" si="262"/>
        <v>41851.563020833331</v>
      </c>
      <c r="T3365" s="12">
        <f t="shared" si="263"/>
        <v>41870.458333333328</v>
      </c>
      <c r="U3365">
        <f t="shared" si="264"/>
        <v>2014</v>
      </c>
      <c r="V3365">
        <f t="shared" si="264"/>
        <v>2014</v>
      </c>
    </row>
    <row r="3366" spans="1:22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60"/>
        <v>105.93333333333332</v>
      </c>
      <c r="P3366" s="5">
        <f t="shared" si="261"/>
        <v>44.138888888888886</v>
      </c>
      <c r="Q3366" t="s">
        <v>8314</v>
      </c>
      <c r="R3366" t="s">
        <v>8315</v>
      </c>
      <c r="S3366" s="12">
        <f t="shared" si="262"/>
        <v>42422.769085648142</v>
      </c>
      <c r="T3366" s="12">
        <f t="shared" si="263"/>
        <v>42444.666666666664</v>
      </c>
      <c r="U3366">
        <f t="shared" si="264"/>
        <v>2016</v>
      </c>
      <c r="V3366">
        <f t="shared" si="264"/>
        <v>2016</v>
      </c>
    </row>
    <row r="3367" spans="1:22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60"/>
        <v>104</v>
      </c>
      <c r="P3367" s="5">
        <f t="shared" si="261"/>
        <v>866.66666666666663</v>
      </c>
      <c r="Q3367" t="s">
        <v>8314</v>
      </c>
      <c r="R3367" t="s">
        <v>8315</v>
      </c>
      <c r="S3367" s="12">
        <f t="shared" si="262"/>
        <v>42320.893425925919</v>
      </c>
      <c r="T3367" s="12">
        <f t="shared" si="263"/>
        <v>42350.893425925919</v>
      </c>
      <c r="U3367">
        <f t="shared" si="264"/>
        <v>2015</v>
      </c>
      <c r="V3367">
        <f t="shared" si="264"/>
        <v>2015</v>
      </c>
    </row>
    <row r="3368" spans="1:22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60"/>
        <v>221</v>
      </c>
      <c r="P3368" s="5">
        <f t="shared" si="261"/>
        <v>61.388888888888886</v>
      </c>
      <c r="Q3368" t="s">
        <v>8314</v>
      </c>
      <c r="R3368" t="s">
        <v>8315</v>
      </c>
      <c r="S3368" s="12">
        <f t="shared" si="262"/>
        <v>42106.859224537031</v>
      </c>
      <c r="T3368" s="12">
        <f t="shared" si="263"/>
        <v>42136.859224537031</v>
      </c>
      <c r="U3368">
        <f t="shared" si="264"/>
        <v>2015</v>
      </c>
      <c r="V3368">
        <f t="shared" si="264"/>
        <v>2015</v>
      </c>
    </row>
    <row r="3369" spans="1:22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60"/>
        <v>118.66666666666667</v>
      </c>
      <c r="P3369" s="5">
        <f t="shared" si="261"/>
        <v>29.666666666666668</v>
      </c>
      <c r="Q3369" t="s">
        <v>8314</v>
      </c>
      <c r="R3369" t="s">
        <v>8315</v>
      </c>
      <c r="S3369" s="12">
        <f t="shared" si="262"/>
        <v>42192.725624999999</v>
      </c>
      <c r="T3369" s="12">
        <f t="shared" si="263"/>
        <v>42217.725624999999</v>
      </c>
      <c r="U3369">
        <f t="shared" si="264"/>
        <v>2015</v>
      </c>
      <c r="V3369">
        <f t="shared" si="264"/>
        <v>2015</v>
      </c>
    </row>
    <row r="3370" spans="1:22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60"/>
        <v>104.60000000000001</v>
      </c>
      <c r="P3370" s="5">
        <f t="shared" si="261"/>
        <v>45.478260869565219</v>
      </c>
      <c r="Q3370" t="s">
        <v>8314</v>
      </c>
      <c r="R3370" t="s">
        <v>8315</v>
      </c>
      <c r="S3370" s="12">
        <f t="shared" si="262"/>
        <v>41968.991423611107</v>
      </c>
      <c r="T3370" s="12">
        <f t="shared" si="263"/>
        <v>42004.999999999993</v>
      </c>
      <c r="U3370">
        <f t="shared" si="264"/>
        <v>2014</v>
      </c>
      <c r="V3370">
        <f t="shared" si="264"/>
        <v>2015</v>
      </c>
    </row>
    <row r="3371" spans="1:22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60"/>
        <v>103.89999999999999</v>
      </c>
      <c r="P3371" s="5">
        <f t="shared" si="261"/>
        <v>96.203703703703709</v>
      </c>
      <c r="Q3371" t="s">
        <v>8314</v>
      </c>
      <c r="R3371" t="s">
        <v>8315</v>
      </c>
      <c r="S3371" s="12">
        <f t="shared" si="262"/>
        <v>42689.833101851851</v>
      </c>
      <c r="T3371" s="12">
        <f t="shared" si="263"/>
        <v>42749.833101851851</v>
      </c>
      <c r="U3371">
        <f t="shared" si="264"/>
        <v>2016</v>
      </c>
      <c r="V3371">
        <f t="shared" si="264"/>
        <v>2017</v>
      </c>
    </row>
    <row r="3372" spans="1:22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60"/>
        <v>117.73333333333333</v>
      </c>
      <c r="P3372" s="5">
        <f t="shared" si="261"/>
        <v>67.92307692307692</v>
      </c>
      <c r="Q3372" t="s">
        <v>8314</v>
      </c>
      <c r="R3372" t="s">
        <v>8315</v>
      </c>
      <c r="S3372" s="12">
        <f t="shared" si="262"/>
        <v>42690.125983796293</v>
      </c>
      <c r="T3372" s="12">
        <f t="shared" si="263"/>
        <v>42721.124999999993</v>
      </c>
      <c r="U3372">
        <f t="shared" si="264"/>
        <v>2016</v>
      </c>
      <c r="V3372">
        <f t="shared" si="264"/>
        <v>2016</v>
      </c>
    </row>
    <row r="3373" spans="1:22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60"/>
        <v>138.5</v>
      </c>
      <c r="P3373" s="5">
        <f t="shared" si="261"/>
        <v>30.777777777777779</v>
      </c>
      <c r="Q3373" t="s">
        <v>8314</v>
      </c>
      <c r="R3373" t="s">
        <v>8315</v>
      </c>
      <c r="S3373" s="12">
        <f t="shared" si="262"/>
        <v>42312.666261574072</v>
      </c>
      <c r="T3373" s="12">
        <f t="shared" si="263"/>
        <v>42340.666261574072</v>
      </c>
      <c r="U3373">
        <f t="shared" si="264"/>
        <v>2015</v>
      </c>
      <c r="V3373">
        <f t="shared" si="264"/>
        <v>2015</v>
      </c>
    </row>
    <row r="3374" spans="1:22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60"/>
        <v>103.49999999999999</v>
      </c>
      <c r="P3374" s="5">
        <f t="shared" si="261"/>
        <v>38.333333333333336</v>
      </c>
      <c r="Q3374" t="s">
        <v>8314</v>
      </c>
      <c r="R3374" t="s">
        <v>8315</v>
      </c>
      <c r="S3374" s="12">
        <f t="shared" si="262"/>
        <v>41855.339768518512</v>
      </c>
      <c r="T3374" s="12">
        <f t="shared" si="263"/>
        <v>41875.999305555553</v>
      </c>
      <c r="U3374">
        <f t="shared" si="264"/>
        <v>2014</v>
      </c>
      <c r="V3374">
        <f t="shared" si="264"/>
        <v>2014</v>
      </c>
    </row>
    <row r="3375" spans="1:22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60"/>
        <v>100.25</v>
      </c>
      <c r="P3375" s="5">
        <f t="shared" si="261"/>
        <v>66.833333333333329</v>
      </c>
      <c r="Q3375" t="s">
        <v>8314</v>
      </c>
      <c r="R3375" t="s">
        <v>8315</v>
      </c>
      <c r="S3375" s="12">
        <f t="shared" si="262"/>
        <v>42179.646296296291</v>
      </c>
      <c r="T3375" s="12">
        <f t="shared" si="263"/>
        <v>42203.458333333336</v>
      </c>
      <c r="U3375">
        <f t="shared" si="264"/>
        <v>2015</v>
      </c>
      <c r="V3375">
        <f t="shared" si="264"/>
        <v>2015</v>
      </c>
    </row>
    <row r="3376" spans="1:22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60"/>
        <v>106.57142857142856</v>
      </c>
      <c r="P3376" s="5">
        <f t="shared" si="261"/>
        <v>71.730769230769226</v>
      </c>
      <c r="Q3376" t="s">
        <v>8314</v>
      </c>
      <c r="R3376" t="s">
        <v>8315</v>
      </c>
      <c r="S3376" s="12">
        <f t="shared" si="262"/>
        <v>42275.523333333331</v>
      </c>
      <c r="T3376" s="12">
        <f t="shared" si="263"/>
        <v>42305.523333333331</v>
      </c>
      <c r="U3376">
        <f t="shared" si="264"/>
        <v>2015</v>
      </c>
      <c r="V3376">
        <f t="shared" si="264"/>
        <v>2015</v>
      </c>
    </row>
    <row r="3377" spans="1:22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60"/>
        <v>100</v>
      </c>
      <c r="P3377" s="5">
        <f t="shared" si="261"/>
        <v>176.47058823529412</v>
      </c>
      <c r="Q3377" t="s">
        <v>8314</v>
      </c>
      <c r="R3377" t="s">
        <v>8315</v>
      </c>
      <c r="S3377" s="12">
        <f t="shared" si="262"/>
        <v>41765.402465277773</v>
      </c>
      <c r="T3377" s="12">
        <f t="shared" si="263"/>
        <v>41777.402465277773</v>
      </c>
      <c r="U3377">
        <f t="shared" si="264"/>
        <v>2014</v>
      </c>
      <c r="V3377">
        <f t="shared" si="264"/>
        <v>2014</v>
      </c>
    </row>
    <row r="3378" spans="1:22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60"/>
        <v>100.01249999999999</v>
      </c>
      <c r="P3378" s="5">
        <f t="shared" si="261"/>
        <v>421.10526315789474</v>
      </c>
      <c r="Q3378" t="s">
        <v>8314</v>
      </c>
      <c r="R3378" t="s">
        <v>8315</v>
      </c>
      <c r="S3378" s="12">
        <f t="shared" si="262"/>
        <v>42059.492986111109</v>
      </c>
      <c r="T3378" s="12">
        <f t="shared" si="263"/>
        <v>42119.451319444437</v>
      </c>
      <c r="U3378">
        <f t="shared" si="264"/>
        <v>2015</v>
      </c>
      <c r="V3378">
        <f t="shared" si="264"/>
        <v>2015</v>
      </c>
    </row>
    <row r="3379" spans="1:22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60"/>
        <v>101.05</v>
      </c>
      <c r="P3379" s="5">
        <f t="shared" si="261"/>
        <v>104.98701298701299</v>
      </c>
      <c r="Q3379" t="s">
        <v>8314</v>
      </c>
      <c r="R3379" t="s">
        <v>8315</v>
      </c>
      <c r="S3379" s="12">
        <f t="shared" si="262"/>
        <v>42053.524293981478</v>
      </c>
      <c r="T3379" s="12">
        <f t="shared" si="263"/>
        <v>42083.49722222222</v>
      </c>
      <c r="U3379">
        <f t="shared" si="264"/>
        <v>2015</v>
      </c>
      <c r="V3379">
        <f t="shared" si="264"/>
        <v>2015</v>
      </c>
    </row>
    <row r="3380" spans="1:22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60"/>
        <v>107.63636363636364</v>
      </c>
      <c r="P3380" s="5">
        <f t="shared" si="261"/>
        <v>28.19047619047619</v>
      </c>
      <c r="Q3380" t="s">
        <v>8314</v>
      </c>
      <c r="R3380" t="s">
        <v>8315</v>
      </c>
      <c r="S3380" s="12">
        <f t="shared" si="262"/>
        <v>41858.147060185183</v>
      </c>
      <c r="T3380" s="12">
        <f t="shared" si="263"/>
        <v>41882.338888888888</v>
      </c>
      <c r="U3380">
        <f t="shared" si="264"/>
        <v>2014</v>
      </c>
      <c r="V3380">
        <f t="shared" si="264"/>
        <v>2014</v>
      </c>
    </row>
    <row r="3381" spans="1:22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60"/>
        <v>103.64999999999999</v>
      </c>
      <c r="P3381" s="5">
        <f t="shared" si="261"/>
        <v>54.55263157894737</v>
      </c>
      <c r="Q3381" t="s">
        <v>8314</v>
      </c>
      <c r="R3381" t="s">
        <v>8315</v>
      </c>
      <c r="S3381" s="12">
        <f t="shared" si="262"/>
        <v>42225.305555555555</v>
      </c>
      <c r="T3381" s="12">
        <f t="shared" si="263"/>
        <v>42242.749999999993</v>
      </c>
      <c r="U3381">
        <f t="shared" si="264"/>
        <v>2015</v>
      </c>
      <c r="V3381">
        <f t="shared" si="264"/>
        <v>2015</v>
      </c>
    </row>
    <row r="3382" spans="1:22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60"/>
        <v>104.43333333333334</v>
      </c>
      <c r="P3382" s="5">
        <f t="shared" si="261"/>
        <v>111.89285714285714</v>
      </c>
      <c r="Q3382" t="s">
        <v>8314</v>
      </c>
      <c r="R3382" t="s">
        <v>8315</v>
      </c>
      <c r="S3382" s="12">
        <f t="shared" si="262"/>
        <v>41937.745115740741</v>
      </c>
      <c r="T3382" s="12">
        <f t="shared" si="263"/>
        <v>41972.786782407406</v>
      </c>
      <c r="U3382">
        <f t="shared" si="264"/>
        <v>2014</v>
      </c>
      <c r="V3382">
        <f t="shared" si="264"/>
        <v>2014</v>
      </c>
    </row>
    <row r="3383" spans="1:22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60"/>
        <v>102.25</v>
      </c>
      <c r="P3383" s="5">
        <f t="shared" si="261"/>
        <v>85.208333333333329</v>
      </c>
      <c r="Q3383" t="s">
        <v>8314</v>
      </c>
      <c r="R3383" t="s">
        <v>8315</v>
      </c>
      <c r="S3383" s="12">
        <f t="shared" si="262"/>
        <v>42043.976655092592</v>
      </c>
      <c r="T3383" s="12">
        <f t="shared" si="263"/>
        <v>42073.934988425921</v>
      </c>
      <c r="U3383">
        <f t="shared" si="264"/>
        <v>2015</v>
      </c>
      <c r="V3383">
        <f t="shared" si="264"/>
        <v>2015</v>
      </c>
    </row>
    <row r="3384" spans="1:22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60"/>
        <v>100.74285714285713</v>
      </c>
      <c r="P3384" s="5">
        <f t="shared" si="261"/>
        <v>76.652173913043484</v>
      </c>
      <c r="Q3384" t="s">
        <v>8314</v>
      </c>
      <c r="R3384" t="s">
        <v>8315</v>
      </c>
      <c r="S3384" s="12">
        <f t="shared" si="262"/>
        <v>42559.222870370366</v>
      </c>
      <c r="T3384" s="12">
        <f t="shared" si="263"/>
        <v>42583.749305555553</v>
      </c>
      <c r="U3384">
        <f t="shared" si="264"/>
        <v>2016</v>
      </c>
      <c r="V3384">
        <f t="shared" si="264"/>
        <v>2016</v>
      </c>
    </row>
    <row r="3385" spans="1:22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60"/>
        <v>111.71428571428572</v>
      </c>
      <c r="P3385" s="5">
        <f t="shared" si="261"/>
        <v>65.166666666666671</v>
      </c>
      <c r="Q3385" t="s">
        <v>8314</v>
      </c>
      <c r="R3385" t="s">
        <v>8315</v>
      </c>
      <c r="S3385" s="12">
        <f t="shared" si="262"/>
        <v>42524.574305555558</v>
      </c>
      <c r="T3385" s="12">
        <f t="shared" si="263"/>
        <v>42544.574305555558</v>
      </c>
      <c r="U3385">
        <f t="shared" si="264"/>
        <v>2016</v>
      </c>
      <c r="V3385">
        <f t="shared" si="264"/>
        <v>2016</v>
      </c>
    </row>
    <row r="3386" spans="1:22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60"/>
        <v>100.01100000000001</v>
      </c>
      <c r="P3386" s="5">
        <f t="shared" si="261"/>
        <v>93.760312499999998</v>
      </c>
      <c r="Q3386" t="s">
        <v>8314</v>
      </c>
      <c r="R3386" t="s">
        <v>8315</v>
      </c>
      <c r="S3386" s="12">
        <f t="shared" si="262"/>
        <v>42291.879259259258</v>
      </c>
      <c r="T3386" s="12">
        <f t="shared" si="263"/>
        <v>42328.916666666664</v>
      </c>
      <c r="U3386">
        <f t="shared" si="264"/>
        <v>2015</v>
      </c>
      <c r="V3386">
        <f t="shared" si="264"/>
        <v>2015</v>
      </c>
    </row>
    <row r="3387" spans="1:22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60"/>
        <v>100</v>
      </c>
      <c r="P3387" s="5">
        <f t="shared" si="261"/>
        <v>133.33333333333334</v>
      </c>
      <c r="Q3387" t="s">
        <v>8314</v>
      </c>
      <c r="R3387" t="s">
        <v>8315</v>
      </c>
      <c r="S3387" s="12">
        <f t="shared" si="262"/>
        <v>41953.659166666665</v>
      </c>
      <c r="T3387" s="12">
        <f t="shared" si="263"/>
        <v>41983.659166666665</v>
      </c>
      <c r="U3387">
        <f t="shared" si="264"/>
        <v>2014</v>
      </c>
      <c r="V3387">
        <f t="shared" si="264"/>
        <v>2014</v>
      </c>
    </row>
    <row r="3388" spans="1:22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60"/>
        <v>105</v>
      </c>
      <c r="P3388" s="5">
        <f t="shared" si="261"/>
        <v>51.219512195121951</v>
      </c>
      <c r="Q3388" t="s">
        <v>8314</v>
      </c>
      <c r="R3388" t="s">
        <v>8315</v>
      </c>
      <c r="S3388" s="12">
        <f t="shared" si="262"/>
        <v>41946.436412037037</v>
      </c>
      <c r="T3388" s="12">
        <f t="shared" si="263"/>
        <v>41976.436412037037</v>
      </c>
      <c r="U3388">
        <f t="shared" si="264"/>
        <v>2014</v>
      </c>
      <c r="V3388">
        <f t="shared" si="264"/>
        <v>2014</v>
      </c>
    </row>
    <row r="3389" spans="1:22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60"/>
        <v>116.86666666666667</v>
      </c>
      <c r="P3389" s="5">
        <f t="shared" si="261"/>
        <v>100.17142857142858</v>
      </c>
      <c r="Q3389" t="s">
        <v>8314</v>
      </c>
      <c r="R3389" t="s">
        <v>8315</v>
      </c>
      <c r="S3389" s="12">
        <f t="shared" si="262"/>
        <v>41947.554259259261</v>
      </c>
      <c r="T3389" s="12">
        <f t="shared" si="263"/>
        <v>41987.554259259261</v>
      </c>
      <c r="U3389">
        <f t="shared" si="264"/>
        <v>2014</v>
      </c>
      <c r="V3389">
        <f t="shared" si="264"/>
        <v>2014</v>
      </c>
    </row>
    <row r="3390" spans="1:22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60"/>
        <v>103.8</v>
      </c>
      <c r="P3390" s="5">
        <f t="shared" si="261"/>
        <v>34.6</v>
      </c>
      <c r="Q3390" t="s">
        <v>8314</v>
      </c>
      <c r="R3390" t="s">
        <v>8315</v>
      </c>
      <c r="S3390" s="12">
        <f t="shared" si="262"/>
        <v>42143.252789351849</v>
      </c>
      <c r="T3390" s="12">
        <f t="shared" si="263"/>
        <v>42173.252789351849</v>
      </c>
      <c r="U3390">
        <f t="shared" si="264"/>
        <v>2015</v>
      </c>
      <c r="V3390">
        <f t="shared" si="264"/>
        <v>2015</v>
      </c>
    </row>
    <row r="3391" spans="1:22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60"/>
        <v>114.5</v>
      </c>
      <c r="P3391" s="5">
        <f t="shared" si="261"/>
        <v>184.67741935483872</v>
      </c>
      <c r="Q3391" t="s">
        <v>8314</v>
      </c>
      <c r="R3391" t="s">
        <v>8315</v>
      </c>
      <c r="S3391" s="12">
        <f t="shared" si="262"/>
        <v>42494.355115740742</v>
      </c>
      <c r="T3391" s="12">
        <f t="shared" si="263"/>
        <v>42524.355115740742</v>
      </c>
      <c r="U3391">
        <f t="shared" si="264"/>
        <v>2016</v>
      </c>
      <c r="V3391">
        <f t="shared" si="264"/>
        <v>2016</v>
      </c>
    </row>
    <row r="3392" spans="1:22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60"/>
        <v>102.4</v>
      </c>
      <c r="P3392" s="5">
        <f t="shared" si="261"/>
        <v>69.818181818181813</v>
      </c>
      <c r="Q3392" t="s">
        <v>8314</v>
      </c>
      <c r="R3392" t="s">
        <v>8315</v>
      </c>
      <c r="S3392" s="12">
        <f t="shared" si="262"/>
        <v>41815.566493055558</v>
      </c>
      <c r="T3392" s="12">
        <f t="shared" si="263"/>
        <v>41830.566493055558</v>
      </c>
      <c r="U3392">
        <f t="shared" si="264"/>
        <v>2014</v>
      </c>
      <c r="V3392">
        <f t="shared" si="264"/>
        <v>2014</v>
      </c>
    </row>
    <row r="3393" spans="1:22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60"/>
        <v>223</v>
      </c>
      <c r="P3393" s="5">
        <f t="shared" si="261"/>
        <v>61.944444444444443</v>
      </c>
      <c r="Q3393" t="s">
        <v>8314</v>
      </c>
      <c r="R3393" t="s">
        <v>8315</v>
      </c>
      <c r="S3393" s="12">
        <f t="shared" si="262"/>
        <v>41830.337361111109</v>
      </c>
      <c r="T3393" s="12">
        <f t="shared" si="263"/>
        <v>41859.727777777771</v>
      </c>
      <c r="U3393">
        <f t="shared" si="264"/>
        <v>2014</v>
      </c>
      <c r="V3393">
        <f t="shared" si="264"/>
        <v>2014</v>
      </c>
    </row>
    <row r="3394" spans="1:22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60"/>
        <v>100</v>
      </c>
      <c r="P3394" s="5">
        <f t="shared" si="261"/>
        <v>41.666666666666664</v>
      </c>
      <c r="Q3394" t="s">
        <v>8314</v>
      </c>
      <c r="R3394" t="s">
        <v>8315</v>
      </c>
      <c r="S3394" s="12">
        <f t="shared" si="262"/>
        <v>42446.63721064815</v>
      </c>
      <c r="T3394" s="12">
        <f t="shared" si="263"/>
        <v>42496.63721064815</v>
      </c>
      <c r="U3394">
        <f t="shared" si="264"/>
        <v>2016</v>
      </c>
      <c r="V3394">
        <f t="shared" si="264"/>
        <v>2016</v>
      </c>
    </row>
    <row r="3395" spans="1:22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65">(E3395/D3395)*100</f>
        <v>105.80000000000001</v>
      </c>
      <c r="P3395" s="5">
        <f t="shared" ref="P3395:P3458" si="266">IF(E3395&gt;0, E3395/L3395, 0)</f>
        <v>36.06818181818182</v>
      </c>
      <c r="Q3395" t="s">
        <v>8314</v>
      </c>
      <c r="R3395" t="s">
        <v>8315</v>
      </c>
      <c r="S3395" s="12">
        <f t="shared" ref="S3395:S3458" si="267">(J3395/86400)+25569-(5/24)</f>
        <v>41923.713310185187</v>
      </c>
      <c r="T3395" s="12">
        <f t="shared" ref="T3395:T3458" si="268">(I3395/86400)+25569-5/24</f>
        <v>41948.823611111111</v>
      </c>
      <c r="U3395">
        <f t="shared" ref="U3395:V3458" si="269">YEAR(S3395)</f>
        <v>2014</v>
      </c>
      <c r="V3395">
        <f t="shared" si="269"/>
        <v>2014</v>
      </c>
    </row>
    <row r="3396" spans="1:22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65"/>
        <v>142.36363636363635</v>
      </c>
      <c r="P3396" s="5">
        <f t="shared" si="266"/>
        <v>29</v>
      </c>
      <c r="Q3396" t="s">
        <v>8314</v>
      </c>
      <c r="R3396" t="s">
        <v>8315</v>
      </c>
      <c r="S3396" s="12">
        <f t="shared" si="267"/>
        <v>41817.387094907404</v>
      </c>
      <c r="T3396" s="12">
        <f t="shared" si="268"/>
        <v>41847.387094907404</v>
      </c>
      <c r="U3396">
        <f t="shared" si="269"/>
        <v>2014</v>
      </c>
      <c r="V3396">
        <f t="shared" si="269"/>
        <v>2014</v>
      </c>
    </row>
    <row r="3397" spans="1:22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65"/>
        <v>184</v>
      </c>
      <c r="P3397" s="5">
        <f t="shared" si="266"/>
        <v>24.210526315789473</v>
      </c>
      <c r="Q3397" t="s">
        <v>8314</v>
      </c>
      <c r="R3397" t="s">
        <v>8315</v>
      </c>
      <c r="S3397" s="12">
        <f t="shared" si="267"/>
        <v>42140.503981481474</v>
      </c>
      <c r="T3397" s="12">
        <f t="shared" si="268"/>
        <v>42154.548611111109</v>
      </c>
      <c r="U3397">
        <f t="shared" si="269"/>
        <v>2015</v>
      </c>
      <c r="V3397">
        <f t="shared" si="269"/>
        <v>2015</v>
      </c>
    </row>
    <row r="3398" spans="1:22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65"/>
        <v>104.33333333333333</v>
      </c>
      <c r="P3398" s="5">
        <f t="shared" si="266"/>
        <v>55.892857142857146</v>
      </c>
      <c r="Q3398" t="s">
        <v>8314</v>
      </c>
      <c r="R3398" t="s">
        <v>8315</v>
      </c>
      <c r="S3398" s="12">
        <f t="shared" si="267"/>
        <v>41764.238298611112</v>
      </c>
      <c r="T3398" s="12">
        <f t="shared" si="268"/>
        <v>41790.957638888889</v>
      </c>
      <c r="U3398">
        <f t="shared" si="269"/>
        <v>2014</v>
      </c>
      <c r="V3398">
        <f t="shared" si="269"/>
        <v>2014</v>
      </c>
    </row>
    <row r="3399" spans="1:22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65"/>
        <v>112.00000000000001</v>
      </c>
      <c r="P3399" s="5">
        <f t="shared" si="266"/>
        <v>11.666666666666666</v>
      </c>
      <c r="Q3399" t="s">
        <v>8314</v>
      </c>
      <c r="R3399" t="s">
        <v>8315</v>
      </c>
      <c r="S3399" s="12">
        <f t="shared" si="267"/>
        <v>42378.270011574066</v>
      </c>
      <c r="T3399" s="12">
        <f t="shared" si="268"/>
        <v>42418.708333333336</v>
      </c>
      <c r="U3399">
        <f t="shared" si="269"/>
        <v>2016</v>
      </c>
      <c r="V3399">
        <f t="shared" si="269"/>
        <v>2016</v>
      </c>
    </row>
    <row r="3400" spans="1:22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65"/>
        <v>111.07499999999999</v>
      </c>
      <c r="P3400" s="5">
        <f t="shared" si="266"/>
        <v>68.353846153846149</v>
      </c>
      <c r="Q3400" t="s">
        <v>8314</v>
      </c>
      <c r="R3400" t="s">
        <v>8315</v>
      </c>
      <c r="S3400" s="12">
        <f t="shared" si="267"/>
        <v>41941.543703703697</v>
      </c>
      <c r="T3400" s="12">
        <f t="shared" si="268"/>
        <v>41964.499999999993</v>
      </c>
      <c r="U3400">
        <f t="shared" si="269"/>
        <v>2014</v>
      </c>
      <c r="V3400">
        <f t="shared" si="269"/>
        <v>2014</v>
      </c>
    </row>
    <row r="3401" spans="1:22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65"/>
        <v>103.75000000000001</v>
      </c>
      <c r="P3401" s="5">
        <f t="shared" si="266"/>
        <v>27.065217391304348</v>
      </c>
      <c r="Q3401" t="s">
        <v>8314</v>
      </c>
      <c r="R3401" t="s">
        <v>8315</v>
      </c>
      <c r="S3401" s="12">
        <f t="shared" si="267"/>
        <v>42026.712094907409</v>
      </c>
      <c r="T3401" s="12">
        <f t="shared" si="268"/>
        <v>42056.712094907409</v>
      </c>
      <c r="U3401">
        <f t="shared" si="269"/>
        <v>2015</v>
      </c>
      <c r="V3401">
        <f t="shared" si="269"/>
        <v>2015</v>
      </c>
    </row>
    <row r="3402" spans="1:22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65"/>
        <v>100.41</v>
      </c>
      <c r="P3402" s="5">
        <f t="shared" si="266"/>
        <v>118.12941176470588</v>
      </c>
      <c r="Q3402" t="s">
        <v>8314</v>
      </c>
      <c r="R3402" t="s">
        <v>8315</v>
      </c>
      <c r="S3402" s="12">
        <f t="shared" si="267"/>
        <v>41834.745532407404</v>
      </c>
      <c r="T3402" s="12">
        <f t="shared" si="268"/>
        <v>41879.745532407404</v>
      </c>
      <c r="U3402">
        <f t="shared" si="269"/>
        <v>2014</v>
      </c>
      <c r="V3402">
        <f t="shared" si="269"/>
        <v>2014</v>
      </c>
    </row>
    <row r="3403" spans="1:22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65"/>
        <v>101.86206896551724</v>
      </c>
      <c r="P3403" s="5">
        <f t="shared" si="266"/>
        <v>44.757575757575758</v>
      </c>
      <c r="Q3403" t="s">
        <v>8314</v>
      </c>
      <c r="R3403" t="s">
        <v>8315</v>
      </c>
      <c r="S3403" s="12">
        <f t="shared" si="267"/>
        <v>42193.5155787037</v>
      </c>
      <c r="T3403" s="12">
        <f t="shared" si="268"/>
        <v>42223.5155787037</v>
      </c>
      <c r="U3403">
        <f t="shared" si="269"/>
        <v>2015</v>
      </c>
      <c r="V3403">
        <f t="shared" si="269"/>
        <v>2015</v>
      </c>
    </row>
    <row r="3404" spans="1:22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65"/>
        <v>109.76666666666665</v>
      </c>
      <c r="P3404" s="5">
        <f t="shared" si="266"/>
        <v>99.787878787878782</v>
      </c>
      <c r="Q3404" t="s">
        <v>8314</v>
      </c>
      <c r="R3404" t="s">
        <v>8315</v>
      </c>
      <c r="S3404" s="12">
        <f t="shared" si="267"/>
        <v>42290.410219907404</v>
      </c>
      <c r="T3404" s="12">
        <f t="shared" si="268"/>
        <v>42319.896527777775</v>
      </c>
      <c r="U3404">
        <f t="shared" si="269"/>
        <v>2015</v>
      </c>
      <c r="V3404">
        <f t="shared" si="269"/>
        <v>2015</v>
      </c>
    </row>
    <row r="3405" spans="1:22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65"/>
        <v>100</v>
      </c>
      <c r="P3405" s="5">
        <f t="shared" si="266"/>
        <v>117.64705882352941</v>
      </c>
      <c r="Q3405" t="s">
        <v>8314</v>
      </c>
      <c r="R3405" t="s">
        <v>8315</v>
      </c>
      <c r="S3405" s="12">
        <f t="shared" si="267"/>
        <v>42150.253749999996</v>
      </c>
      <c r="T3405" s="12">
        <f t="shared" si="268"/>
        <v>42180.253749999996</v>
      </c>
      <c r="U3405">
        <f t="shared" si="269"/>
        <v>2015</v>
      </c>
      <c r="V3405">
        <f t="shared" si="269"/>
        <v>2015</v>
      </c>
    </row>
    <row r="3406" spans="1:22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65"/>
        <v>122</v>
      </c>
      <c r="P3406" s="5">
        <f t="shared" si="266"/>
        <v>203.33333333333334</v>
      </c>
      <c r="Q3406" t="s">
        <v>8314</v>
      </c>
      <c r="R3406" t="s">
        <v>8315</v>
      </c>
      <c r="S3406" s="12">
        <f t="shared" si="267"/>
        <v>42152.295162037037</v>
      </c>
      <c r="T3406" s="12">
        <f t="shared" si="268"/>
        <v>42172.295162037037</v>
      </c>
      <c r="U3406">
        <f t="shared" si="269"/>
        <v>2015</v>
      </c>
      <c r="V3406">
        <f t="shared" si="269"/>
        <v>2015</v>
      </c>
    </row>
    <row r="3407" spans="1:22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65"/>
        <v>137.57142857142856</v>
      </c>
      <c r="P3407" s="5">
        <f t="shared" si="266"/>
        <v>28.323529411764707</v>
      </c>
      <c r="Q3407" t="s">
        <v>8314</v>
      </c>
      <c r="R3407" t="s">
        <v>8315</v>
      </c>
      <c r="S3407" s="12">
        <f t="shared" si="267"/>
        <v>42409.808865740742</v>
      </c>
      <c r="T3407" s="12">
        <f t="shared" si="268"/>
        <v>42430.790972222218</v>
      </c>
      <c r="U3407">
        <f t="shared" si="269"/>
        <v>2016</v>
      </c>
      <c r="V3407">
        <f t="shared" si="269"/>
        <v>2016</v>
      </c>
    </row>
    <row r="3408" spans="1:22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65"/>
        <v>100.31000000000002</v>
      </c>
      <c r="P3408" s="5">
        <f t="shared" si="266"/>
        <v>110.23076923076923</v>
      </c>
      <c r="Q3408" t="s">
        <v>8314</v>
      </c>
      <c r="R3408" t="s">
        <v>8315</v>
      </c>
      <c r="S3408" s="12">
        <f t="shared" si="267"/>
        <v>41791.284444444442</v>
      </c>
      <c r="T3408" s="12">
        <f t="shared" si="268"/>
        <v>41836.284444444442</v>
      </c>
      <c r="U3408">
        <f t="shared" si="269"/>
        <v>2014</v>
      </c>
      <c r="V3408">
        <f t="shared" si="269"/>
        <v>2014</v>
      </c>
    </row>
    <row r="3409" spans="1:22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65"/>
        <v>107.1</v>
      </c>
      <c r="P3409" s="5">
        <f t="shared" si="266"/>
        <v>31.970149253731343</v>
      </c>
      <c r="Q3409" t="s">
        <v>8314</v>
      </c>
      <c r="R3409" t="s">
        <v>8315</v>
      </c>
      <c r="S3409" s="12">
        <f t="shared" si="267"/>
        <v>41796.21399305555</v>
      </c>
      <c r="T3409" s="12">
        <f t="shared" si="268"/>
        <v>41826.21399305555</v>
      </c>
      <c r="U3409">
        <f t="shared" si="269"/>
        <v>2014</v>
      </c>
      <c r="V3409">
        <f t="shared" si="269"/>
        <v>2014</v>
      </c>
    </row>
    <row r="3410" spans="1:22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65"/>
        <v>211</v>
      </c>
      <c r="P3410" s="5">
        <f t="shared" si="266"/>
        <v>58.611111111111114</v>
      </c>
      <c r="Q3410" t="s">
        <v>8314</v>
      </c>
      <c r="R3410" t="s">
        <v>8315</v>
      </c>
      <c r="S3410" s="12">
        <f t="shared" si="267"/>
        <v>41808.78361111111</v>
      </c>
      <c r="T3410" s="12">
        <f t="shared" si="268"/>
        <v>41838.78361111111</v>
      </c>
      <c r="U3410">
        <f t="shared" si="269"/>
        <v>2014</v>
      </c>
      <c r="V3410">
        <f t="shared" si="269"/>
        <v>2014</v>
      </c>
    </row>
    <row r="3411" spans="1:22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65"/>
        <v>123.6</v>
      </c>
      <c r="P3411" s="5">
        <f t="shared" si="266"/>
        <v>29.428571428571427</v>
      </c>
      <c r="Q3411" t="s">
        <v>8314</v>
      </c>
      <c r="R3411" t="s">
        <v>8315</v>
      </c>
      <c r="S3411" s="12">
        <f t="shared" si="267"/>
        <v>42544.605995370366</v>
      </c>
      <c r="T3411" s="12">
        <f t="shared" si="268"/>
        <v>42582.665277777771</v>
      </c>
      <c r="U3411">
        <f t="shared" si="269"/>
        <v>2016</v>
      </c>
      <c r="V3411">
        <f t="shared" si="269"/>
        <v>2016</v>
      </c>
    </row>
    <row r="3412" spans="1:22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65"/>
        <v>108.5</v>
      </c>
      <c r="P3412" s="5">
        <f t="shared" si="266"/>
        <v>81.375</v>
      </c>
      <c r="Q3412" t="s">
        <v>8314</v>
      </c>
      <c r="R3412" t="s">
        <v>8315</v>
      </c>
      <c r="S3412" s="12">
        <f t="shared" si="267"/>
        <v>42499.83321759259</v>
      </c>
      <c r="T3412" s="12">
        <f t="shared" si="268"/>
        <v>42527.083333333336</v>
      </c>
      <c r="U3412">
        <f t="shared" si="269"/>
        <v>2016</v>
      </c>
      <c r="V3412">
        <f t="shared" si="269"/>
        <v>2016</v>
      </c>
    </row>
    <row r="3413" spans="1:22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65"/>
        <v>103.56666666666668</v>
      </c>
      <c r="P3413" s="5">
        <f t="shared" si="266"/>
        <v>199.16666666666666</v>
      </c>
      <c r="Q3413" t="s">
        <v>8314</v>
      </c>
      <c r="R3413" t="s">
        <v>8315</v>
      </c>
      <c r="S3413" s="12">
        <f t="shared" si="267"/>
        <v>42264.814490740733</v>
      </c>
      <c r="T3413" s="12">
        <f t="shared" si="268"/>
        <v>42284.814490740733</v>
      </c>
      <c r="U3413">
        <f t="shared" si="269"/>
        <v>2015</v>
      </c>
      <c r="V3413">
        <f t="shared" si="269"/>
        <v>2015</v>
      </c>
    </row>
    <row r="3414" spans="1:22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65"/>
        <v>100</v>
      </c>
      <c r="P3414" s="5">
        <f t="shared" si="266"/>
        <v>115.38461538461539</v>
      </c>
      <c r="Q3414" t="s">
        <v>8314</v>
      </c>
      <c r="R3414" t="s">
        <v>8315</v>
      </c>
      <c r="S3414" s="12">
        <f t="shared" si="267"/>
        <v>41879.750717592593</v>
      </c>
      <c r="T3414" s="12">
        <f t="shared" si="268"/>
        <v>41909.750717592593</v>
      </c>
      <c r="U3414">
        <f t="shared" si="269"/>
        <v>2014</v>
      </c>
      <c r="V3414">
        <f t="shared" si="269"/>
        <v>2014</v>
      </c>
    </row>
    <row r="3415" spans="1:22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65"/>
        <v>130</v>
      </c>
      <c r="P3415" s="5">
        <f t="shared" si="266"/>
        <v>46.428571428571431</v>
      </c>
      <c r="Q3415" t="s">
        <v>8314</v>
      </c>
      <c r="R3415" t="s">
        <v>8315</v>
      </c>
      <c r="S3415" s="12">
        <f t="shared" si="267"/>
        <v>42053.524745370371</v>
      </c>
      <c r="T3415" s="12">
        <f t="shared" si="268"/>
        <v>42062.999305555553</v>
      </c>
      <c r="U3415">
        <f t="shared" si="269"/>
        <v>2015</v>
      </c>
      <c r="V3415">
        <f t="shared" si="269"/>
        <v>2015</v>
      </c>
    </row>
    <row r="3416" spans="1:22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65"/>
        <v>103.49999999999999</v>
      </c>
      <c r="P3416" s="5">
        <f t="shared" si="266"/>
        <v>70.568181818181813</v>
      </c>
      <c r="Q3416" t="s">
        <v>8314</v>
      </c>
      <c r="R3416" t="s">
        <v>8315</v>
      </c>
      <c r="S3416" s="12">
        <f t="shared" si="267"/>
        <v>42675.624131944445</v>
      </c>
      <c r="T3416" s="12">
        <f t="shared" si="268"/>
        <v>42705.124305555553</v>
      </c>
      <c r="U3416">
        <f t="shared" si="269"/>
        <v>2016</v>
      </c>
      <c r="V3416">
        <f t="shared" si="269"/>
        <v>2016</v>
      </c>
    </row>
    <row r="3417" spans="1:22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65"/>
        <v>100</v>
      </c>
      <c r="P3417" s="5">
        <f t="shared" si="266"/>
        <v>22.222222222222221</v>
      </c>
      <c r="Q3417" t="s">
        <v>8314</v>
      </c>
      <c r="R3417" t="s">
        <v>8315</v>
      </c>
      <c r="S3417" s="12">
        <f t="shared" si="267"/>
        <v>42466.935833333329</v>
      </c>
      <c r="T3417" s="12">
        <f t="shared" si="268"/>
        <v>42477.770833333336</v>
      </c>
      <c r="U3417">
        <f t="shared" si="269"/>
        <v>2016</v>
      </c>
      <c r="V3417">
        <f t="shared" si="269"/>
        <v>2016</v>
      </c>
    </row>
    <row r="3418" spans="1:22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65"/>
        <v>119.6</v>
      </c>
      <c r="P3418" s="5">
        <f t="shared" si="266"/>
        <v>159.46666666666667</v>
      </c>
      <c r="Q3418" t="s">
        <v>8314</v>
      </c>
      <c r="R3418" t="s">
        <v>8315</v>
      </c>
      <c r="S3418" s="12">
        <f t="shared" si="267"/>
        <v>42089.204224537032</v>
      </c>
      <c r="T3418" s="12">
        <f t="shared" si="268"/>
        <v>42117.562499999993</v>
      </c>
      <c r="U3418">
        <f t="shared" si="269"/>
        <v>2015</v>
      </c>
      <c r="V3418">
        <f t="shared" si="269"/>
        <v>2015</v>
      </c>
    </row>
    <row r="3419" spans="1:22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65"/>
        <v>100.00058823529412</v>
      </c>
      <c r="P3419" s="5">
        <f t="shared" si="266"/>
        <v>37.777999999999999</v>
      </c>
      <c r="Q3419" t="s">
        <v>8314</v>
      </c>
      <c r="R3419" t="s">
        <v>8315</v>
      </c>
      <c r="S3419" s="12">
        <f t="shared" si="267"/>
        <v>41894.705416666664</v>
      </c>
      <c r="T3419" s="12">
        <f t="shared" si="268"/>
        <v>41937.821527777771</v>
      </c>
      <c r="U3419">
        <f t="shared" si="269"/>
        <v>2014</v>
      </c>
      <c r="V3419">
        <f t="shared" si="269"/>
        <v>2014</v>
      </c>
    </row>
    <row r="3420" spans="1:22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65"/>
        <v>100.875</v>
      </c>
      <c r="P3420" s="5">
        <f t="shared" si="266"/>
        <v>72.053571428571431</v>
      </c>
      <c r="Q3420" t="s">
        <v>8314</v>
      </c>
      <c r="R3420" t="s">
        <v>8315</v>
      </c>
      <c r="S3420" s="12">
        <f t="shared" si="267"/>
        <v>41752.626238425924</v>
      </c>
      <c r="T3420" s="12">
        <f t="shared" si="268"/>
        <v>41782.626238425924</v>
      </c>
      <c r="U3420">
        <f t="shared" si="269"/>
        <v>2014</v>
      </c>
      <c r="V3420">
        <f t="shared" si="269"/>
        <v>2014</v>
      </c>
    </row>
    <row r="3421" spans="1:22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65"/>
        <v>106.54545454545455</v>
      </c>
      <c r="P3421" s="5">
        <f t="shared" si="266"/>
        <v>63.695652173913047</v>
      </c>
      <c r="Q3421" t="s">
        <v>8314</v>
      </c>
      <c r="R3421" t="s">
        <v>8315</v>
      </c>
      <c r="S3421" s="12">
        <f t="shared" si="267"/>
        <v>42448.613252314812</v>
      </c>
      <c r="T3421" s="12">
        <f t="shared" si="268"/>
        <v>42466.687499999993</v>
      </c>
      <c r="U3421">
        <f t="shared" si="269"/>
        <v>2016</v>
      </c>
      <c r="V3421">
        <f t="shared" si="269"/>
        <v>2016</v>
      </c>
    </row>
    <row r="3422" spans="1:22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65"/>
        <v>138</v>
      </c>
      <c r="P3422" s="5">
        <f t="shared" si="266"/>
        <v>28.411764705882351</v>
      </c>
      <c r="Q3422" t="s">
        <v>8314</v>
      </c>
      <c r="R3422" t="s">
        <v>8315</v>
      </c>
      <c r="S3422" s="12">
        <f t="shared" si="267"/>
        <v>42404.881967592592</v>
      </c>
      <c r="T3422" s="12">
        <f t="shared" si="268"/>
        <v>42413.791666666664</v>
      </c>
      <c r="U3422">
        <f t="shared" si="269"/>
        <v>2016</v>
      </c>
      <c r="V3422">
        <f t="shared" si="269"/>
        <v>2016</v>
      </c>
    </row>
    <row r="3423" spans="1:22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65"/>
        <v>101.15</v>
      </c>
      <c r="P3423" s="5">
        <f t="shared" si="266"/>
        <v>103.21428571428571</v>
      </c>
      <c r="Q3423" t="s">
        <v>8314</v>
      </c>
      <c r="R3423" t="s">
        <v>8315</v>
      </c>
      <c r="S3423" s="12">
        <f t="shared" si="267"/>
        <v>42037.582905092589</v>
      </c>
      <c r="T3423" s="12">
        <f t="shared" si="268"/>
        <v>42067.582905092589</v>
      </c>
      <c r="U3423">
        <f t="shared" si="269"/>
        <v>2015</v>
      </c>
      <c r="V3423">
        <f t="shared" si="269"/>
        <v>2015</v>
      </c>
    </row>
    <row r="3424" spans="1:22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65"/>
        <v>109.1</v>
      </c>
      <c r="P3424" s="5">
        <f t="shared" si="266"/>
        <v>71.152173913043484</v>
      </c>
      <c r="Q3424" t="s">
        <v>8314</v>
      </c>
      <c r="R3424" t="s">
        <v>8315</v>
      </c>
      <c r="S3424" s="12">
        <f t="shared" si="267"/>
        <v>42323.353888888887</v>
      </c>
      <c r="T3424" s="12">
        <f t="shared" si="268"/>
        <v>42351.791666666664</v>
      </c>
      <c r="U3424">
        <f t="shared" si="269"/>
        <v>2015</v>
      </c>
      <c r="V3424">
        <f t="shared" si="269"/>
        <v>2015</v>
      </c>
    </row>
    <row r="3425" spans="1:22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65"/>
        <v>140</v>
      </c>
      <c r="P3425" s="5">
        <f t="shared" si="266"/>
        <v>35</v>
      </c>
      <c r="Q3425" t="s">
        <v>8314</v>
      </c>
      <c r="R3425" t="s">
        <v>8315</v>
      </c>
      <c r="S3425" s="12">
        <f t="shared" si="267"/>
        <v>42088.703020833331</v>
      </c>
      <c r="T3425" s="12">
        <f t="shared" si="268"/>
        <v>42118.703020833331</v>
      </c>
      <c r="U3425">
        <f t="shared" si="269"/>
        <v>2015</v>
      </c>
      <c r="V3425">
        <f t="shared" si="269"/>
        <v>2015</v>
      </c>
    </row>
    <row r="3426" spans="1:22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65"/>
        <v>103.58333333333334</v>
      </c>
      <c r="P3426" s="5">
        <f t="shared" si="266"/>
        <v>81.776315789473685</v>
      </c>
      <c r="Q3426" t="s">
        <v>8314</v>
      </c>
      <c r="R3426" t="s">
        <v>8315</v>
      </c>
      <c r="S3426" s="12">
        <f t="shared" si="267"/>
        <v>42018.468564814808</v>
      </c>
      <c r="T3426" s="12">
        <f t="shared" si="268"/>
        <v>42040.082638888889</v>
      </c>
      <c r="U3426">
        <f t="shared" si="269"/>
        <v>2015</v>
      </c>
      <c r="V3426">
        <f t="shared" si="269"/>
        <v>2015</v>
      </c>
    </row>
    <row r="3427" spans="1:22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65"/>
        <v>102.97033333333331</v>
      </c>
      <c r="P3427" s="5">
        <f t="shared" si="266"/>
        <v>297.02980769230766</v>
      </c>
      <c r="Q3427" t="s">
        <v>8314</v>
      </c>
      <c r="R3427" t="s">
        <v>8315</v>
      </c>
      <c r="S3427" s="12">
        <f t="shared" si="267"/>
        <v>41884.40898148148</v>
      </c>
      <c r="T3427" s="12">
        <f t="shared" si="268"/>
        <v>41916.40898148148</v>
      </c>
      <c r="U3427">
        <f t="shared" si="269"/>
        <v>2014</v>
      </c>
      <c r="V3427">
        <f t="shared" si="269"/>
        <v>2014</v>
      </c>
    </row>
    <row r="3428" spans="1:22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65"/>
        <v>108.13333333333333</v>
      </c>
      <c r="P3428" s="5">
        <f t="shared" si="266"/>
        <v>46.609195402298852</v>
      </c>
      <c r="Q3428" t="s">
        <v>8314</v>
      </c>
      <c r="R3428" t="s">
        <v>8315</v>
      </c>
      <c r="S3428" s="12">
        <f t="shared" si="267"/>
        <v>41883.848414351851</v>
      </c>
      <c r="T3428" s="12">
        <f t="shared" si="268"/>
        <v>41902.875</v>
      </c>
      <c r="U3428">
        <f t="shared" si="269"/>
        <v>2014</v>
      </c>
      <c r="V3428">
        <f t="shared" si="269"/>
        <v>2014</v>
      </c>
    </row>
    <row r="3429" spans="1:22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65"/>
        <v>100</v>
      </c>
      <c r="P3429" s="5">
        <f t="shared" si="266"/>
        <v>51.724137931034484</v>
      </c>
      <c r="Q3429" t="s">
        <v>8314</v>
      </c>
      <c r="R3429" t="s">
        <v>8315</v>
      </c>
      <c r="S3429" s="12">
        <f t="shared" si="267"/>
        <v>41792.436944444438</v>
      </c>
      <c r="T3429" s="12">
        <f t="shared" si="268"/>
        <v>41822.436944444438</v>
      </c>
      <c r="U3429">
        <f t="shared" si="269"/>
        <v>2014</v>
      </c>
      <c r="V3429">
        <f t="shared" si="269"/>
        <v>2014</v>
      </c>
    </row>
    <row r="3430" spans="1:22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65"/>
        <v>102.75000000000001</v>
      </c>
      <c r="P3430" s="5">
        <f t="shared" si="266"/>
        <v>40.294117647058826</v>
      </c>
      <c r="Q3430" t="s">
        <v>8314</v>
      </c>
      <c r="R3430" t="s">
        <v>8315</v>
      </c>
      <c r="S3430" s="12">
        <f t="shared" si="267"/>
        <v>42038.512118055551</v>
      </c>
      <c r="T3430" s="12">
        <f t="shared" si="268"/>
        <v>42063.499999999993</v>
      </c>
      <c r="U3430">
        <f t="shared" si="269"/>
        <v>2015</v>
      </c>
      <c r="V3430">
        <f t="shared" si="269"/>
        <v>2015</v>
      </c>
    </row>
    <row r="3431" spans="1:22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65"/>
        <v>130</v>
      </c>
      <c r="P3431" s="5">
        <f t="shared" si="266"/>
        <v>16.25</v>
      </c>
      <c r="Q3431" t="s">
        <v>8314</v>
      </c>
      <c r="R3431" t="s">
        <v>8315</v>
      </c>
      <c r="S3431" s="12">
        <f t="shared" si="267"/>
        <v>42661.813206018516</v>
      </c>
      <c r="T3431" s="12">
        <f t="shared" si="268"/>
        <v>42675.813206018516</v>
      </c>
      <c r="U3431">
        <f t="shared" si="269"/>
        <v>2016</v>
      </c>
      <c r="V3431">
        <f t="shared" si="269"/>
        <v>2016</v>
      </c>
    </row>
    <row r="3432" spans="1:22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65"/>
        <v>108.54949999999999</v>
      </c>
      <c r="P3432" s="5">
        <f t="shared" si="266"/>
        <v>30.152638888888887</v>
      </c>
      <c r="Q3432" t="s">
        <v>8314</v>
      </c>
      <c r="R3432" t="s">
        <v>8315</v>
      </c>
      <c r="S3432" s="12">
        <f t="shared" si="267"/>
        <v>41820.737280092588</v>
      </c>
      <c r="T3432" s="12">
        <f t="shared" si="268"/>
        <v>41850.737280092588</v>
      </c>
      <c r="U3432">
        <f t="shared" si="269"/>
        <v>2014</v>
      </c>
      <c r="V3432">
        <f t="shared" si="269"/>
        <v>2014</v>
      </c>
    </row>
    <row r="3433" spans="1:22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65"/>
        <v>100</v>
      </c>
      <c r="P3433" s="5">
        <f t="shared" si="266"/>
        <v>95.238095238095241</v>
      </c>
      <c r="Q3433" t="s">
        <v>8314</v>
      </c>
      <c r="R3433" t="s">
        <v>8315</v>
      </c>
      <c r="S3433" s="12">
        <f t="shared" si="267"/>
        <v>41839.522604166668</v>
      </c>
      <c r="T3433" s="12">
        <f t="shared" si="268"/>
        <v>41869.522604166668</v>
      </c>
      <c r="U3433">
        <f t="shared" si="269"/>
        <v>2014</v>
      </c>
      <c r="V3433">
        <f t="shared" si="269"/>
        <v>2014</v>
      </c>
    </row>
    <row r="3434" spans="1:22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65"/>
        <v>109.65</v>
      </c>
      <c r="P3434" s="5">
        <f t="shared" si="266"/>
        <v>52.214285714285715</v>
      </c>
      <c r="Q3434" t="s">
        <v>8314</v>
      </c>
      <c r="R3434" t="s">
        <v>8315</v>
      </c>
      <c r="S3434" s="12">
        <f t="shared" si="267"/>
        <v>42380.372847222221</v>
      </c>
      <c r="T3434" s="12">
        <f t="shared" si="268"/>
        <v>42405.708333333336</v>
      </c>
      <c r="U3434">
        <f t="shared" si="269"/>
        <v>2016</v>
      </c>
      <c r="V3434">
        <f t="shared" si="269"/>
        <v>2016</v>
      </c>
    </row>
    <row r="3435" spans="1:22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65"/>
        <v>100.26315789473684</v>
      </c>
      <c r="P3435" s="5">
        <f t="shared" si="266"/>
        <v>134.1549295774648</v>
      </c>
      <c r="Q3435" t="s">
        <v>8314</v>
      </c>
      <c r="R3435" t="s">
        <v>8315</v>
      </c>
      <c r="S3435" s="12">
        <f t="shared" si="267"/>
        <v>41775.854803240734</v>
      </c>
      <c r="T3435" s="12">
        <f t="shared" si="268"/>
        <v>41806.916666666664</v>
      </c>
      <c r="U3435">
        <f t="shared" si="269"/>
        <v>2014</v>
      </c>
      <c r="V3435">
        <f t="shared" si="269"/>
        <v>2014</v>
      </c>
    </row>
    <row r="3436" spans="1:22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65"/>
        <v>105.55000000000001</v>
      </c>
      <c r="P3436" s="5">
        <f t="shared" si="266"/>
        <v>62.827380952380949</v>
      </c>
      <c r="Q3436" t="s">
        <v>8314</v>
      </c>
      <c r="R3436" t="s">
        <v>8315</v>
      </c>
      <c r="S3436" s="12">
        <f t="shared" si="267"/>
        <v>41800.172094907401</v>
      </c>
      <c r="T3436" s="12">
        <f t="shared" si="268"/>
        <v>41830.172094907401</v>
      </c>
      <c r="U3436">
        <f t="shared" si="269"/>
        <v>2014</v>
      </c>
      <c r="V3436">
        <f t="shared" si="269"/>
        <v>2014</v>
      </c>
    </row>
    <row r="3437" spans="1:22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65"/>
        <v>112.00000000000001</v>
      </c>
      <c r="P3437" s="5">
        <f t="shared" si="266"/>
        <v>58.94736842105263</v>
      </c>
      <c r="Q3437" t="s">
        <v>8314</v>
      </c>
      <c r="R3437" t="s">
        <v>8315</v>
      </c>
      <c r="S3437" s="12">
        <f t="shared" si="267"/>
        <v>42572.408483796295</v>
      </c>
      <c r="T3437" s="12">
        <f t="shared" si="268"/>
        <v>42588.916666666664</v>
      </c>
      <c r="U3437">
        <f t="shared" si="269"/>
        <v>2016</v>
      </c>
      <c r="V3437">
        <f t="shared" si="269"/>
        <v>2016</v>
      </c>
    </row>
    <row r="3438" spans="1:22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65"/>
        <v>105.89999999999999</v>
      </c>
      <c r="P3438" s="5">
        <f t="shared" si="266"/>
        <v>143.1081081081081</v>
      </c>
      <c r="Q3438" t="s">
        <v>8314</v>
      </c>
      <c r="R3438" t="s">
        <v>8315</v>
      </c>
      <c r="S3438" s="12">
        <f t="shared" si="267"/>
        <v>41851.333252314813</v>
      </c>
      <c r="T3438" s="12">
        <f t="shared" si="268"/>
        <v>41872.477777777771</v>
      </c>
      <c r="U3438">
        <f t="shared" si="269"/>
        <v>2014</v>
      </c>
      <c r="V3438">
        <f t="shared" si="269"/>
        <v>2014</v>
      </c>
    </row>
    <row r="3439" spans="1:22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65"/>
        <v>101</v>
      </c>
      <c r="P3439" s="5">
        <f t="shared" si="266"/>
        <v>84.166666666666671</v>
      </c>
      <c r="Q3439" t="s">
        <v>8314</v>
      </c>
      <c r="R3439" t="s">
        <v>8315</v>
      </c>
      <c r="S3439" s="12">
        <f t="shared" si="267"/>
        <v>42205.502546296295</v>
      </c>
      <c r="T3439" s="12">
        <f t="shared" si="268"/>
        <v>42235.502546296295</v>
      </c>
      <c r="U3439">
        <f t="shared" si="269"/>
        <v>2015</v>
      </c>
      <c r="V3439">
        <f t="shared" si="269"/>
        <v>2015</v>
      </c>
    </row>
    <row r="3440" spans="1:22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65"/>
        <v>104.2</v>
      </c>
      <c r="P3440" s="5">
        <f t="shared" si="266"/>
        <v>186.07142857142858</v>
      </c>
      <c r="Q3440" t="s">
        <v>8314</v>
      </c>
      <c r="R3440" t="s">
        <v>8315</v>
      </c>
      <c r="S3440" s="12">
        <f t="shared" si="267"/>
        <v>42100.719525462962</v>
      </c>
      <c r="T3440" s="12">
        <f t="shared" si="268"/>
        <v>42126.666666666664</v>
      </c>
      <c r="U3440">
        <f t="shared" si="269"/>
        <v>2015</v>
      </c>
      <c r="V3440">
        <f t="shared" si="269"/>
        <v>2015</v>
      </c>
    </row>
    <row r="3441" spans="1:22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65"/>
        <v>134.67833333333334</v>
      </c>
      <c r="P3441" s="5">
        <f t="shared" si="266"/>
        <v>89.785555555555561</v>
      </c>
      <c r="Q3441" t="s">
        <v>8314</v>
      </c>
      <c r="R3441" t="s">
        <v>8315</v>
      </c>
      <c r="S3441" s="12">
        <f t="shared" si="267"/>
        <v>42374.702893518515</v>
      </c>
      <c r="T3441" s="12">
        <f t="shared" si="268"/>
        <v>42387.999305555553</v>
      </c>
      <c r="U3441">
        <f t="shared" si="269"/>
        <v>2016</v>
      </c>
      <c r="V3441">
        <f t="shared" si="269"/>
        <v>2016</v>
      </c>
    </row>
    <row r="3442" spans="1:22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65"/>
        <v>105.2184</v>
      </c>
      <c r="P3442" s="5">
        <f t="shared" si="266"/>
        <v>64.157560975609755</v>
      </c>
      <c r="Q3442" t="s">
        <v>8314</v>
      </c>
      <c r="R3442" t="s">
        <v>8315</v>
      </c>
      <c r="S3442" s="12">
        <f t="shared" si="267"/>
        <v>41808.914675925924</v>
      </c>
      <c r="T3442" s="12">
        <f t="shared" si="268"/>
        <v>41831.46875</v>
      </c>
      <c r="U3442">
        <f t="shared" si="269"/>
        <v>2014</v>
      </c>
      <c r="V3442">
        <f t="shared" si="269"/>
        <v>2014</v>
      </c>
    </row>
    <row r="3443" spans="1:22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65"/>
        <v>102.60000000000001</v>
      </c>
      <c r="P3443" s="5">
        <f t="shared" si="266"/>
        <v>59.651162790697676</v>
      </c>
      <c r="Q3443" t="s">
        <v>8314</v>
      </c>
      <c r="R3443" t="s">
        <v>8315</v>
      </c>
      <c r="S3443" s="12">
        <f t="shared" si="267"/>
        <v>42294.221307870372</v>
      </c>
      <c r="T3443" s="12">
        <f t="shared" si="268"/>
        <v>42321.636805555558</v>
      </c>
      <c r="U3443">
        <f t="shared" si="269"/>
        <v>2015</v>
      </c>
      <c r="V3443">
        <f t="shared" si="269"/>
        <v>2015</v>
      </c>
    </row>
    <row r="3444" spans="1:22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65"/>
        <v>100</v>
      </c>
      <c r="P3444" s="5">
        <f t="shared" si="266"/>
        <v>31.25</v>
      </c>
      <c r="Q3444" t="s">
        <v>8314</v>
      </c>
      <c r="R3444" t="s">
        <v>8315</v>
      </c>
      <c r="S3444" s="12">
        <f t="shared" si="267"/>
        <v>42124.632777777777</v>
      </c>
      <c r="T3444" s="12">
        <f t="shared" si="268"/>
        <v>42154.632777777777</v>
      </c>
      <c r="U3444">
        <f t="shared" si="269"/>
        <v>2015</v>
      </c>
      <c r="V3444">
        <f t="shared" si="269"/>
        <v>2015</v>
      </c>
    </row>
    <row r="3445" spans="1:22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65"/>
        <v>185.5</v>
      </c>
      <c r="P3445" s="5">
        <f t="shared" si="266"/>
        <v>41.222222222222221</v>
      </c>
      <c r="Q3445" t="s">
        <v>8314</v>
      </c>
      <c r="R3445" t="s">
        <v>8315</v>
      </c>
      <c r="S3445" s="12">
        <f t="shared" si="267"/>
        <v>41861.316504629627</v>
      </c>
      <c r="T3445" s="12">
        <f t="shared" si="268"/>
        <v>41891.316504629627</v>
      </c>
      <c r="U3445">
        <f t="shared" si="269"/>
        <v>2014</v>
      </c>
      <c r="V3445">
        <f t="shared" si="269"/>
        <v>2014</v>
      </c>
    </row>
    <row r="3446" spans="1:22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65"/>
        <v>289</v>
      </c>
      <c r="P3446" s="5">
        <f t="shared" si="266"/>
        <v>43.35</v>
      </c>
      <c r="Q3446" t="s">
        <v>8314</v>
      </c>
      <c r="R3446" t="s">
        <v>8315</v>
      </c>
      <c r="S3446" s="12">
        <f t="shared" si="267"/>
        <v>42521.08317129629</v>
      </c>
      <c r="T3446" s="12">
        <f t="shared" si="268"/>
        <v>42529.374305555553</v>
      </c>
      <c r="U3446">
        <f t="shared" si="269"/>
        <v>2016</v>
      </c>
      <c r="V3446">
        <f t="shared" si="269"/>
        <v>2016</v>
      </c>
    </row>
    <row r="3447" spans="1:22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65"/>
        <v>100</v>
      </c>
      <c r="P3447" s="5">
        <f t="shared" si="266"/>
        <v>64.516129032258064</v>
      </c>
      <c r="Q3447" t="s">
        <v>8314</v>
      </c>
      <c r="R3447" t="s">
        <v>8315</v>
      </c>
      <c r="S3447" s="12">
        <f t="shared" si="267"/>
        <v>42272.322175925925</v>
      </c>
      <c r="T3447" s="12">
        <f t="shared" si="268"/>
        <v>42300.322175925925</v>
      </c>
      <c r="U3447">
        <f t="shared" si="269"/>
        <v>2015</v>
      </c>
      <c r="V3447">
        <f t="shared" si="269"/>
        <v>2015</v>
      </c>
    </row>
    <row r="3448" spans="1:22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65"/>
        <v>108.2</v>
      </c>
      <c r="P3448" s="5">
        <f t="shared" si="266"/>
        <v>43.28</v>
      </c>
      <c r="Q3448" t="s">
        <v>8314</v>
      </c>
      <c r="R3448" t="s">
        <v>8315</v>
      </c>
      <c r="S3448" s="12">
        <f t="shared" si="267"/>
        <v>42016.624131944445</v>
      </c>
      <c r="T3448" s="12">
        <f t="shared" si="268"/>
        <v>42040.305555555555</v>
      </c>
      <c r="U3448">
        <f t="shared" si="269"/>
        <v>2015</v>
      </c>
      <c r="V3448">
        <f t="shared" si="269"/>
        <v>2015</v>
      </c>
    </row>
    <row r="3449" spans="1:22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65"/>
        <v>107.80000000000001</v>
      </c>
      <c r="P3449" s="5">
        <f t="shared" si="266"/>
        <v>77</v>
      </c>
      <c r="Q3449" t="s">
        <v>8314</v>
      </c>
      <c r="R3449" t="s">
        <v>8315</v>
      </c>
      <c r="S3449" s="12">
        <f t="shared" si="267"/>
        <v>42402.680694444447</v>
      </c>
      <c r="T3449" s="12">
        <f t="shared" si="268"/>
        <v>42447.639027777775</v>
      </c>
      <c r="U3449">
        <f t="shared" si="269"/>
        <v>2016</v>
      </c>
      <c r="V3449">
        <f t="shared" si="269"/>
        <v>2016</v>
      </c>
    </row>
    <row r="3450" spans="1:22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65"/>
        <v>109.76190476190477</v>
      </c>
      <c r="P3450" s="5">
        <f t="shared" si="266"/>
        <v>51.222222222222221</v>
      </c>
      <c r="Q3450" t="s">
        <v>8314</v>
      </c>
      <c r="R3450" t="s">
        <v>8315</v>
      </c>
      <c r="S3450" s="12">
        <f t="shared" si="267"/>
        <v>41959.910752314812</v>
      </c>
      <c r="T3450" s="12">
        <f t="shared" si="268"/>
        <v>41989.910752314812</v>
      </c>
      <c r="U3450">
        <f t="shared" si="269"/>
        <v>2014</v>
      </c>
      <c r="V3450">
        <f t="shared" si="269"/>
        <v>2014</v>
      </c>
    </row>
    <row r="3451" spans="1:22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65"/>
        <v>170.625</v>
      </c>
      <c r="P3451" s="5">
        <f t="shared" si="266"/>
        <v>68.25</v>
      </c>
      <c r="Q3451" t="s">
        <v>8314</v>
      </c>
      <c r="R3451" t="s">
        <v>8315</v>
      </c>
      <c r="S3451" s="12">
        <f t="shared" si="267"/>
        <v>42531.844189814808</v>
      </c>
      <c r="T3451" s="12">
        <f t="shared" si="268"/>
        <v>42559.958333333336</v>
      </c>
      <c r="U3451">
        <f t="shared" si="269"/>
        <v>2016</v>
      </c>
      <c r="V3451">
        <f t="shared" si="269"/>
        <v>2016</v>
      </c>
    </row>
    <row r="3452" spans="1:22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65"/>
        <v>152</v>
      </c>
      <c r="P3452" s="5">
        <f t="shared" si="266"/>
        <v>19.487179487179485</v>
      </c>
      <c r="Q3452" t="s">
        <v>8314</v>
      </c>
      <c r="R3452" t="s">
        <v>8315</v>
      </c>
      <c r="S3452" s="12">
        <f t="shared" si="267"/>
        <v>42036.496192129627</v>
      </c>
      <c r="T3452" s="12">
        <f t="shared" si="268"/>
        <v>42096.454525462956</v>
      </c>
      <c r="U3452">
        <f t="shared" si="269"/>
        <v>2015</v>
      </c>
      <c r="V3452">
        <f t="shared" si="269"/>
        <v>2015</v>
      </c>
    </row>
    <row r="3453" spans="1:22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65"/>
        <v>101.23076923076924</v>
      </c>
      <c r="P3453" s="5">
        <f t="shared" si="266"/>
        <v>41.125</v>
      </c>
      <c r="Q3453" t="s">
        <v>8314</v>
      </c>
      <c r="R3453" t="s">
        <v>8315</v>
      </c>
      <c r="S3453" s="12">
        <f t="shared" si="267"/>
        <v>42088.515358796292</v>
      </c>
      <c r="T3453" s="12">
        <f t="shared" si="268"/>
        <v>42115.515358796292</v>
      </c>
      <c r="U3453">
        <f t="shared" si="269"/>
        <v>2015</v>
      </c>
      <c r="V3453">
        <f t="shared" si="269"/>
        <v>2015</v>
      </c>
    </row>
    <row r="3454" spans="1:22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65"/>
        <v>153.19999999999999</v>
      </c>
      <c r="P3454" s="5">
        <f t="shared" si="266"/>
        <v>41.405405405405403</v>
      </c>
      <c r="Q3454" t="s">
        <v>8314</v>
      </c>
      <c r="R3454" t="s">
        <v>8315</v>
      </c>
      <c r="S3454" s="12">
        <f t="shared" si="267"/>
        <v>41820.430856481478</v>
      </c>
      <c r="T3454" s="12">
        <f t="shared" si="268"/>
        <v>41842.957638888889</v>
      </c>
      <c r="U3454">
        <f t="shared" si="269"/>
        <v>2014</v>
      </c>
      <c r="V3454">
        <f t="shared" si="269"/>
        <v>2014</v>
      </c>
    </row>
    <row r="3455" spans="1:22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65"/>
        <v>128.33333333333334</v>
      </c>
      <c r="P3455" s="5">
        <f t="shared" si="266"/>
        <v>27.5</v>
      </c>
      <c r="Q3455" t="s">
        <v>8314</v>
      </c>
      <c r="R3455" t="s">
        <v>8315</v>
      </c>
      <c r="S3455" s="12">
        <f t="shared" si="267"/>
        <v>42535.770324074074</v>
      </c>
      <c r="T3455" s="12">
        <f t="shared" si="268"/>
        <v>42595.770324074074</v>
      </c>
      <c r="U3455">
        <f t="shared" si="269"/>
        <v>2016</v>
      </c>
      <c r="V3455">
        <f t="shared" si="269"/>
        <v>2016</v>
      </c>
    </row>
    <row r="3456" spans="1:22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65"/>
        <v>100.71428571428571</v>
      </c>
      <c r="P3456" s="5">
        <f t="shared" si="266"/>
        <v>33.571428571428569</v>
      </c>
      <c r="Q3456" t="s">
        <v>8314</v>
      </c>
      <c r="R3456" t="s">
        <v>8315</v>
      </c>
      <c r="S3456" s="12">
        <f t="shared" si="267"/>
        <v>41821.490266203698</v>
      </c>
      <c r="T3456" s="12">
        <f t="shared" si="268"/>
        <v>41851.490266203698</v>
      </c>
      <c r="U3456">
        <f t="shared" si="269"/>
        <v>2014</v>
      </c>
      <c r="V3456">
        <f t="shared" si="269"/>
        <v>2014</v>
      </c>
    </row>
    <row r="3457" spans="1:22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65"/>
        <v>100.64999999999999</v>
      </c>
      <c r="P3457" s="5">
        <f t="shared" si="266"/>
        <v>145.86956521739131</v>
      </c>
      <c r="Q3457" t="s">
        <v>8314</v>
      </c>
      <c r="R3457" t="s">
        <v>8315</v>
      </c>
      <c r="S3457" s="12">
        <f t="shared" si="267"/>
        <v>42626.541979166665</v>
      </c>
      <c r="T3457" s="12">
        <f t="shared" si="268"/>
        <v>42656.541979166665</v>
      </c>
      <c r="U3457">
        <f t="shared" si="269"/>
        <v>2016</v>
      </c>
      <c r="V3457">
        <f t="shared" si="269"/>
        <v>2016</v>
      </c>
    </row>
    <row r="3458" spans="1:22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65"/>
        <v>191.3</v>
      </c>
      <c r="P3458" s="5">
        <f t="shared" si="266"/>
        <v>358.6875</v>
      </c>
      <c r="Q3458" t="s">
        <v>8314</v>
      </c>
      <c r="R3458" t="s">
        <v>8315</v>
      </c>
      <c r="S3458" s="12">
        <f t="shared" si="267"/>
        <v>41820.997303240736</v>
      </c>
      <c r="T3458" s="12">
        <f t="shared" si="268"/>
        <v>41852.082638888889</v>
      </c>
      <c r="U3458">
        <f t="shared" si="269"/>
        <v>2014</v>
      </c>
      <c r="V3458">
        <f t="shared" si="269"/>
        <v>2014</v>
      </c>
    </row>
    <row r="3459" spans="1:22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70">(E3459/D3459)*100</f>
        <v>140.19999999999999</v>
      </c>
      <c r="P3459" s="5">
        <f t="shared" ref="P3459:P3522" si="271">IF(E3459&gt;0, E3459/L3459, 0)</f>
        <v>50.981818181818184</v>
      </c>
      <c r="Q3459" t="s">
        <v>8314</v>
      </c>
      <c r="R3459" t="s">
        <v>8315</v>
      </c>
      <c r="S3459" s="12">
        <f t="shared" ref="S3459:S3522" si="272">(J3459/86400)+25569-(5/24)</f>
        <v>42016.498344907406</v>
      </c>
      <c r="T3459" s="12">
        <f t="shared" ref="T3459:T3522" si="273">(I3459/86400)+25569-5/24</f>
        <v>42047.040972222218</v>
      </c>
      <c r="U3459">
        <f t="shared" ref="U3459:V3522" si="274">YEAR(S3459)</f>
        <v>2015</v>
      </c>
      <c r="V3459">
        <f t="shared" si="274"/>
        <v>2015</v>
      </c>
    </row>
    <row r="3460" spans="1:22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70"/>
        <v>124.33537832310839</v>
      </c>
      <c r="P3460" s="5">
        <f t="shared" si="271"/>
        <v>45.037037037037038</v>
      </c>
      <c r="Q3460" t="s">
        <v>8314</v>
      </c>
      <c r="R3460" t="s">
        <v>8315</v>
      </c>
      <c r="S3460" s="12">
        <f t="shared" si="272"/>
        <v>42010.994247685179</v>
      </c>
      <c r="T3460" s="12">
        <f t="shared" si="273"/>
        <v>42037.977083333331</v>
      </c>
      <c r="U3460">
        <f t="shared" si="274"/>
        <v>2015</v>
      </c>
      <c r="V3460">
        <f t="shared" si="274"/>
        <v>2015</v>
      </c>
    </row>
    <row r="3461" spans="1:22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70"/>
        <v>126.2</v>
      </c>
      <c r="P3461" s="5">
        <f t="shared" si="271"/>
        <v>17.527777777777779</v>
      </c>
      <c r="Q3461" t="s">
        <v>8314</v>
      </c>
      <c r="R3461" t="s">
        <v>8315</v>
      </c>
      <c r="S3461" s="12">
        <f t="shared" si="272"/>
        <v>42480.271527777775</v>
      </c>
      <c r="T3461" s="12">
        <f t="shared" si="273"/>
        <v>42510.271527777775</v>
      </c>
      <c r="U3461">
        <f t="shared" si="274"/>
        <v>2016</v>
      </c>
      <c r="V3461">
        <f t="shared" si="274"/>
        <v>2016</v>
      </c>
    </row>
    <row r="3462" spans="1:22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70"/>
        <v>190</v>
      </c>
      <c r="P3462" s="5">
        <f t="shared" si="271"/>
        <v>50</v>
      </c>
      <c r="Q3462" t="s">
        <v>8314</v>
      </c>
      <c r="R3462" t="s">
        <v>8315</v>
      </c>
      <c r="S3462" s="12">
        <f t="shared" si="272"/>
        <v>41852.318888888891</v>
      </c>
      <c r="T3462" s="12">
        <f t="shared" si="273"/>
        <v>41866.318888888891</v>
      </c>
      <c r="U3462">
        <f t="shared" si="274"/>
        <v>2014</v>
      </c>
      <c r="V3462">
        <f t="shared" si="274"/>
        <v>2014</v>
      </c>
    </row>
    <row r="3463" spans="1:22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70"/>
        <v>139</v>
      </c>
      <c r="P3463" s="5">
        <f t="shared" si="271"/>
        <v>57.916666666666664</v>
      </c>
      <c r="Q3463" t="s">
        <v>8314</v>
      </c>
      <c r="R3463" t="s">
        <v>8315</v>
      </c>
      <c r="S3463" s="12">
        <f t="shared" si="272"/>
        <v>42643.424525462957</v>
      </c>
      <c r="T3463" s="12">
        <f t="shared" si="273"/>
        <v>42671.916666666664</v>
      </c>
      <c r="U3463">
        <f t="shared" si="274"/>
        <v>2016</v>
      </c>
      <c r="V3463">
        <f t="shared" si="274"/>
        <v>2016</v>
      </c>
    </row>
    <row r="3464" spans="1:22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70"/>
        <v>202</v>
      </c>
      <c r="P3464" s="5">
        <f t="shared" si="271"/>
        <v>29.705882352941178</v>
      </c>
      <c r="Q3464" t="s">
        <v>8314</v>
      </c>
      <c r="R3464" t="s">
        <v>8315</v>
      </c>
      <c r="S3464" s="12">
        <f t="shared" si="272"/>
        <v>42179.690138888887</v>
      </c>
      <c r="T3464" s="12">
        <f t="shared" si="273"/>
        <v>42195.541666666664</v>
      </c>
      <c r="U3464">
        <f t="shared" si="274"/>
        <v>2015</v>
      </c>
      <c r="V3464">
        <f t="shared" si="274"/>
        <v>2015</v>
      </c>
    </row>
    <row r="3465" spans="1:22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70"/>
        <v>103.38000000000001</v>
      </c>
      <c r="P3465" s="5">
        <f t="shared" si="271"/>
        <v>90.684210526315795</v>
      </c>
      <c r="Q3465" t="s">
        <v>8314</v>
      </c>
      <c r="R3465" t="s">
        <v>8315</v>
      </c>
      <c r="S3465" s="12">
        <f t="shared" si="272"/>
        <v>42612.710474537038</v>
      </c>
      <c r="T3465" s="12">
        <f t="shared" si="273"/>
        <v>42653.957638888889</v>
      </c>
      <c r="U3465">
        <f t="shared" si="274"/>
        <v>2016</v>
      </c>
      <c r="V3465">
        <f t="shared" si="274"/>
        <v>2016</v>
      </c>
    </row>
    <row r="3466" spans="1:22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70"/>
        <v>102.3236</v>
      </c>
      <c r="P3466" s="5">
        <f t="shared" si="271"/>
        <v>55.012688172043013</v>
      </c>
      <c r="Q3466" t="s">
        <v>8314</v>
      </c>
      <c r="R3466" t="s">
        <v>8315</v>
      </c>
      <c r="S3466" s="12">
        <f t="shared" si="272"/>
        <v>42574.921724537031</v>
      </c>
      <c r="T3466" s="12">
        <f t="shared" si="273"/>
        <v>42604.921724537031</v>
      </c>
      <c r="U3466">
        <f t="shared" si="274"/>
        <v>2016</v>
      </c>
      <c r="V3466">
        <f t="shared" si="274"/>
        <v>2016</v>
      </c>
    </row>
    <row r="3467" spans="1:22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70"/>
        <v>103</v>
      </c>
      <c r="P3467" s="5">
        <f t="shared" si="271"/>
        <v>57.222222222222221</v>
      </c>
      <c r="Q3467" t="s">
        <v>8314</v>
      </c>
      <c r="R3467" t="s">
        <v>8315</v>
      </c>
      <c r="S3467" s="12">
        <f t="shared" si="272"/>
        <v>42200.417499999996</v>
      </c>
      <c r="T3467" s="12">
        <f t="shared" si="273"/>
        <v>42225.458333333336</v>
      </c>
      <c r="U3467">
        <f t="shared" si="274"/>
        <v>2015</v>
      </c>
      <c r="V3467">
        <f t="shared" si="274"/>
        <v>2015</v>
      </c>
    </row>
    <row r="3468" spans="1:22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70"/>
        <v>127.14285714285714</v>
      </c>
      <c r="P3468" s="5">
        <f t="shared" si="271"/>
        <v>72.950819672131146</v>
      </c>
      <c r="Q3468" t="s">
        <v>8314</v>
      </c>
      <c r="R3468" t="s">
        <v>8315</v>
      </c>
      <c r="S3468" s="12">
        <f t="shared" si="272"/>
        <v>42419.810763888883</v>
      </c>
      <c r="T3468" s="12">
        <f t="shared" si="273"/>
        <v>42479.769097222219</v>
      </c>
      <c r="U3468">
        <f t="shared" si="274"/>
        <v>2016</v>
      </c>
      <c r="V3468">
        <f t="shared" si="274"/>
        <v>2016</v>
      </c>
    </row>
    <row r="3469" spans="1:22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70"/>
        <v>101</v>
      </c>
      <c r="P3469" s="5">
        <f t="shared" si="271"/>
        <v>64.468085106382972</v>
      </c>
      <c r="Q3469" t="s">
        <v>8314</v>
      </c>
      <c r="R3469" t="s">
        <v>8315</v>
      </c>
      <c r="S3469" s="12">
        <f t="shared" si="272"/>
        <v>42053.463333333326</v>
      </c>
      <c r="T3469" s="12">
        <f t="shared" si="273"/>
        <v>42083.421666666669</v>
      </c>
      <c r="U3469">
        <f t="shared" si="274"/>
        <v>2015</v>
      </c>
      <c r="V3469">
        <f t="shared" si="274"/>
        <v>2015</v>
      </c>
    </row>
    <row r="3470" spans="1:22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70"/>
        <v>121.78</v>
      </c>
      <c r="P3470" s="5">
        <f t="shared" si="271"/>
        <v>716.35294117647061</v>
      </c>
      <c r="Q3470" t="s">
        <v>8314</v>
      </c>
      <c r="R3470" t="s">
        <v>8315</v>
      </c>
      <c r="S3470" s="12">
        <f t="shared" si="272"/>
        <v>42605.55704861111</v>
      </c>
      <c r="T3470" s="12">
        <f t="shared" si="273"/>
        <v>42633.916666666664</v>
      </c>
      <c r="U3470">
        <f t="shared" si="274"/>
        <v>2016</v>
      </c>
      <c r="V3470">
        <f t="shared" si="274"/>
        <v>2016</v>
      </c>
    </row>
    <row r="3471" spans="1:22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70"/>
        <v>113.39285714285714</v>
      </c>
      <c r="P3471" s="5">
        <f t="shared" si="271"/>
        <v>50.396825396825399</v>
      </c>
      <c r="Q3471" t="s">
        <v>8314</v>
      </c>
      <c r="R3471" t="s">
        <v>8315</v>
      </c>
      <c r="S3471" s="12">
        <f t="shared" si="272"/>
        <v>42458.433391203704</v>
      </c>
      <c r="T3471" s="12">
        <f t="shared" si="273"/>
        <v>42488.433391203704</v>
      </c>
      <c r="U3471">
        <f t="shared" si="274"/>
        <v>2016</v>
      </c>
      <c r="V3471">
        <f t="shared" si="274"/>
        <v>2016</v>
      </c>
    </row>
    <row r="3472" spans="1:22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70"/>
        <v>150</v>
      </c>
      <c r="P3472" s="5">
        <f t="shared" si="271"/>
        <v>41.666666666666664</v>
      </c>
      <c r="Q3472" t="s">
        <v>8314</v>
      </c>
      <c r="R3472" t="s">
        <v>8315</v>
      </c>
      <c r="S3472" s="12">
        <f t="shared" si="272"/>
        <v>42528.813680555548</v>
      </c>
      <c r="T3472" s="12">
        <f t="shared" si="273"/>
        <v>42566.693055555552</v>
      </c>
      <c r="U3472">
        <f t="shared" si="274"/>
        <v>2016</v>
      </c>
      <c r="V3472">
        <f t="shared" si="274"/>
        <v>2016</v>
      </c>
    </row>
    <row r="3473" spans="1:22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70"/>
        <v>214.6</v>
      </c>
      <c r="P3473" s="5">
        <f t="shared" si="271"/>
        <v>35.766666666666666</v>
      </c>
      <c r="Q3473" t="s">
        <v>8314</v>
      </c>
      <c r="R3473" t="s">
        <v>8315</v>
      </c>
      <c r="S3473" s="12">
        <f t="shared" si="272"/>
        <v>41841.61215277778</v>
      </c>
      <c r="T3473" s="12">
        <f t="shared" si="273"/>
        <v>41882.625</v>
      </c>
      <c r="U3473">
        <f t="shared" si="274"/>
        <v>2014</v>
      </c>
      <c r="V3473">
        <f t="shared" si="274"/>
        <v>2014</v>
      </c>
    </row>
    <row r="3474" spans="1:22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70"/>
        <v>102.05</v>
      </c>
      <c r="P3474" s="5">
        <f t="shared" si="271"/>
        <v>88.739130434782609</v>
      </c>
      <c r="Q3474" t="s">
        <v>8314</v>
      </c>
      <c r="R3474" t="s">
        <v>8315</v>
      </c>
      <c r="S3474" s="12">
        <f t="shared" si="272"/>
        <v>41927.962164351848</v>
      </c>
      <c r="T3474" s="12">
        <f t="shared" si="273"/>
        <v>41949.040972222218</v>
      </c>
      <c r="U3474">
        <f t="shared" si="274"/>
        <v>2014</v>
      </c>
      <c r="V3474">
        <f t="shared" si="274"/>
        <v>2014</v>
      </c>
    </row>
    <row r="3475" spans="1:22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70"/>
        <v>100</v>
      </c>
      <c r="P3475" s="5">
        <f t="shared" si="271"/>
        <v>148.4848484848485</v>
      </c>
      <c r="Q3475" t="s">
        <v>8314</v>
      </c>
      <c r="R3475" t="s">
        <v>8315</v>
      </c>
      <c r="S3475" s="12">
        <f t="shared" si="272"/>
        <v>42062.626111111109</v>
      </c>
      <c r="T3475" s="12">
        <f t="shared" si="273"/>
        <v>42083.643749999996</v>
      </c>
      <c r="U3475">
        <f t="shared" si="274"/>
        <v>2015</v>
      </c>
      <c r="V3475">
        <f t="shared" si="274"/>
        <v>2015</v>
      </c>
    </row>
    <row r="3476" spans="1:22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70"/>
        <v>101</v>
      </c>
      <c r="P3476" s="5">
        <f t="shared" si="271"/>
        <v>51.794871794871796</v>
      </c>
      <c r="Q3476" t="s">
        <v>8314</v>
      </c>
      <c r="R3476" t="s">
        <v>8315</v>
      </c>
      <c r="S3476" s="12">
        <f t="shared" si="272"/>
        <v>42541.293182870366</v>
      </c>
      <c r="T3476" s="12">
        <f t="shared" si="273"/>
        <v>42571.293182870366</v>
      </c>
      <c r="U3476">
        <f t="shared" si="274"/>
        <v>2016</v>
      </c>
      <c r="V3476">
        <f t="shared" si="274"/>
        <v>2016</v>
      </c>
    </row>
    <row r="3477" spans="1:22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70"/>
        <v>113.33333333333333</v>
      </c>
      <c r="P3477" s="5">
        <f t="shared" si="271"/>
        <v>20</v>
      </c>
      <c r="Q3477" t="s">
        <v>8314</v>
      </c>
      <c r="R3477" t="s">
        <v>8315</v>
      </c>
      <c r="S3477" s="12">
        <f t="shared" si="272"/>
        <v>41918.672499999993</v>
      </c>
      <c r="T3477" s="12">
        <f t="shared" si="273"/>
        <v>41945.791666666664</v>
      </c>
      <c r="U3477">
        <f t="shared" si="274"/>
        <v>2014</v>
      </c>
      <c r="V3477">
        <f t="shared" si="274"/>
        <v>2014</v>
      </c>
    </row>
    <row r="3478" spans="1:22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70"/>
        <v>104</v>
      </c>
      <c r="P3478" s="5">
        <f t="shared" si="271"/>
        <v>52</v>
      </c>
      <c r="Q3478" t="s">
        <v>8314</v>
      </c>
      <c r="R3478" t="s">
        <v>8315</v>
      </c>
      <c r="S3478" s="12">
        <f t="shared" si="272"/>
        <v>41921.071643518517</v>
      </c>
      <c r="T3478" s="12">
        <f t="shared" si="273"/>
        <v>41938.916666666664</v>
      </c>
      <c r="U3478">
        <f t="shared" si="274"/>
        <v>2014</v>
      </c>
      <c r="V3478">
        <f t="shared" si="274"/>
        <v>2014</v>
      </c>
    </row>
    <row r="3479" spans="1:22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70"/>
        <v>115.33333333333333</v>
      </c>
      <c r="P3479" s="5">
        <f t="shared" si="271"/>
        <v>53.230769230769234</v>
      </c>
      <c r="Q3479" t="s">
        <v>8314</v>
      </c>
      <c r="R3479" t="s">
        <v>8315</v>
      </c>
      <c r="S3479" s="12">
        <f t="shared" si="272"/>
        <v>42128.528275462959</v>
      </c>
      <c r="T3479" s="12">
        <f t="shared" si="273"/>
        <v>42140.916666666664</v>
      </c>
      <c r="U3479">
        <f t="shared" si="274"/>
        <v>2015</v>
      </c>
      <c r="V3479">
        <f t="shared" si="274"/>
        <v>2015</v>
      </c>
    </row>
    <row r="3480" spans="1:22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70"/>
        <v>112.85000000000001</v>
      </c>
      <c r="P3480" s="5">
        <f t="shared" si="271"/>
        <v>39.596491228070178</v>
      </c>
      <c r="Q3480" t="s">
        <v>8314</v>
      </c>
      <c r="R3480" t="s">
        <v>8315</v>
      </c>
      <c r="S3480" s="12">
        <f t="shared" si="272"/>
        <v>42053.708587962959</v>
      </c>
      <c r="T3480" s="12">
        <f t="shared" si="273"/>
        <v>42079.666666666664</v>
      </c>
      <c r="U3480">
        <f t="shared" si="274"/>
        <v>2015</v>
      </c>
      <c r="V3480">
        <f t="shared" si="274"/>
        <v>2015</v>
      </c>
    </row>
    <row r="3481" spans="1:22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70"/>
        <v>127.86666666666666</v>
      </c>
      <c r="P3481" s="5">
        <f t="shared" si="271"/>
        <v>34.25</v>
      </c>
      <c r="Q3481" t="s">
        <v>8314</v>
      </c>
      <c r="R3481" t="s">
        <v>8315</v>
      </c>
      <c r="S3481" s="12">
        <f t="shared" si="272"/>
        <v>41781.64675925926</v>
      </c>
      <c r="T3481" s="12">
        <f t="shared" si="273"/>
        <v>41811.64675925926</v>
      </c>
      <c r="U3481">
        <f t="shared" si="274"/>
        <v>2014</v>
      </c>
      <c r="V3481">
        <f t="shared" si="274"/>
        <v>2014</v>
      </c>
    </row>
    <row r="3482" spans="1:22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70"/>
        <v>142.66666666666669</v>
      </c>
      <c r="P3482" s="5">
        <f t="shared" si="271"/>
        <v>164.61538461538461</v>
      </c>
      <c r="Q3482" t="s">
        <v>8314</v>
      </c>
      <c r="R3482" t="s">
        <v>8315</v>
      </c>
      <c r="S3482" s="12">
        <f t="shared" si="272"/>
        <v>42171.109108796292</v>
      </c>
      <c r="T3482" s="12">
        <f t="shared" si="273"/>
        <v>42195.666666666664</v>
      </c>
      <c r="U3482">
        <f t="shared" si="274"/>
        <v>2015</v>
      </c>
      <c r="V3482">
        <f t="shared" si="274"/>
        <v>2015</v>
      </c>
    </row>
    <row r="3483" spans="1:22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70"/>
        <v>118.8</v>
      </c>
      <c r="P3483" s="5">
        <f t="shared" si="271"/>
        <v>125.05263157894737</v>
      </c>
      <c r="Q3483" t="s">
        <v>8314</v>
      </c>
      <c r="R3483" t="s">
        <v>8315</v>
      </c>
      <c r="S3483" s="12">
        <f t="shared" si="272"/>
        <v>41989.039212962962</v>
      </c>
      <c r="T3483" s="12">
        <f t="shared" si="273"/>
        <v>42006.039212962962</v>
      </c>
      <c r="U3483">
        <f t="shared" si="274"/>
        <v>2014</v>
      </c>
      <c r="V3483">
        <f t="shared" si="274"/>
        <v>2015</v>
      </c>
    </row>
    <row r="3484" spans="1:22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70"/>
        <v>138.33333333333334</v>
      </c>
      <c r="P3484" s="5">
        <f t="shared" si="271"/>
        <v>51.875</v>
      </c>
      <c r="Q3484" t="s">
        <v>8314</v>
      </c>
      <c r="R3484" t="s">
        <v>8315</v>
      </c>
      <c r="S3484" s="12">
        <f t="shared" si="272"/>
        <v>41796.563263888886</v>
      </c>
      <c r="T3484" s="12">
        <f t="shared" si="273"/>
        <v>41826.563263888886</v>
      </c>
      <c r="U3484">
        <f t="shared" si="274"/>
        <v>2014</v>
      </c>
      <c r="V3484">
        <f t="shared" si="274"/>
        <v>2014</v>
      </c>
    </row>
    <row r="3485" spans="1:22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70"/>
        <v>159.9402985074627</v>
      </c>
      <c r="P3485" s="5">
        <f t="shared" si="271"/>
        <v>40.285714285714285</v>
      </c>
      <c r="Q3485" t="s">
        <v>8314</v>
      </c>
      <c r="R3485" t="s">
        <v>8315</v>
      </c>
      <c r="S3485" s="12">
        <f t="shared" si="272"/>
        <v>41793.460428240738</v>
      </c>
      <c r="T3485" s="12">
        <f t="shared" si="273"/>
        <v>41823.460428240738</v>
      </c>
      <c r="U3485">
        <f t="shared" si="274"/>
        <v>2014</v>
      </c>
      <c r="V3485">
        <f t="shared" si="274"/>
        <v>2014</v>
      </c>
    </row>
    <row r="3486" spans="1:22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70"/>
        <v>114.24000000000001</v>
      </c>
      <c r="P3486" s="5">
        <f t="shared" si="271"/>
        <v>64.909090909090907</v>
      </c>
      <c r="Q3486" t="s">
        <v>8314</v>
      </c>
      <c r="R3486" t="s">
        <v>8315</v>
      </c>
      <c r="S3486" s="12">
        <f t="shared" si="272"/>
        <v>42506.552071759252</v>
      </c>
      <c r="T3486" s="12">
        <f t="shared" si="273"/>
        <v>42536.552071759252</v>
      </c>
      <c r="U3486">
        <f t="shared" si="274"/>
        <v>2016</v>
      </c>
      <c r="V3486">
        <f t="shared" si="274"/>
        <v>2016</v>
      </c>
    </row>
    <row r="3487" spans="1:22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70"/>
        <v>100.60606060606061</v>
      </c>
      <c r="P3487" s="5">
        <f t="shared" si="271"/>
        <v>55.333333333333336</v>
      </c>
      <c r="Q3487" t="s">
        <v>8314</v>
      </c>
      <c r="R3487" t="s">
        <v>8315</v>
      </c>
      <c r="S3487" s="12">
        <f t="shared" si="272"/>
        <v>42372.484722222223</v>
      </c>
      <c r="T3487" s="12">
        <f t="shared" si="273"/>
        <v>42402.484722222223</v>
      </c>
      <c r="U3487">
        <f t="shared" si="274"/>
        <v>2016</v>
      </c>
      <c r="V3487">
        <f t="shared" si="274"/>
        <v>2016</v>
      </c>
    </row>
    <row r="3488" spans="1:22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70"/>
        <v>155.20000000000002</v>
      </c>
      <c r="P3488" s="5">
        <f t="shared" si="271"/>
        <v>83.142857142857139</v>
      </c>
      <c r="Q3488" t="s">
        <v>8314</v>
      </c>
      <c r="R3488" t="s">
        <v>8315</v>
      </c>
      <c r="S3488" s="12">
        <f t="shared" si="272"/>
        <v>42126.666678240734</v>
      </c>
      <c r="T3488" s="12">
        <f t="shared" si="273"/>
        <v>42158.082638888889</v>
      </c>
      <c r="U3488">
        <f t="shared" si="274"/>
        <v>2015</v>
      </c>
      <c r="V3488">
        <f t="shared" si="274"/>
        <v>2015</v>
      </c>
    </row>
    <row r="3489" spans="1:22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70"/>
        <v>127.75000000000001</v>
      </c>
      <c r="P3489" s="5">
        <f t="shared" si="271"/>
        <v>38.712121212121211</v>
      </c>
      <c r="Q3489" t="s">
        <v>8314</v>
      </c>
      <c r="R3489" t="s">
        <v>8315</v>
      </c>
      <c r="S3489" s="12">
        <f t="shared" si="272"/>
        <v>42149.732083333329</v>
      </c>
      <c r="T3489" s="12">
        <f t="shared" si="273"/>
        <v>42179.732083333329</v>
      </c>
      <c r="U3489">
        <f t="shared" si="274"/>
        <v>2015</v>
      </c>
      <c r="V3489">
        <f t="shared" si="274"/>
        <v>2015</v>
      </c>
    </row>
    <row r="3490" spans="1:22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70"/>
        <v>121.2</v>
      </c>
      <c r="P3490" s="5">
        <f t="shared" si="271"/>
        <v>125.37931034482759</v>
      </c>
      <c r="Q3490" t="s">
        <v>8314</v>
      </c>
      <c r="R3490" t="s">
        <v>8315</v>
      </c>
      <c r="S3490" s="12">
        <f t="shared" si="272"/>
        <v>42087.55972222222</v>
      </c>
      <c r="T3490" s="12">
        <f t="shared" si="273"/>
        <v>42111.458333333336</v>
      </c>
      <c r="U3490">
        <f t="shared" si="274"/>
        <v>2015</v>
      </c>
      <c r="V3490">
        <f t="shared" si="274"/>
        <v>2015</v>
      </c>
    </row>
    <row r="3491" spans="1:22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70"/>
        <v>112.7</v>
      </c>
      <c r="P3491" s="5">
        <f t="shared" si="271"/>
        <v>78.263888888888886</v>
      </c>
      <c r="Q3491" t="s">
        <v>8314</v>
      </c>
      <c r="R3491" t="s">
        <v>8315</v>
      </c>
      <c r="S3491" s="12">
        <f t="shared" si="272"/>
        <v>41753.427442129629</v>
      </c>
      <c r="T3491" s="12">
        <f t="shared" si="273"/>
        <v>41783.666666666664</v>
      </c>
      <c r="U3491">
        <f t="shared" si="274"/>
        <v>2014</v>
      </c>
      <c r="V3491">
        <f t="shared" si="274"/>
        <v>2014</v>
      </c>
    </row>
    <row r="3492" spans="1:22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70"/>
        <v>127.49999999999999</v>
      </c>
      <c r="P3492" s="5">
        <f t="shared" si="271"/>
        <v>47.222222222222221</v>
      </c>
      <c r="Q3492" t="s">
        <v>8314</v>
      </c>
      <c r="R3492" t="s">
        <v>8315</v>
      </c>
      <c r="S3492" s="12">
        <f t="shared" si="272"/>
        <v>42443.594027777777</v>
      </c>
      <c r="T3492" s="12">
        <f t="shared" si="273"/>
        <v>42473.594027777777</v>
      </c>
      <c r="U3492">
        <f t="shared" si="274"/>
        <v>2016</v>
      </c>
      <c r="V3492">
        <f t="shared" si="274"/>
        <v>2016</v>
      </c>
    </row>
    <row r="3493" spans="1:22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70"/>
        <v>158.20000000000002</v>
      </c>
      <c r="P3493" s="5">
        <f t="shared" si="271"/>
        <v>79.099999999999994</v>
      </c>
      <c r="Q3493" t="s">
        <v>8314</v>
      </c>
      <c r="R3493" t="s">
        <v>8315</v>
      </c>
      <c r="S3493" s="12">
        <f t="shared" si="272"/>
        <v>42121.041481481479</v>
      </c>
      <c r="T3493" s="12">
        <f t="shared" si="273"/>
        <v>42142.041481481479</v>
      </c>
      <c r="U3493">
        <f t="shared" si="274"/>
        <v>2015</v>
      </c>
      <c r="V3493">
        <f t="shared" si="274"/>
        <v>2015</v>
      </c>
    </row>
    <row r="3494" spans="1:22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70"/>
        <v>105.26894736842105</v>
      </c>
      <c r="P3494" s="5">
        <f t="shared" si="271"/>
        <v>114.29199999999999</v>
      </c>
      <c r="Q3494" t="s">
        <v>8314</v>
      </c>
      <c r="R3494" t="s">
        <v>8315</v>
      </c>
      <c r="S3494" s="12">
        <f t="shared" si="272"/>
        <v>42267.800891203697</v>
      </c>
      <c r="T3494" s="12">
        <f t="shared" si="273"/>
        <v>42302.800891203697</v>
      </c>
      <c r="U3494">
        <f t="shared" si="274"/>
        <v>2015</v>
      </c>
      <c r="V3494">
        <f t="shared" si="274"/>
        <v>2015</v>
      </c>
    </row>
    <row r="3495" spans="1:22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70"/>
        <v>100</v>
      </c>
      <c r="P3495" s="5">
        <f t="shared" si="271"/>
        <v>51.724137931034484</v>
      </c>
      <c r="Q3495" t="s">
        <v>8314</v>
      </c>
      <c r="R3495" t="s">
        <v>8315</v>
      </c>
      <c r="S3495" s="12">
        <f t="shared" si="272"/>
        <v>41848.657824074071</v>
      </c>
      <c r="T3495" s="12">
        <f t="shared" si="273"/>
        <v>41868.007638888885</v>
      </c>
      <c r="U3495">
        <f t="shared" si="274"/>
        <v>2014</v>
      </c>
      <c r="V3495">
        <f t="shared" si="274"/>
        <v>2014</v>
      </c>
    </row>
    <row r="3496" spans="1:22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70"/>
        <v>100</v>
      </c>
      <c r="P3496" s="5">
        <f t="shared" si="271"/>
        <v>30.76923076923077</v>
      </c>
      <c r="Q3496" t="s">
        <v>8314</v>
      </c>
      <c r="R3496" t="s">
        <v>8315</v>
      </c>
      <c r="S3496" s="12">
        <f t="shared" si="272"/>
        <v>42689.006655092591</v>
      </c>
      <c r="T3496" s="12">
        <f t="shared" si="273"/>
        <v>42700.041666666664</v>
      </c>
      <c r="U3496">
        <f t="shared" si="274"/>
        <v>2016</v>
      </c>
      <c r="V3496">
        <f t="shared" si="274"/>
        <v>2016</v>
      </c>
    </row>
    <row r="3497" spans="1:22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70"/>
        <v>106.86</v>
      </c>
      <c r="P3497" s="5">
        <f t="shared" si="271"/>
        <v>74.208333333333329</v>
      </c>
      <c r="Q3497" t="s">
        <v>8314</v>
      </c>
      <c r="R3497" t="s">
        <v>8315</v>
      </c>
      <c r="S3497" s="12">
        <f t="shared" si="272"/>
        <v>41915.554502314808</v>
      </c>
      <c r="T3497" s="12">
        <f t="shared" si="273"/>
        <v>41944.512499999997</v>
      </c>
      <c r="U3497">
        <f t="shared" si="274"/>
        <v>2014</v>
      </c>
      <c r="V3497">
        <f t="shared" si="274"/>
        <v>2014</v>
      </c>
    </row>
    <row r="3498" spans="1:22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70"/>
        <v>124.4</v>
      </c>
      <c r="P3498" s="5">
        <f t="shared" si="271"/>
        <v>47.846153846153847</v>
      </c>
      <c r="Q3498" t="s">
        <v>8314</v>
      </c>
      <c r="R3498" t="s">
        <v>8315</v>
      </c>
      <c r="S3498" s="12">
        <f t="shared" si="272"/>
        <v>42584.638495370367</v>
      </c>
      <c r="T3498" s="12">
        <f t="shared" si="273"/>
        <v>42624.638495370367</v>
      </c>
      <c r="U3498">
        <f t="shared" si="274"/>
        <v>2016</v>
      </c>
      <c r="V3498">
        <f t="shared" si="274"/>
        <v>2016</v>
      </c>
    </row>
    <row r="3499" spans="1:22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70"/>
        <v>108.70406189555126</v>
      </c>
      <c r="P3499" s="5">
        <f t="shared" si="271"/>
        <v>34.408163265306122</v>
      </c>
      <c r="Q3499" t="s">
        <v>8314</v>
      </c>
      <c r="R3499" t="s">
        <v>8315</v>
      </c>
      <c r="S3499" s="12">
        <f t="shared" si="272"/>
        <v>42511.53361111111</v>
      </c>
      <c r="T3499" s="12">
        <f t="shared" si="273"/>
        <v>42523.708333333336</v>
      </c>
      <c r="U3499">
        <f t="shared" si="274"/>
        <v>2016</v>
      </c>
      <c r="V3499">
        <f t="shared" si="274"/>
        <v>2016</v>
      </c>
    </row>
    <row r="3500" spans="1:22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70"/>
        <v>102.42424242424242</v>
      </c>
      <c r="P3500" s="5">
        <f t="shared" si="271"/>
        <v>40.238095238095241</v>
      </c>
      <c r="Q3500" t="s">
        <v>8314</v>
      </c>
      <c r="R3500" t="s">
        <v>8315</v>
      </c>
      <c r="S3500" s="12">
        <f t="shared" si="272"/>
        <v>42458.950277777774</v>
      </c>
      <c r="T3500" s="12">
        <f t="shared" si="273"/>
        <v>42518.697222222218</v>
      </c>
      <c r="U3500">
        <f t="shared" si="274"/>
        <v>2016</v>
      </c>
      <c r="V3500">
        <f t="shared" si="274"/>
        <v>2016</v>
      </c>
    </row>
    <row r="3501" spans="1:22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70"/>
        <v>105.5</v>
      </c>
      <c r="P3501" s="5">
        <f t="shared" si="271"/>
        <v>60.285714285714285</v>
      </c>
      <c r="Q3501" t="s">
        <v>8314</v>
      </c>
      <c r="R3501" t="s">
        <v>8315</v>
      </c>
      <c r="S3501" s="12">
        <f t="shared" si="272"/>
        <v>42131.827835648146</v>
      </c>
      <c r="T3501" s="12">
        <f t="shared" si="273"/>
        <v>42186.082638888889</v>
      </c>
      <c r="U3501">
        <f t="shared" si="274"/>
        <v>2015</v>
      </c>
      <c r="V3501">
        <f t="shared" si="274"/>
        <v>2015</v>
      </c>
    </row>
    <row r="3502" spans="1:22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70"/>
        <v>106.3</v>
      </c>
      <c r="P3502" s="5">
        <f t="shared" si="271"/>
        <v>25.30952380952381</v>
      </c>
      <c r="Q3502" t="s">
        <v>8314</v>
      </c>
      <c r="R3502" t="s">
        <v>8315</v>
      </c>
      <c r="S3502" s="12">
        <f t="shared" si="272"/>
        <v>42419.711087962962</v>
      </c>
      <c r="T3502" s="12">
        <f t="shared" si="273"/>
        <v>42435.999305555553</v>
      </c>
      <c r="U3502">
        <f t="shared" si="274"/>
        <v>2016</v>
      </c>
      <c r="V3502">
        <f t="shared" si="274"/>
        <v>2016</v>
      </c>
    </row>
    <row r="3503" spans="1:22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70"/>
        <v>100.66666666666666</v>
      </c>
      <c r="P3503" s="5">
        <f t="shared" si="271"/>
        <v>35.952380952380949</v>
      </c>
      <c r="Q3503" t="s">
        <v>8314</v>
      </c>
      <c r="R3503" t="s">
        <v>8315</v>
      </c>
      <c r="S3503" s="12">
        <f t="shared" si="272"/>
        <v>42233.555497685178</v>
      </c>
      <c r="T3503" s="12">
        <f t="shared" si="273"/>
        <v>42258.555497685178</v>
      </c>
      <c r="U3503">
        <f t="shared" si="274"/>
        <v>2015</v>
      </c>
      <c r="V3503">
        <f t="shared" si="274"/>
        <v>2015</v>
      </c>
    </row>
    <row r="3504" spans="1:22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70"/>
        <v>105.4</v>
      </c>
      <c r="P3504" s="5">
        <f t="shared" si="271"/>
        <v>136</v>
      </c>
      <c r="Q3504" t="s">
        <v>8314</v>
      </c>
      <c r="R3504" t="s">
        <v>8315</v>
      </c>
      <c r="S3504" s="12">
        <f t="shared" si="272"/>
        <v>42430.631064814814</v>
      </c>
      <c r="T3504" s="12">
        <f t="shared" si="273"/>
        <v>42444.957638888889</v>
      </c>
      <c r="U3504">
        <f t="shared" si="274"/>
        <v>2016</v>
      </c>
      <c r="V3504">
        <f t="shared" si="274"/>
        <v>2016</v>
      </c>
    </row>
    <row r="3505" spans="1:22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70"/>
        <v>107.55999999999999</v>
      </c>
      <c r="P3505" s="5">
        <f t="shared" si="271"/>
        <v>70.763157894736835</v>
      </c>
      <c r="Q3505" t="s">
        <v>8314</v>
      </c>
      <c r="R3505" t="s">
        <v>8315</v>
      </c>
      <c r="S3505" s="12">
        <f t="shared" si="272"/>
        <v>42545.27</v>
      </c>
      <c r="T3505" s="12">
        <f t="shared" si="273"/>
        <v>42575.27</v>
      </c>
      <c r="U3505">
        <f t="shared" si="274"/>
        <v>2016</v>
      </c>
      <c r="V3505">
        <f t="shared" si="274"/>
        <v>2016</v>
      </c>
    </row>
    <row r="3506" spans="1:22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70"/>
        <v>100</v>
      </c>
      <c r="P3506" s="5">
        <f t="shared" si="271"/>
        <v>125</v>
      </c>
      <c r="Q3506" t="s">
        <v>8314</v>
      </c>
      <c r="R3506" t="s">
        <v>8315</v>
      </c>
      <c r="S3506" s="12">
        <f t="shared" si="272"/>
        <v>42297.540405092594</v>
      </c>
      <c r="T3506" s="12">
        <f t="shared" si="273"/>
        <v>42327.582071759258</v>
      </c>
      <c r="U3506">
        <f t="shared" si="274"/>
        <v>2015</v>
      </c>
      <c r="V3506">
        <f t="shared" si="274"/>
        <v>2015</v>
      </c>
    </row>
    <row r="3507" spans="1:22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70"/>
        <v>103.76</v>
      </c>
      <c r="P3507" s="5">
        <f t="shared" si="271"/>
        <v>66.512820512820511</v>
      </c>
      <c r="Q3507" t="s">
        <v>8314</v>
      </c>
      <c r="R3507" t="s">
        <v>8315</v>
      </c>
      <c r="S3507" s="12">
        <f t="shared" si="272"/>
        <v>41760.727372685185</v>
      </c>
      <c r="T3507" s="12">
        <f t="shared" si="273"/>
        <v>41771.958333333328</v>
      </c>
      <c r="U3507">
        <f t="shared" si="274"/>
        <v>2014</v>
      </c>
      <c r="V3507">
        <f t="shared" si="274"/>
        <v>2014</v>
      </c>
    </row>
    <row r="3508" spans="1:22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70"/>
        <v>101.49999999999999</v>
      </c>
      <c r="P3508" s="5">
        <f t="shared" si="271"/>
        <v>105</v>
      </c>
      <c r="Q3508" t="s">
        <v>8314</v>
      </c>
      <c r="R3508" t="s">
        <v>8315</v>
      </c>
      <c r="S3508" s="12">
        <f t="shared" si="272"/>
        <v>41829.525925925926</v>
      </c>
      <c r="T3508" s="12">
        <f t="shared" si="273"/>
        <v>41874.525925925926</v>
      </c>
      <c r="U3508">
        <f t="shared" si="274"/>
        <v>2014</v>
      </c>
      <c r="V3508">
        <f t="shared" si="274"/>
        <v>2014</v>
      </c>
    </row>
    <row r="3509" spans="1:22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70"/>
        <v>104.4</v>
      </c>
      <c r="P3509" s="5">
        <f t="shared" si="271"/>
        <v>145</v>
      </c>
      <c r="Q3509" t="s">
        <v>8314</v>
      </c>
      <c r="R3509" t="s">
        <v>8315</v>
      </c>
      <c r="S3509" s="12">
        <f t="shared" si="272"/>
        <v>42491.714548611104</v>
      </c>
      <c r="T3509" s="12">
        <f t="shared" si="273"/>
        <v>42521.714548611104</v>
      </c>
      <c r="U3509">
        <f t="shared" si="274"/>
        <v>2016</v>
      </c>
      <c r="V3509">
        <f t="shared" si="274"/>
        <v>2016</v>
      </c>
    </row>
    <row r="3510" spans="1:22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70"/>
        <v>180</v>
      </c>
      <c r="P3510" s="5">
        <f t="shared" si="271"/>
        <v>12</v>
      </c>
      <c r="Q3510" t="s">
        <v>8314</v>
      </c>
      <c r="R3510" t="s">
        <v>8315</v>
      </c>
      <c r="S3510" s="12">
        <f t="shared" si="272"/>
        <v>42477.521446759252</v>
      </c>
      <c r="T3510" s="12">
        <f t="shared" si="273"/>
        <v>42500.666666666664</v>
      </c>
      <c r="U3510">
        <f t="shared" si="274"/>
        <v>2016</v>
      </c>
      <c r="V3510">
        <f t="shared" si="274"/>
        <v>2016</v>
      </c>
    </row>
    <row r="3511" spans="1:22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70"/>
        <v>106.33333333333333</v>
      </c>
      <c r="P3511" s="5">
        <f t="shared" si="271"/>
        <v>96.666666666666671</v>
      </c>
      <c r="Q3511" t="s">
        <v>8314</v>
      </c>
      <c r="R3511" t="s">
        <v>8315</v>
      </c>
      <c r="S3511" s="12">
        <f t="shared" si="272"/>
        <v>41950.651226851849</v>
      </c>
      <c r="T3511" s="12">
        <f t="shared" si="273"/>
        <v>41963.996527777774</v>
      </c>
      <c r="U3511">
        <f t="shared" si="274"/>
        <v>2014</v>
      </c>
      <c r="V3511">
        <f t="shared" si="274"/>
        <v>2014</v>
      </c>
    </row>
    <row r="3512" spans="1:22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70"/>
        <v>100.55555555555556</v>
      </c>
      <c r="P3512" s="5">
        <f t="shared" si="271"/>
        <v>60.333333333333336</v>
      </c>
      <c r="Q3512" t="s">
        <v>8314</v>
      </c>
      <c r="R3512" t="s">
        <v>8315</v>
      </c>
      <c r="S3512" s="12">
        <f t="shared" si="272"/>
        <v>41802.412569444445</v>
      </c>
      <c r="T3512" s="12">
        <f t="shared" si="273"/>
        <v>41822.412569444445</v>
      </c>
      <c r="U3512">
        <f t="shared" si="274"/>
        <v>2014</v>
      </c>
      <c r="V3512">
        <f t="shared" si="274"/>
        <v>2014</v>
      </c>
    </row>
    <row r="3513" spans="1:22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70"/>
        <v>101.2</v>
      </c>
      <c r="P3513" s="5">
        <f t="shared" si="271"/>
        <v>79.89473684210526</v>
      </c>
      <c r="Q3513" t="s">
        <v>8314</v>
      </c>
      <c r="R3513" t="s">
        <v>8315</v>
      </c>
      <c r="S3513" s="12">
        <f t="shared" si="272"/>
        <v>41927.665451388886</v>
      </c>
      <c r="T3513" s="12">
        <f t="shared" si="273"/>
        <v>41950.5625</v>
      </c>
      <c r="U3513">
        <f t="shared" si="274"/>
        <v>2014</v>
      </c>
      <c r="V3513">
        <f t="shared" si="274"/>
        <v>2014</v>
      </c>
    </row>
    <row r="3514" spans="1:22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70"/>
        <v>100</v>
      </c>
      <c r="P3514" s="5">
        <f t="shared" si="271"/>
        <v>58.823529411764703</v>
      </c>
      <c r="Q3514" t="s">
        <v>8314</v>
      </c>
      <c r="R3514" t="s">
        <v>8315</v>
      </c>
      <c r="S3514" s="12">
        <f t="shared" si="272"/>
        <v>42057.328611111108</v>
      </c>
      <c r="T3514" s="12">
        <f t="shared" si="273"/>
        <v>42117.286944444444</v>
      </c>
      <c r="U3514">
        <f t="shared" si="274"/>
        <v>2015</v>
      </c>
      <c r="V3514">
        <f t="shared" si="274"/>
        <v>2015</v>
      </c>
    </row>
    <row r="3515" spans="1:22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70"/>
        <v>118.39285714285714</v>
      </c>
      <c r="P3515" s="5">
        <f t="shared" si="271"/>
        <v>75.340909090909093</v>
      </c>
      <c r="Q3515" t="s">
        <v>8314</v>
      </c>
      <c r="R3515" t="s">
        <v>8315</v>
      </c>
      <c r="S3515" s="12">
        <f t="shared" si="272"/>
        <v>41780.887870370367</v>
      </c>
      <c r="T3515" s="12">
        <f t="shared" si="273"/>
        <v>41793.999305555553</v>
      </c>
      <c r="U3515">
        <f t="shared" si="274"/>
        <v>2014</v>
      </c>
      <c r="V3515">
        <f t="shared" si="274"/>
        <v>2014</v>
      </c>
    </row>
    <row r="3516" spans="1:22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70"/>
        <v>110.00000000000001</v>
      </c>
      <c r="P3516" s="5">
        <f t="shared" si="271"/>
        <v>55</v>
      </c>
      <c r="Q3516" t="s">
        <v>8314</v>
      </c>
      <c r="R3516" t="s">
        <v>8315</v>
      </c>
      <c r="S3516" s="12">
        <f t="shared" si="272"/>
        <v>42020.638333333329</v>
      </c>
      <c r="T3516" s="12">
        <f t="shared" si="273"/>
        <v>42036.999305555553</v>
      </c>
      <c r="U3516">
        <f t="shared" si="274"/>
        <v>2015</v>
      </c>
      <c r="V3516">
        <f t="shared" si="274"/>
        <v>2015</v>
      </c>
    </row>
    <row r="3517" spans="1:22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70"/>
        <v>102.66666666666666</v>
      </c>
      <c r="P3517" s="5">
        <f t="shared" si="271"/>
        <v>66.956521739130437</v>
      </c>
      <c r="Q3517" t="s">
        <v>8314</v>
      </c>
      <c r="R3517" t="s">
        <v>8315</v>
      </c>
      <c r="S3517" s="12">
        <f t="shared" si="272"/>
        <v>42125.564479166664</v>
      </c>
      <c r="T3517" s="12">
        <f t="shared" si="273"/>
        <v>42155.564479166664</v>
      </c>
      <c r="U3517">
        <f t="shared" si="274"/>
        <v>2015</v>
      </c>
      <c r="V3517">
        <f t="shared" si="274"/>
        <v>2015</v>
      </c>
    </row>
    <row r="3518" spans="1:22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70"/>
        <v>100</v>
      </c>
      <c r="P3518" s="5">
        <f t="shared" si="271"/>
        <v>227.27272727272728</v>
      </c>
      <c r="Q3518" t="s">
        <v>8314</v>
      </c>
      <c r="R3518" t="s">
        <v>8315</v>
      </c>
      <c r="S3518" s="12">
        <f t="shared" si="272"/>
        <v>41855.801736111105</v>
      </c>
      <c r="T3518" s="12">
        <f t="shared" si="273"/>
        <v>41889.916666666664</v>
      </c>
      <c r="U3518">
        <f t="shared" si="274"/>
        <v>2014</v>
      </c>
      <c r="V3518">
        <f t="shared" si="274"/>
        <v>2014</v>
      </c>
    </row>
    <row r="3519" spans="1:22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70"/>
        <v>100</v>
      </c>
      <c r="P3519" s="5">
        <f t="shared" si="271"/>
        <v>307.69230769230768</v>
      </c>
      <c r="Q3519" t="s">
        <v>8314</v>
      </c>
      <c r="R3519" t="s">
        <v>8315</v>
      </c>
      <c r="S3519" s="12">
        <f t="shared" si="272"/>
        <v>41794.609189814808</v>
      </c>
      <c r="T3519" s="12">
        <f t="shared" si="273"/>
        <v>41824.25</v>
      </c>
      <c r="U3519">
        <f t="shared" si="274"/>
        <v>2014</v>
      </c>
      <c r="V3519">
        <f t="shared" si="274"/>
        <v>2014</v>
      </c>
    </row>
    <row r="3520" spans="1:22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70"/>
        <v>110.04599999999999</v>
      </c>
      <c r="P3520" s="5">
        <f t="shared" si="271"/>
        <v>50.020909090909093</v>
      </c>
      <c r="Q3520" t="s">
        <v>8314</v>
      </c>
      <c r="R3520" t="s">
        <v>8315</v>
      </c>
      <c r="S3520" s="12">
        <f t="shared" si="272"/>
        <v>41893.575219907405</v>
      </c>
      <c r="T3520" s="12">
        <f t="shared" si="273"/>
        <v>41914.38958333333</v>
      </c>
      <c r="U3520">
        <f t="shared" si="274"/>
        <v>2014</v>
      </c>
      <c r="V3520">
        <f t="shared" si="274"/>
        <v>2014</v>
      </c>
    </row>
    <row r="3521" spans="1:22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70"/>
        <v>101.35000000000001</v>
      </c>
      <c r="P3521" s="5">
        <f t="shared" si="271"/>
        <v>72.392857142857139</v>
      </c>
      <c r="Q3521" t="s">
        <v>8314</v>
      </c>
      <c r="R3521" t="s">
        <v>8315</v>
      </c>
      <c r="S3521" s="12">
        <f t="shared" si="272"/>
        <v>42037.390624999993</v>
      </c>
      <c r="T3521" s="12">
        <f t="shared" si="273"/>
        <v>42067.390624999993</v>
      </c>
      <c r="U3521">
        <f t="shared" si="274"/>
        <v>2015</v>
      </c>
      <c r="V3521">
        <f t="shared" si="274"/>
        <v>2015</v>
      </c>
    </row>
    <row r="3522" spans="1:22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70"/>
        <v>100.75</v>
      </c>
      <c r="P3522" s="5">
        <f t="shared" si="271"/>
        <v>95.952380952380949</v>
      </c>
      <c r="Q3522" t="s">
        <v>8314</v>
      </c>
      <c r="R3522" t="s">
        <v>8315</v>
      </c>
      <c r="S3522" s="12">
        <f t="shared" si="272"/>
        <v>42227.615879629629</v>
      </c>
      <c r="T3522" s="12">
        <f t="shared" si="273"/>
        <v>42253.365972222215</v>
      </c>
      <c r="U3522">
        <f t="shared" si="274"/>
        <v>2015</v>
      </c>
      <c r="V3522">
        <f t="shared" si="274"/>
        <v>2015</v>
      </c>
    </row>
    <row r="3523" spans="1:22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75">(E3523/D3523)*100</f>
        <v>169.42857142857144</v>
      </c>
      <c r="P3523" s="5">
        <f t="shared" ref="P3523:P3586" si="276">IF(E3523&gt;0, E3523/L3523, 0)</f>
        <v>45.615384615384613</v>
      </c>
      <c r="Q3523" t="s">
        <v>8314</v>
      </c>
      <c r="R3523" t="s">
        <v>8315</v>
      </c>
      <c r="S3523" s="12">
        <f t="shared" ref="S3523:S3586" si="277">(J3523/86400)+25569-(5/24)</f>
        <v>41881.153009259258</v>
      </c>
      <c r="T3523" s="12">
        <f t="shared" ref="T3523:T3586" si="278">(I3523/86400)+25569-5/24</f>
        <v>41911.153009259258</v>
      </c>
      <c r="U3523">
        <f t="shared" ref="U3523:V3586" si="279">YEAR(S3523)</f>
        <v>2014</v>
      </c>
      <c r="V3523">
        <f t="shared" si="279"/>
        <v>2014</v>
      </c>
    </row>
    <row r="3524" spans="1:22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75"/>
        <v>100</v>
      </c>
      <c r="P3524" s="5">
        <f t="shared" si="276"/>
        <v>41.029411764705884</v>
      </c>
      <c r="Q3524" t="s">
        <v>8314</v>
      </c>
      <c r="R3524" t="s">
        <v>8315</v>
      </c>
      <c r="S3524" s="12">
        <f t="shared" si="277"/>
        <v>42234.581550925919</v>
      </c>
      <c r="T3524" s="12">
        <f t="shared" si="278"/>
        <v>42262.212500000001</v>
      </c>
      <c r="U3524">
        <f t="shared" si="279"/>
        <v>2015</v>
      </c>
      <c r="V3524">
        <f t="shared" si="279"/>
        <v>2015</v>
      </c>
    </row>
    <row r="3525" spans="1:22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75"/>
        <v>113.65</v>
      </c>
      <c r="P3525" s="5">
        <f t="shared" si="276"/>
        <v>56.825000000000003</v>
      </c>
      <c r="Q3525" t="s">
        <v>8314</v>
      </c>
      <c r="R3525" t="s">
        <v>8315</v>
      </c>
      <c r="S3525" s="12">
        <f t="shared" si="277"/>
        <v>42581.189212962963</v>
      </c>
      <c r="T3525" s="12">
        <f t="shared" si="278"/>
        <v>42638.749999999993</v>
      </c>
      <c r="U3525">
        <f t="shared" si="279"/>
        <v>2016</v>
      </c>
      <c r="V3525">
        <f t="shared" si="279"/>
        <v>2016</v>
      </c>
    </row>
    <row r="3526" spans="1:22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75"/>
        <v>101.56</v>
      </c>
      <c r="P3526" s="5">
        <f t="shared" si="276"/>
        <v>137.24324324324326</v>
      </c>
      <c r="Q3526" t="s">
        <v>8314</v>
      </c>
      <c r="R3526" t="s">
        <v>8315</v>
      </c>
      <c r="S3526" s="12">
        <f t="shared" si="277"/>
        <v>41880.555243055554</v>
      </c>
      <c r="T3526" s="12">
        <f t="shared" si="278"/>
        <v>41894.958333333328</v>
      </c>
      <c r="U3526">
        <f t="shared" si="279"/>
        <v>2014</v>
      </c>
      <c r="V3526">
        <f t="shared" si="279"/>
        <v>2014</v>
      </c>
    </row>
    <row r="3527" spans="1:22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75"/>
        <v>106</v>
      </c>
      <c r="P3527" s="5">
        <f t="shared" si="276"/>
        <v>75.714285714285708</v>
      </c>
      <c r="Q3527" t="s">
        <v>8314</v>
      </c>
      <c r="R3527" t="s">
        <v>8315</v>
      </c>
      <c r="S3527" s="12">
        <f t="shared" si="277"/>
        <v>42214.487337962964</v>
      </c>
      <c r="T3527" s="12">
        <f t="shared" si="278"/>
        <v>42225.458333333336</v>
      </c>
      <c r="U3527">
        <f t="shared" si="279"/>
        <v>2015</v>
      </c>
      <c r="V3527">
        <f t="shared" si="279"/>
        <v>2015</v>
      </c>
    </row>
    <row r="3528" spans="1:22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75"/>
        <v>102</v>
      </c>
      <c r="P3528" s="5">
        <f t="shared" si="276"/>
        <v>99</v>
      </c>
      <c r="Q3528" t="s">
        <v>8314</v>
      </c>
      <c r="R3528" t="s">
        <v>8315</v>
      </c>
      <c r="S3528" s="12">
        <f t="shared" si="277"/>
        <v>42460.126979166664</v>
      </c>
      <c r="T3528" s="12">
        <f t="shared" si="278"/>
        <v>42488.040972222218</v>
      </c>
      <c r="U3528">
        <f t="shared" si="279"/>
        <v>2016</v>
      </c>
      <c r="V3528">
        <f t="shared" si="279"/>
        <v>2016</v>
      </c>
    </row>
    <row r="3529" spans="1:22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75"/>
        <v>116.91666666666667</v>
      </c>
      <c r="P3529" s="5">
        <f t="shared" si="276"/>
        <v>81.569767441860463</v>
      </c>
      <c r="Q3529" t="s">
        <v>8314</v>
      </c>
      <c r="R3529" t="s">
        <v>8315</v>
      </c>
      <c r="S3529" s="12">
        <f t="shared" si="277"/>
        <v>42166.814872685187</v>
      </c>
      <c r="T3529" s="12">
        <f t="shared" si="278"/>
        <v>42195.957638888889</v>
      </c>
      <c r="U3529">
        <f t="shared" si="279"/>
        <v>2015</v>
      </c>
      <c r="V3529">
        <f t="shared" si="279"/>
        <v>2015</v>
      </c>
    </row>
    <row r="3530" spans="1:22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75"/>
        <v>101.15151515151514</v>
      </c>
      <c r="P3530" s="5">
        <f t="shared" si="276"/>
        <v>45.108108108108105</v>
      </c>
      <c r="Q3530" t="s">
        <v>8314</v>
      </c>
      <c r="R3530" t="s">
        <v>8315</v>
      </c>
      <c r="S3530" s="12">
        <f t="shared" si="277"/>
        <v>42733.293032407404</v>
      </c>
      <c r="T3530" s="12">
        <f t="shared" si="278"/>
        <v>42753.293032407404</v>
      </c>
      <c r="U3530">
        <f t="shared" si="279"/>
        <v>2016</v>
      </c>
      <c r="V3530">
        <f t="shared" si="279"/>
        <v>2017</v>
      </c>
    </row>
    <row r="3531" spans="1:22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75"/>
        <v>132</v>
      </c>
      <c r="P3531" s="5">
        <f t="shared" si="276"/>
        <v>36.666666666666664</v>
      </c>
      <c r="Q3531" t="s">
        <v>8314</v>
      </c>
      <c r="R3531" t="s">
        <v>8315</v>
      </c>
      <c r="S3531" s="12">
        <f t="shared" si="277"/>
        <v>42177.553449074076</v>
      </c>
      <c r="T3531" s="12">
        <f t="shared" si="278"/>
        <v>42197.833333333336</v>
      </c>
      <c r="U3531">
        <f t="shared" si="279"/>
        <v>2015</v>
      </c>
      <c r="V3531">
        <f t="shared" si="279"/>
        <v>2015</v>
      </c>
    </row>
    <row r="3532" spans="1:22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75"/>
        <v>100</v>
      </c>
      <c r="P3532" s="5">
        <f t="shared" si="276"/>
        <v>125</v>
      </c>
      <c r="Q3532" t="s">
        <v>8314</v>
      </c>
      <c r="R3532" t="s">
        <v>8315</v>
      </c>
      <c r="S3532" s="12">
        <f t="shared" si="277"/>
        <v>42442.41501157407</v>
      </c>
      <c r="T3532" s="12">
        <f t="shared" si="278"/>
        <v>42470.624999999993</v>
      </c>
      <c r="U3532">
        <f t="shared" si="279"/>
        <v>2016</v>
      </c>
      <c r="V3532">
        <f t="shared" si="279"/>
        <v>2016</v>
      </c>
    </row>
    <row r="3533" spans="1:22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75"/>
        <v>128</v>
      </c>
      <c r="P3533" s="5">
        <f t="shared" si="276"/>
        <v>49.230769230769234</v>
      </c>
      <c r="Q3533" t="s">
        <v>8314</v>
      </c>
      <c r="R3533" t="s">
        <v>8315</v>
      </c>
      <c r="S3533" s="12">
        <f t="shared" si="277"/>
        <v>42521.44599537037</v>
      </c>
      <c r="T3533" s="12">
        <f t="shared" si="278"/>
        <v>42551.44599537037</v>
      </c>
      <c r="U3533">
        <f t="shared" si="279"/>
        <v>2016</v>
      </c>
      <c r="V3533">
        <f t="shared" si="279"/>
        <v>2016</v>
      </c>
    </row>
    <row r="3534" spans="1:22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75"/>
        <v>118.95833333333334</v>
      </c>
      <c r="P3534" s="5">
        <f t="shared" si="276"/>
        <v>42.296296296296298</v>
      </c>
      <c r="Q3534" t="s">
        <v>8314</v>
      </c>
      <c r="R3534" t="s">
        <v>8315</v>
      </c>
      <c r="S3534" s="12">
        <f t="shared" si="277"/>
        <v>41884.391516203701</v>
      </c>
      <c r="T3534" s="12">
        <f t="shared" si="278"/>
        <v>41899.957638888889</v>
      </c>
      <c r="U3534">
        <f t="shared" si="279"/>
        <v>2014</v>
      </c>
      <c r="V3534">
        <f t="shared" si="279"/>
        <v>2014</v>
      </c>
    </row>
    <row r="3535" spans="1:22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75"/>
        <v>126.2</v>
      </c>
      <c r="P3535" s="5">
        <f t="shared" si="276"/>
        <v>78.875</v>
      </c>
      <c r="Q3535" t="s">
        <v>8314</v>
      </c>
      <c r="R3535" t="s">
        <v>8315</v>
      </c>
      <c r="S3535" s="12">
        <f t="shared" si="277"/>
        <v>42289.552858796298</v>
      </c>
      <c r="T3535" s="12">
        <f t="shared" si="278"/>
        <v>42319.594525462962</v>
      </c>
      <c r="U3535">
        <f t="shared" si="279"/>
        <v>2015</v>
      </c>
      <c r="V3535">
        <f t="shared" si="279"/>
        <v>2015</v>
      </c>
    </row>
    <row r="3536" spans="1:22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75"/>
        <v>156.20000000000002</v>
      </c>
      <c r="P3536" s="5">
        <f t="shared" si="276"/>
        <v>38.284313725490193</v>
      </c>
      <c r="Q3536" t="s">
        <v>8314</v>
      </c>
      <c r="R3536" t="s">
        <v>8315</v>
      </c>
      <c r="S3536" s="12">
        <f t="shared" si="277"/>
        <v>42243.416932870365</v>
      </c>
      <c r="T3536" s="12">
        <f t="shared" si="278"/>
        <v>42278.416932870365</v>
      </c>
      <c r="U3536">
        <f t="shared" si="279"/>
        <v>2015</v>
      </c>
      <c r="V3536">
        <f t="shared" si="279"/>
        <v>2015</v>
      </c>
    </row>
    <row r="3537" spans="1:22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75"/>
        <v>103.15</v>
      </c>
      <c r="P3537" s="5">
        <f t="shared" si="276"/>
        <v>44.847826086956523</v>
      </c>
      <c r="Q3537" t="s">
        <v>8314</v>
      </c>
      <c r="R3537" t="s">
        <v>8315</v>
      </c>
      <c r="S3537" s="12">
        <f t="shared" si="277"/>
        <v>42248.431828703702</v>
      </c>
      <c r="T3537" s="12">
        <f t="shared" si="278"/>
        <v>42279.541666666664</v>
      </c>
      <c r="U3537">
        <f t="shared" si="279"/>
        <v>2015</v>
      </c>
      <c r="V3537">
        <f t="shared" si="279"/>
        <v>2015</v>
      </c>
    </row>
    <row r="3538" spans="1:22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75"/>
        <v>153.33333333333334</v>
      </c>
      <c r="P3538" s="5">
        <f t="shared" si="276"/>
        <v>13.529411764705882</v>
      </c>
      <c r="Q3538" t="s">
        <v>8314</v>
      </c>
      <c r="R3538" t="s">
        <v>8315</v>
      </c>
      <c r="S3538" s="12">
        <f t="shared" si="277"/>
        <v>42328.518807870372</v>
      </c>
      <c r="T3538" s="12">
        <f t="shared" si="278"/>
        <v>42358.290972222218</v>
      </c>
      <c r="U3538">
        <f t="shared" si="279"/>
        <v>2015</v>
      </c>
      <c r="V3538">
        <f t="shared" si="279"/>
        <v>2015</v>
      </c>
    </row>
    <row r="3539" spans="1:22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75"/>
        <v>180.44444444444446</v>
      </c>
      <c r="P3539" s="5">
        <f t="shared" si="276"/>
        <v>43.5</v>
      </c>
      <c r="Q3539" t="s">
        <v>8314</v>
      </c>
      <c r="R3539" t="s">
        <v>8315</v>
      </c>
      <c r="S3539" s="12">
        <f t="shared" si="277"/>
        <v>41923.146018518521</v>
      </c>
      <c r="T3539" s="12">
        <f t="shared" si="278"/>
        <v>41960.124305555553</v>
      </c>
      <c r="U3539">
        <f t="shared" si="279"/>
        <v>2014</v>
      </c>
      <c r="V3539">
        <f t="shared" si="279"/>
        <v>2014</v>
      </c>
    </row>
    <row r="3540" spans="1:22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75"/>
        <v>128.44999999999999</v>
      </c>
      <c r="P3540" s="5">
        <f t="shared" si="276"/>
        <v>30.951807228915662</v>
      </c>
      <c r="Q3540" t="s">
        <v>8314</v>
      </c>
      <c r="R3540" t="s">
        <v>8315</v>
      </c>
      <c r="S3540" s="12">
        <f t="shared" si="277"/>
        <v>42571.212268518517</v>
      </c>
      <c r="T3540" s="12">
        <f t="shared" si="278"/>
        <v>42599.212268518517</v>
      </c>
      <c r="U3540">
        <f t="shared" si="279"/>
        <v>2016</v>
      </c>
      <c r="V3540">
        <f t="shared" si="279"/>
        <v>2016</v>
      </c>
    </row>
    <row r="3541" spans="1:22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75"/>
        <v>119.66666666666667</v>
      </c>
      <c r="P3541" s="5">
        <f t="shared" si="276"/>
        <v>55.230769230769234</v>
      </c>
      <c r="Q3541" t="s">
        <v>8314</v>
      </c>
      <c r="R3541" t="s">
        <v>8315</v>
      </c>
      <c r="S3541" s="12">
        <f t="shared" si="277"/>
        <v>42600.547708333332</v>
      </c>
      <c r="T3541" s="12">
        <f t="shared" si="278"/>
        <v>42621.547708333332</v>
      </c>
      <c r="U3541">
        <f t="shared" si="279"/>
        <v>2016</v>
      </c>
      <c r="V3541">
        <f t="shared" si="279"/>
        <v>2016</v>
      </c>
    </row>
    <row r="3542" spans="1:22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75"/>
        <v>123</v>
      </c>
      <c r="P3542" s="5">
        <f t="shared" si="276"/>
        <v>46.125</v>
      </c>
      <c r="Q3542" t="s">
        <v>8314</v>
      </c>
      <c r="R3542" t="s">
        <v>8315</v>
      </c>
      <c r="S3542" s="12">
        <f t="shared" si="277"/>
        <v>42516.795034722221</v>
      </c>
      <c r="T3542" s="12">
        <f t="shared" si="278"/>
        <v>42546.795034722221</v>
      </c>
      <c r="U3542">
        <f t="shared" si="279"/>
        <v>2016</v>
      </c>
      <c r="V3542">
        <f t="shared" si="279"/>
        <v>2016</v>
      </c>
    </row>
    <row r="3543" spans="1:22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75"/>
        <v>105</v>
      </c>
      <c r="P3543" s="5">
        <f t="shared" si="276"/>
        <v>39.375</v>
      </c>
      <c r="Q3543" t="s">
        <v>8314</v>
      </c>
      <c r="R3543" t="s">
        <v>8315</v>
      </c>
      <c r="S3543" s="12">
        <f t="shared" si="277"/>
        <v>42222.521701388883</v>
      </c>
      <c r="T3543" s="12">
        <f t="shared" si="278"/>
        <v>42247.521701388883</v>
      </c>
      <c r="U3543">
        <f t="shared" si="279"/>
        <v>2015</v>
      </c>
      <c r="V3543">
        <f t="shared" si="279"/>
        <v>2015</v>
      </c>
    </row>
    <row r="3544" spans="1:22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75"/>
        <v>102.23636363636363</v>
      </c>
      <c r="P3544" s="5">
        <f t="shared" si="276"/>
        <v>66.152941176470591</v>
      </c>
      <c r="Q3544" t="s">
        <v>8314</v>
      </c>
      <c r="R3544" t="s">
        <v>8315</v>
      </c>
      <c r="S3544" s="12">
        <f t="shared" si="277"/>
        <v>41829.391458333332</v>
      </c>
      <c r="T3544" s="12">
        <f t="shared" si="278"/>
        <v>41889.391458333332</v>
      </c>
      <c r="U3544">
        <f t="shared" si="279"/>
        <v>2014</v>
      </c>
      <c r="V3544">
        <f t="shared" si="279"/>
        <v>2014</v>
      </c>
    </row>
    <row r="3545" spans="1:22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75"/>
        <v>104.66666666666666</v>
      </c>
      <c r="P3545" s="5">
        <f t="shared" si="276"/>
        <v>54.137931034482762</v>
      </c>
      <c r="Q3545" t="s">
        <v>8314</v>
      </c>
      <c r="R3545" t="s">
        <v>8315</v>
      </c>
      <c r="S3545" s="12">
        <f t="shared" si="277"/>
        <v>42150.546979166662</v>
      </c>
      <c r="T3545" s="12">
        <f t="shared" si="278"/>
        <v>42180.546979166662</v>
      </c>
      <c r="U3545">
        <f t="shared" si="279"/>
        <v>2015</v>
      </c>
      <c r="V3545">
        <f t="shared" si="279"/>
        <v>2015</v>
      </c>
    </row>
    <row r="3546" spans="1:22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75"/>
        <v>100</v>
      </c>
      <c r="P3546" s="5">
        <f t="shared" si="276"/>
        <v>104.16666666666667</v>
      </c>
      <c r="Q3546" t="s">
        <v>8314</v>
      </c>
      <c r="R3546" t="s">
        <v>8315</v>
      </c>
      <c r="S3546" s="12">
        <f t="shared" si="277"/>
        <v>42040.623344907406</v>
      </c>
      <c r="T3546" s="12">
        <f t="shared" si="278"/>
        <v>42070.623344907406</v>
      </c>
      <c r="U3546">
        <f t="shared" si="279"/>
        <v>2015</v>
      </c>
      <c r="V3546">
        <f t="shared" si="279"/>
        <v>2015</v>
      </c>
    </row>
    <row r="3547" spans="1:22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75"/>
        <v>100.4</v>
      </c>
      <c r="P3547" s="5">
        <f t="shared" si="276"/>
        <v>31.375</v>
      </c>
      <c r="Q3547" t="s">
        <v>8314</v>
      </c>
      <c r="R3547" t="s">
        <v>8315</v>
      </c>
      <c r="S3547" s="12">
        <f t="shared" si="277"/>
        <v>42075.599062499998</v>
      </c>
      <c r="T3547" s="12">
        <f t="shared" si="278"/>
        <v>42105.599062499998</v>
      </c>
      <c r="U3547">
        <f t="shared" si="279"/>
        <v>2015</v>
      </c>
      <c r="V3547">
        <f t="shared" si="279"/>
        <v>2015</v>
      </c>
    </row>
    <row r="3548" spans="1:22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75"/>
        <v>102.27272727272727</v>
      </c>
      <c r="P3548" s="5">
        <f t="shared" si="276"/>
        <v>59.210526315789473</v>
      </c>
      <c r="Q3548" t="s">
        <v>8314</v>
      </c>
      <c r="R3548" t="s">
        <v>8315</v>
      </c>
      <c r="S3548" s="12">
        <f t="shared" si="277"/>
        <v>42073.452361111107</v>
      </c>
      <c r="T3548" s="12">
        <f t="shared" si="278"/>
        <v>42094.957638888889</v>
      </c>
      <c r="U3548">
        <f t="shared" si="279"/>
        <v>2015</v>
      </c>
      <c r="V3548">
        <f t="shared" si="279"/>
        <v>2015</v>
      </c>
    </row>
    <row r="3549" spans="1:22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75"/>
        <v>114.40928571428573</v>
      </c>
      <c r="P3549" s="5">
        <f t="shared" si="276"/>
        <v>119.17633928571429</v>
      </c>
      <c r="Q3549" t="s">
        <v>8314</v>
      </c>
      <c r="R3549" t="s">
        <v>8315</v>
      </c>
      <c r="S3549" s="12">
        <f t="shared" si="277"/>
        <v>42479.870381944442</v>
      </c>
      <c r="T3549" s="12">
        <f t="shared" si="278"/>
        <v>42503.957638888889</v>
      </c>
      <c r="U3549">
        <f t="shared" si="279"/>
        <v>2016</v>
      </c>
      <c r="V3549">
        <f t="shared" si="279"/>
        <v>2016</v>
      </c>
    </row>
    <row r="3550" spans="1:22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75"/>
        <v>101.9047619047619</v>
      </c>
      <c r="P3550" s="5">
        <f t="shared" si="276"/>
        <v>164.61538461538461</v>
      </c>
      <c r="Q3550" t="s">
        <v>8314</v>
      </c>
      <c r="R3550" t="s">
        <v>8315</v>
      </c>
      <c r="S3550" s="12">
        <f t="shared" si="277"/>
        <v>42411.733958333331</v>
      </c>
      <c r="T3550" s="12">
        <f t="shared" si="278"/>
        <v>42433.833333333336</v>
      </c>
      <c r="U3550">
        <f t="shared" si="279"/>
        <v>2016</v>
      </c>
      <c r="V3550">
        <f t="shared" si="279"/>
        <v>2016</v>
      </c>
    </row>
    <row r="3551" spans="1:22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75"/>
        <v>102</v>
      </c>
      <c r="P3551" s="5">
        <f t="shared" si="276"/>
        <v>24.285714285714285</v>
      </c>
      <c r="Q3551" t="s">
        <v>8314</v>
      </c>
      <c r="R3551" t="s">
        <v>8315</v>
      </c>
      <c r="S3551" s="12">
        <f t="shared" si="277"/>
        <v>42223.186030092591</v>
      </c>
      <c r="T3551" s="12">
        <f t="shared" si="278"/>
        <v>42251.186030092591</v>
      </c>
      <c r="U3551">
        <f t="shared" si="279"/>
        <v>2015</v>
      </c>
      <c r="V3551">
        <f t="shared" si="279"/>
        <v>2015</v>
      </c>
    </row>
    <row r="3552" spans="1:22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75"/>
        <v>104.80000000000001</v>
      </c>
      <c r="P3552" s="5">
        <f t="shared" si="276"/>
        <v>40.9375</v>
      </c>
      <c r="Q3552" t="s">
        <v>8314</v>
      </c>
      <c r="R3552" t="s">
        <v>8315</v>
      </c>
      <c r="S3552" s="12">
        <f t="shared" si="277"/>
        <v>42462.685162037036</v>
      </c>
      <c r="T3552" s="12">
        <f t="shared" si="278"/>
        <v>42492.685162037036</v>
      </c>
      <c r="U3552">
        <f t="shared" si="279"/>
        <v>2016</v>
      </c>
      <c r="V3552">
        <f t="shared" si="279"/>
        <v>2016</v>
      </c>
    </row>
    <row r="3553" spans="1:22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75"/>
        <v>101.83333333333333</v>
      </c>
      <c r="P3553" s="5">
        <f t="shared" si="276"/>
        <v>61.1</v>
      </c>
      <c r="Q3553" t="s">
        <v>8314</v>
      </c>
      <c r="R3553" t="s">
        <v>8315</v>
      </c>
      <c r="S3553" s="12">
        <f t="shared" si="277"/>
        <v>41753.307523148142</v>
      </c>
      <c r="T3553" s="12">
        <f t="shared" si="278"/>
        <v>41781.713194444441</v>
      </c>
      <c r="U3553">
        <f t="shared" si="279"/>
        <v>2014</v>
      </c>
      <c r="V3553">
        <f t="shared" si="279"/>
        <v>2014</v>
      </c>
    </row>
    <row r="3554" spans="1:22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75"/>
        <v>100</v>
      </c>
      <c r="P3554" s="5">
        <f t="shared" si="276"/>
        <v>38.65</v>
      </c>
      <c r="Q3554" t="s">
        <v>8314</v>
      </c>
      <c r="R3554" t="s">
        <v>8315</v>
      </c>
      <c r="S3554" s="12">
        <f t="shared" si="277"/>
        <v>41788.378749999996</v>
      </c>
      <c r="T3554" s="12">
        <f t="shared" si="278"/>
        <v>41818.378749999996</v>
      </c>
      <c r="U3554">
        <f t="shared" si="279"/>
        <v>2014</v>
      </c>
      <c r="V3554">
        <f t="shared" si="279"/>
        <v>2014</v>
      </c>
    </row>
    <row r="3555" spans="1:22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75"/>
        <v>106.27272727272728</v>
      </c>
      <c r="P3555" s="5">
        <f t="shared" si="276"/>
        <v>56.20192307692308</v>
      </c>
      <c r="Q3555" t="s">
        <v>8314</v>
      </c>
      <c r="R3555" t="s">
        <v>8315</v>
      </c>
      <c r="S3555" s="12">
        <f t="shared" si="277"/>
        <v>42195.820370370369</v>
      </c>
      <c r="T3555" s="12">
        <f t="shared" si="278"/>
        <v>42227.791666666664</v>
      </c>
      <c r="U3555">
        <f t="shared" si="279"/>
        <v>2015</v>
      </c>
      <c r="V3555">
        <f t="shared" si="279"/>
        <v>2015</v>
      </c>
    </row>
    <row r="3556" spans="1:22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75"/>
        <v>113.42219999999999</v>
      </c>
      <c r="P3556" s="5">
        <f t="shared" si="276"/>
        <v>107.00207547169811</v>
      </c>
      <c r="Q3556" t="s">
        <v>8314</v>
      </c>
      <c r="R3556" t="s">
        <v>8315</v>
      </c>
      <c r="S3556" s="12">
        <f t="shared" si="277"/>
        <v>42015.842118055552</v>
      </c>
      <c r="T3556" s="12">
        <f t="shared" si="278"/>
        <v>42046.499999999993</v>
      </c>
      <c r="U3556">
        <f t="shared" si="279"/>
        <v>2015</v>
      </c>
      <c r="V3556">
        <f t="shared" si="279"/>
        <v>2015</v>
      </c>
    </row>
    <row r="3557" spans="1:22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75"/>
        <v>100</v>
      </c>
      <c r="P3557" s="5">
        <f t="shared" si="276"/>
        <v>171.42857142857142</v>
      </c>
      <c r="Q3557" t="s">
        <v>8314</v>
      </c>
      <c r="R3557" t="s">
        <v>8315</v>
      </c>
      <c r="S3557" s="12">
        <f t="shared" si="277"/>
        <v>42661.233726851853</v>
      </c>
      <c r="T3557" s="12">
        <f t="shared" si="278"/>
        <v>42691.275393518517</v>
      </c>
      <c r="U3557">
        <f t="shared" si="279"/>
        <v>2016</v>
      </c>
      <c r="V3557">
        <f t="shared" si="279"/>
        <v>2016</v>
      </c>
    </row>
    <row r="3558" spans="1:22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75"/>
        <v>100.45454545454547</v>
      </c>
      <c r="P3558" s="5">
        <f t="shared" si="276"/>
        <v>110.5</v>
      </c>
      <c r="Q3558" t="s">
        <v>8314</v>
      </c>
      <c r="R3558" t="s">
        <v>8315</v>
      </c>
      <c r="S3558" s="12">
        <f t="shared" si="277"/>
        <v>41808.441249999996</v>
      </c>
      <c r="T3558" s="12">
        <f t="shared" si="278"/>
        <v>41868.441249999996</v>
      </c>
      <c r="U3558">
        <f t="shared" si="279"/>
        <v>2014</v>
      </c>
      <c r="V3558">
        <f t="shared" si="279"/>
        <v>2014</v>
      </c>
    </row>
    <row r="3559" spans="1:22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75"/>
        <v>100.03599999999999</v>
      </c>
      <c r="P3559" s="5">
        <f t="shared" si="276"/>
        <v>179.27598566308242</v>
      </c>
      <c r="Q3559" t="s">
        <v>8314</v>
      </c>
      <c r="R3559" t="s">
        <v>8315</v>
      </c>
      <c r="S3559" s="12">
        <f t="shared" si="277"/>
        <v>41730.068414351852</v>
      </c>
      <c r="T3559" s="12">
        <f t="shared" si="278"/>
        <v>41764.068414351852</v>
      </c>
      <c r="U3559">
        <f t="shared" si="279"/>
        <v>2014</v>
      </c>
      <c r="V3559">
        <f t="shared" si="279"/>
        <v>2014</v>
      </c>
    </row>
    <row r="3560" spans="1:22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75"/>
        <v>144</v>
      </c>
      <c r="P3560" s="5">
        <f t="shared" si="276"/>
        <v>22.90909090909091</v>
      </c>
      <c r="Q3560" t="s">
        <v>8314</v>
      </c>
      <c r="R3560" t="s">
        <v>8315</v>
      </c>
      <c r="S3560" s="12">
        <f t="shared" si="277"/>
        <v>42139.608506944445</v>
      </c>
      <c r="T3560" s="12">
        <f t="shared" si="278"/>
        <v>42181.666666666664</v>
      </c>
      <c r="U3560">
        <f t="shared" si="279"/>
        <v>2015</v>
      </c>
      <c r="V3560">
        <f t="shared" si="279"/>
        <v>2015</v>
      </c>
    </row>
    <row r="3561" spans="1:22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75"/>
        <v>103.49999999999999</v>
      </c>
      <c r="P3561" s="5">
        <f t="shared" si="276"/>
        <v>43.125</v>
      </c>
      <c r="Q3561" t="s">
        <v>8314</v>
      </c>
      <c r="R3561" t="s">
        <v>8315</v>
      </c>
      <c r="S3561" s="12">
        <f t="shared" si="277"/>
        <v>42193.887824074067</v>
      </c>
      <c r="T3561" s="12">
        <f t="shared" si="278"/>
        <v>42216.165277777771</v>
      </c>
      <c r="U3561">
        <f t="shared" si="279"/>
        <v>2015</v>
      </c>
      <c r="V3561">
        <f t="shared" si="279"/>
        <v>2015</v>
      </c>
    </row>
    <row r="3562" spans="1:22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75"/>
        <v>108.43750000000001</v>
      </c>
      <c r="P3562" s="5">
        <f t="shared" si="276"/>
        <v>46.891891891891895</v>
      </c>
      <c r="Q3562" t="s">
        <v>8314</v>
      </c>
      <c r="R3562" t="s">
        <v>8315</v>
      </c>
      <c r="S3562" s="12">
        <f t="shared" si="277"/>
        <v>42115.68131944444</v>
      </c>
      <c r="T3562" s="12">
        <f t="shared" si="278"/>
        <v>42150.906249999993</v>
      </c>
      <c r="U3562">
        <f t="shared" si="279"/>
        <v>2015</v>
      </c>
      <c r="V3562">
        <f t="shared" si="279"/>
        <v>2015</v>
      </c>
    </row>
    <row r="3563" spans="1:22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75"/>
        <v>102.4</v>
      </c>
      <c r="P3563" s="5">
        <f t="shared" si="276"/>
        <v>47.407407407407405</v>
      </c>
      <c r="Q3563" t="s">
        <v>8314</v>
      </c>
      <c r="R3563" t="s">
        <v>8315</v>
      </c>
      <c r="S3563" s="12">
        <f t="shared" si="277"/>
        <v>42203.471967592595</v>
      </c>
      <c r="T3563" s="12">
        <f t="shared" si="278"/>
        <v>42221.566666666666</v>
      </c>
      <c r="U3563">
        <f t="shared" si="279"/>
        <v>2015</v>
      </c>
      <c r="V3563">
        <f t="shared" si="279"/>
        <v>2015</v>
      </c>
    </row>
    <row r="3564" spans="1:22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75"/>
        <v>148.88888888888889</v>
      </c>
      <c r="P3564" s="5">
        <f t="shared" si="276"/>
        <v>15.129032258064516</v>
      </c>
      <c r="Q3564" t="s">
        <v>8314</v>
      </c>
      <c r="R3564" t="s">
        <v>8315</v>
      </c>
      <c r="S3564" s="12">
        <f t="shared" si="277"/>
        <v>42433.553553240738</v>
      </c>
      <c r="T3564" s="12">
        <f t="shared" si="278"/>
        <v>42442.708333333336</v>
      </c>
      <c r="U3564">
        <f t="shared" si="279"/>
        <v>2016</v>
      </c>
      <c r="V3564">
        <f t="shared" si="279"/>
        <v>2016</v>
      </c>
    </row>
    <row r="3565" spans="1:22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75"/>
        <v>105.49000000000002</v>
      </c>
      <c r="P3565" s="5">
        <f t="shared" si="276"/>
        <v>21.098000000000003</v>
      </c>
      <c r="Q3565" t="s">
        <v>8314</v>
      </c>
      <c r="R3565" t="s">
        <v>8315</v>
      </c>
      <c r="S3565" s="12">
        <f t="shared" si="277"/>
        <v>42555.46361111111</v>
      </c>
      <c r="T3565" s="12">
        <f t="shared" si="278"/>
        <v>42583.583333333336</v>
      </c>
      <c r="U3565">
        <f t="shared" si="279"/>
        <v>2016</v>
      </c>
      <c r="V3565">
        <f t="shared" si="279"/>
        <v>2016</v>
      </c>
    </row>
    <row r="3566" spans="1:22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75"/>
        <v>100.49999999999999</v>
      </c>
      <c r="P3566" s="5">
        <f t="shared" si="276"/>
        <v>59.117647058823529</v>
      </c>
      <c r="Q3566" t="s">
        <v>8314</v>
      </c>
      <c r="R3566" t="s">
        <v>8315</v>
      </c>
      <c r="S3566" s="12">
        <f t="shared" si="277"/>
        <v>42236.414918981478</v>
      </c>
      <c r="T3566" s="12">
        <f t="shared" si="278"/>
        <v>42282.458333333336</v>
      </c>
      <c r="U3566">
        <f t="shared" si="279"/>
        <v>2015</v>
      </c>
      <c r="V3566">
        <f t="shared" si="279"/>
        <v>2015</v>
      </c>
    </row>
    <row r="3567" spans="1:22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75"/>
        <v>130.55555555555557</v>
      </c>
      <c r="P3567" s="5">
        <f t="shared" si="276"/>
        <v>97.916666666666671</v>
      </c>
      <c r="Q3567" t="s">
        <v>8314</v>
      </c>
      <c r="R3567" t="s">
        <v>8315</v>
      </c>
      <c r="S3567" s="12">
        <f t="shared" si="277"/>
        <v>41974.534814814811</v>
      </c>
      <c r="T3567" s="12">
        <f t="shared" si="278"/>
        <v>42004.534814814811</v>
      </c>
      <c r="U3567">
        <f t="shared" si="279"/>
        <v>2014</v>
      </c>
      <c r="V3567">
        <f t="shared" si="279"/>
        <v>2014</v>
      </c>
    </row>
    <row r="3568" spans="1:22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75"/>
        <v>104.75000000000001</v>
      </c>
      <c r="P3568" s="5">
        <f t="shared" si="276"/>
        <v>55.131578947368418</v>
      </c>
      <c r="Q3568" t="s">
        <v>8314</v>
      </c>
      <c r="R3568" t="s">
        <v>8315</v>
      </c>
      <c r="S3568" s="12">
        <f t="shared" si="277"/>
        <v>41997.299571759257</v>
      </c>
      <c r="T3568" s="12">
        <f t="shared" si="278"/>
        <v>42027.299571759257</v>
      </c>
      <c r="U3568">
        <f t="shared" si="279"/>
        <v>2014</v>
      </c>
      <c r="V3568">
        <f t="shared" si="279"/>
        <v>2015</v>
      </c>
    </row>
    <row r="3569" spans="1:22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75"/>
        <v>108.80000000000001</v>
      </c>
      <c r="P3569" s="5">
        <f t="shared" si="276"/>
        <v>26.536585365853657</v>
      </c>
      <c r="Q3569" t="s">
        <v>8314</v>
      </c>
      <c r="R3569" t="s">
        <v>8315</v>
      </c>
      <c r="S3569" s="12">
        <f t="shared" si="277"/>
        <v>42135.602361111109</v>
      </c>
      <c r="T3569" s="12">
        <f t="shared" si="278"/>
        <v>42165.602361111109</v>
      </c>
      <c r="U3569">
        <f t="shared" si="279"/>
        <v>2015</v>
      </c>
      <c r="V3569">
        <f t="shared" si="279"/>
        <v>2015</v>
      </c>
    </row>
    <row r="3570" spans="1:22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75"/>
        <v>111.00000000000001</v>
      </c>
      <c r="P3570" s="5">
        <f t="shared" si="276"/>
        <v>58.421052631578945</v>
      </c>
      <c r="Q3570" t="s">
        <v>8314</v>
      </c>
      <c r="R3570" t="s">
        <v>8315</v>
      </c>
      <c r="S3570" s="12">
        <f t="shared" si="277"/>
        <v>41869.532337962963</v>
      </c>
      <c r="T3570" s="12">
        <f t="shared" si="278"/>
        <v>41899.532337962963</v>
      </c>
      <c r="U3570">
        <f t="shared" si="279"/>
        <v>2014</v>
      </c>
      <c r="V3570">
        <f t="shared" si="279"/>
        <v>2014</v>
      </c>
    </row>
    <row r="3571" spans="1:22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75"/>
        <v>100.47999999999999</v>
      </c>
      <c r="P3571" s="5">
        <f t="shared" si="276"/>
        <v>122.53658536585365</v>
      </c>
      <c r="Q3571" t="s">
        <v>8314</v>
      </c>
      <c r="R3571" t="s">
        <v>8315</v>
      </c>
      <c r="S3571" s="12">
        <f t="shared" si="277"/>
        <v>41982.480277777773</v>
      </c>
      <c r="T3571" s="12">
        <f t="shared" si="278"/>
        <v>42012.480277777773</v>
      </c>
      <c r="U3571">
        <f t="shared" si="279"/>
        <v>2014</v>
      </c>
      <c r="V3571">
        <f t="shared" si="279"/>
        <v>2015</v>
      </c>
    </row>
    <row r="3572" spans="1:22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75"/>
        <v>114.35</v>
      </c>
      <c r="P3572" s="5">
        <f t="shared" si="276"/>
        <v>87.961538461538467</v>
      </c>
      <c r="Q3572" t="s">
        <v>8314</v>
      </c>
      <c r="R3572" t="s">
        <v>8315</v>
      </c>
      <c r="S3572" s="12">
        <f t="shared" si="277"/>
        <v>41976.12364583333</v>
      </c>
      <c r="T3572" s="12">
        <f t="shared" si="278"/>
        <v>42004.083333333336</v>
      </c>
      <c r="U3572">
        <f t="shared" si="279"/>
        <v>2014</v>
      </c>
      <c r="V3572">
        <f t="shared" si="279"/>
        <v>2014</v>
      </c>
    </row>
    <row r="3573" spans="1:22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75"/>
        <v>122.06666666666666</v>
      </c>
      <c r="P3573" s="5">
        <f t="shared" si="276"/>
        <v>73.239999999999995</v>
      </c>
      <c r="Q3573" t="s">
        <v>8314</v>
      </c>
      <c r="R3573" t="s">
        <v>8315</v>
      </c>
      <c r="S3573" s="12">
        <f t="shared" si="277"/>
        <v>41912.650613425925</v>
      </c>
      <c r="T3573" s="12">
        <f t="shared" si="278"/>
        <v>41942.650613425925</v>
      </c>
      <c r="U3573">
        <f t="shared" si="279"/>
        <v>2014</v>
      </c>
      <c r="V3573">
        <f t="shared" si="279"/>
        <v>2014</v>
      </c>
    </row>
    <row r="3574" spans="1:22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75"/>
        <v>100</v>
      </c>
      <c r="P3574" s="5">
        <f t="shared" si="276"/>
        <v>55.555555555555557</v>
      </c>
      <c r="Q3574" t="s">
        <v>8314</v>
      </c>
      <c r="R3574" t="s">
        <v>8315</v>
      </c>
      <c r="S3574" s="12">
        <f t="shared" si="277"/>
        <v>42146.36206018518</v>
      </c>
      <c r="T3574" s="12">
        <f t="shared" si="278"/>
        <v>42176.36206018518</v>
      </c>
      <c r="U3574">
        <f t="shared" si="279"/>
        <v>2015</v>
      </c>
      <c r="V3574">
        <f t="shared" si="279"/>
        <v>2015</v>
      </c>
    </row>
    <row r="3575" spans="1:22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75"/>
        <v>102.8</v>
      </c>
      <c r="P3575" s="5">
        <f t="shared" si="276"/>
        <v>39.53846153846154</v>
      </c>
      <c r="Q3575" t="s">
        <v>8314</v>
      </c>
      <c r="R3575" t="s">
        <v>8315</v>
      </c>
      <c r="S3575" s="12">
        <f t="shared" si="277"/>
        <v>41921.167199074072</v>
      </c>
      <c r="T3575" s="12">
        <f t="shared" si="278"/>
        <v>41951.208865740737</v>
      </c>
      <c r="U3575">
        <f t="shared" si="279"/>
        <v>2014</v>
      </c>
      <c r="V3575">
        <f t="shared" si="279"/>
        <v>2014</v>
      </c>
    </row>
    <row r="3576" spans="1:22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75"/>
        <v>106.12068965517241</v>
      </c>
      <c r="P3576" s="5">
        <f t="shared" si="276"/>
        <v>136.77777777777777</v>
      </c>
      <c r="Q3576" t="s">
        <v>8314</v>
      </c>
      <c r="R3576" t="s">
        <v>8315</v>
      </c>
      <c r="S3576" s="12">
        <f t="shared" si="277"/>
        <v>41926.734351851854</v>
      </c>
      <c r="T3576" s="12">
        <f t="shared" si="278"/>
        <v>41956.776018518511</v>
      </c>
      <c r="U3576">
        <f t="shared" si="279"/>
        <v>2014</v>
      </c>
      <c r="V3576">
        <f t="shared" si="279"/>
        <v>2014</v>
      </c>
    </row>
    <row r="3577" spans="1:22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75"/>
        <v>101.33000000000001</v>
      </c>
      <c r="P3577" s="5">
        <f t="shared" si="276"/>
        <v>99.343137254901961</v>
      </c>
      <c r="Q3577" t="s">
        <v>8314</v>
      </c>
      <c r="R3577" t="s">
        <v>8315</v>
      </c>
      <c r="S3577" s="12">
        <f t="shared" si="277"/>
        <v>42561.575543981475</v>
      </c>
      <c r="T3577" s="12">
        <f t="shared" si="278"/>
        <v>42592.957638888889</v>
      </c>
      <c r="U3577">
        <f t="shared" si="279"/>
        <v>2016</v>
      </c>
      <c r="V3577">
        <f t="shared" si="279"/>
        <v>2016</v>
      </c>
    </row>
    <row r="3578" spans="1:22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75"/>
        <v>100</v>
      </c>
      <c r="P3578" s="5">
        <f t="shared" si="276"/>
        <v>20</v>
      </c>
      <c r="Q3578" t="s">
        <v>8314</v>
      </c>
      <c r="R3578" t="s">
        <v>8315</v>
      </c>
      <c r="S3578" s="12">
        <f t="shared" si="277"/>
        <v>42649.340902777774</v>
      </c>
      <c r="T3578" s="12">
        <f t="shared" si="278"/>
        <v>42709.382569444446</v>
      </c>
      <c r="U3578">
        <f t="shared" si="279"/>
        <v>2016</v>
      </c>
      <c r="V3578">
        <f t="shared" si="279"/>
        <v>2016</v>
      </c>
    </row>
    <row r="3579" spans="1:22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75"/>
        <v>130</v>
      </c>
      <c r="P3579" s="5">
        <f t="shared" si="276"/>
        <v>28.888888888888889</v>
      </c>
      <c r="Q3579" t="s">
        <v>8314</v>
      </c>
      <c r="R3579" t="s">
        <v>8315</v>
      </c>
      <c r="S3579" s="12">
        <f t="shared" si="277"/>
        <v>42093.578506944446</v>
      </c>
      <c r="T3579" s="12">
        <f t="shared" si="278"/>
        <v>42120.061111111114</v>
      </c>
      <c r="U3579">
        <f t="shared" si="279"/>
        <v>2015</v>
      </c>
      <c r="V3579">
        <f t="shared" si="279"/>
        <v>2015</v>
      </c>
    </row>
    <row r="3580" spans="1:22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75"/>
        <v>100.01333333333334</v>
      </c>
      <c r="P3580" s="5">
        <f t="shared" si="276"/>
        <v>40.545945945945945</v>
      </c>
      <c r="Q3580" t="s">
        <v>8314</v>
      </c>
      <c r="R3580" t="s">
        <v>8315</v>
      </c>
      <c r="S3580" s="12">
        <f t="shared" si="277"/>
        <v>42460.525196759256</v>
      </c>
      <c r="T3580" s="12">
        <f t="shared" si="278"/>
        <v>42490.525196759256</v>
      </c>
      <c r="U3580">
        <f t="shared" si="279"/>
        <v>2016</v>
      </c>
      <c r="V3580">
        <f t="shared" si="279"/>
        <v>2016</v>
      </c>
    </row>
    <row r="3581" spans="1:22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75"/>
        <v>100</v>
      </c>
      <c r="P3581" s="5">
        <f t="shared" si="276"/>
        <v>35.714285714285715</v>
      </c>
      <c r="Q3581" t="s">
        <v>8314</v>
      </c>
      <c r="R3581" t="s">
        <v>8315</v>
      </c>
      <c r="S3581" s="12">
        <f t="shared" si="277"/>
        <v>42430.553888888891</v>
      </c>
      <c r="T3581" s="12">
        <f t="shared" si="278"/>
        <v>42460.51222222222</v>
      </c>
      <c r="U3581">
        <f t="shared" si="279"/>
        <v>2016</v>
      </c>
      <c r="V3581">
        <f t="shared" si="279"/>
        <v>2016</v>
      </c>
    </row>
    <row r="3582" spans="1:22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75"/>
        <v>113.88888888888889</v>
      </c>
      <c r="P3582" s="5">
        <f t="shared" si="276"/>
        <v>37.962962962962962</v>
      </c>
      <c r="Q3582" t="s">
        <v>8314</v>
      </c>
      <c r="R3582" t="s">
        <v>8315</v>
      </c>
      <c r="S3582" s="12">
        <f t="shared" si="277"/>
        <v>42025.967847222222</v>
      </c>
      <c r="T3582" s="12">
        <f t="shared" si="278"/>
        <v>42063.999305555553</v>
      </c>
      <c r="U3582">
        <f t="shared" si="279"/>
        <v>2015</v>
      </c>
      <c r="V3582">
        <f t="shared" si="279"/>
        <v>2015</v>
      </c>
    </row>
    <row r="3583" spans="1:22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75"/>
        <v>100</v>
      </c>
      <c r="P3583" s="5">
        <f t="shared" si="276"/>
        <v>33.333333333333336</v>
      </c>
      <c r="Q3583" t="s">
        <v>8314</v>
      </c>
      <c r="R3583" t="s">
        <v>8315</v>
      </c>
      <c r="S3583" s="12">
        <f t="shared" si="277"/>
        <v>41836.26284722222</v>
      </c>
      <c r="T3583" s="12">
        <f t="shared" si="278"/>
        <v>41850.26284722222</v>
      </c>
      <c r="U3583">
        <f t="shared" si="279"/>
        <v>2014</v>
      </c>
      <c r="V3583">
        <f t="shared" si="279"/>
        <v>2014</v>
      </c>
    </row>
    <row r="3584" spans="1:22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75"/>
        <v>287</v>
      </c>
      <c r="P3584" s="5">
        <f t="shared" si="276"/>
        <v>58.571428571428569</v>
      </c>
      <c r="Q3584" t="s">
        <v>8314</v>
      </c>
      <c r="R3584" t="s">
        <v>8315</v>
      </c>
      <c r="S3584" s="12">
        <f t="shared" si="277"/>
        <v>42450.887523148143</v>
      </c>
      <c r="T3584" s="12">
        <f t="shared" si="278"/>
        <v>42464.887523148143</v>
      </c>
      <c r="U3584">
        <f t="shared" si="279"/>
        <v>2016</v>
      </c>
      <c r="V3584">
        <f t="shared" si="279"/>
        <v>2016</v>
      </c>
    </row>
    <row r="3585" spans="1:22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75"/>
        <v>108.5</v>
      </c>
      <c r="P3585" s="5">
        <f t="shared" si="276"/>
        <v>135.625</v>
      </c>
      <c r="Q3585" t="s">
        <v>8314</v>
      </c>
      <c r="R3585" t="s">
        <v>8315</v>
      </c>
      <c r="S3585" s="12">
        <f t="shared" si="277"/>
        <v>42418.217650462961</v>
      </c>
      <c r="T3585" s="12">
        <f t="shared" si="278"/>
        <v>42478.175983796296</v>
      </c>
      <c r="U3585">
        <f t="shared" si="279"/>
        <v>2016</v>
      </c>
      <c r="V3585">
        <f t="shared" si="279"/>
        <v>2016</v>
      </c>
    </row>
    <row r="3586" spans="1:22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75"/>
        <v>115.5</v>
      </c>
      <c r="P3586" s="5">
        <f t="shared" si="276"/>
        <v>30.9375</v>
      </c>
      <c r="Q3586" t="s">
        <v>8314</v>
      </c>
      <c r="R3586" t="s">
        <v>8315</v>
      </c>
      <c r="S3586" s="12">
        <f t="shared" si="277"/>
        <v>42168.108148148145</v>
      </c>
      <c r="T3586" s="12">
        <f t="shared" si="278"/>
        <v>42198.108148148145</v>
      </c>
      <c r="U3586">
        <f t="shared" si="279"/>
        <v>2015</v>
      </c>
      <c r="V3586">
        <f t="shared" si="279"/>
        <v>2015</v>
      </c>
    </row>
    <row r="3587" spans="1:22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80">(E3587/D3587)*100</f>
        <v>119.11764705882352</v>
      </c>
      <c r="P3587" s="5">
        <f t="shared" ref="P3587:P3650" si="281">IF(E3587&gt;0, E3587/L3587, 0)</f>
        <v>176.08695652173913</v>
      </c>
      <c r="Q3587" t="s">
        <v>8314</v>
      </c>
      <c r="R3587" t="s">
        <v>8315</v>
      </c>
      <c r="S3587" s="12">
        <f t="shared" ref="S3587:S3650" si="282">(J3587/86400)+25569-(5/24)</f>
        <v>41964.507986111108</v>
      </c>
      <c r="T3587" s="12">
        <f t="shared" ref="T3587:T3650" si="283">(I3587/86400)+25569-5/24</f>
        <v>41994.507986111108</v>
      </c>
      <c r="U3587">
        <f t="shared" ref="U3587:V3650" si="284">YEAR(S3587)</f>
        <v>2014</v>
      </c>
      <c r="V3587">
        <f t="shared" si="284"/>
        <v>2014</v>
      </c>
    </row>
    <row r="3588" spans="1:22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80"/>
        <v>109.42666666666668</v>
      </c>
      <c r="P3588" s="5">
        <f t="shared" si="281"/>
        <v>151.9814814814815</v>
      </c>
      <c r="Q3588" t="s">
        <v>8314</v>
      </c>
      <c r="R3588" t="s">
        <v>8315</v>
      </c>
      <c r="S3588" s="12">
        <f t="shared" si="282"/>
        <v>42576.489236111105</v>
      </c>
      <c r="T3588" s="12">
        <f t="shared" si="283"/>
        <v>42636.489236111105</v>
      </c>
      <c r="U3588">
        <f t="shared" si="284"/>
        <v>2016</v>
      </c>
      <c r="V3588">
        <f t="shared" si="284"/>
        <v>2016</v>
      </c>
    </row>
    <row r="3589" spans="1:22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80"/>
        <v>126.6</v>
      </c>
      <c r="P3589" s="5">
        <f t="shared" si="281"/>
        <v>22.607142857142858</v>
      </c>
      <c r="Q3589" t="s">
        <v>8314</v>
      </c>
      <c r="R3589" t="s">
        <v>8315</v>
      </c>
      <c r="S3589" s="12">
        <f t="shared" si="282"/>
        <v>42503.331643518519</v>
      </c>
      <c r="T3589" s="12">
        <f t="shared" si="283"/>
        <v>42548.583333333336</v>
      </c>
      <c r="U3589">
        <f t="shared" si="284"/>
        <v>2016</v>
      </c>
      <c r="V3589">
        <f t="shared" si="284"/>
        <v>2016</v>
      </c>
    </row>
    <row r="3590" spans="1:22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80"/>
        <v>100.49999999999999</v>
      </c>
      <c r="P3590" s="5">
        <f t="shared" si="281"/>
        <v>18.272727272727273</v>
      </c>
      <c r="Q3590" t="s">
        <v>8314</v>
      </c>
      <c r="R3590" t="s">
        <v>8315</v>
      </c>
      <c r="S3590" s="12">
        <f t="shared" si="282"/>
        <v>42101.620486111111</v>
      </c>
      <c r="T3590" s="12">
        <f t="shared" si="283"/>
        <v>42123.749999999993</v>
      </c>
      <c r="U3590">
        <f t="shared" si="284"/>
        <v>2015</v>
      </c>
      <c r="V3590">
        <f t="shared" si="284"/>
        <v>2015</v>
      </c>
    </row>
    <row r="3591" spans="1:22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80"/>
        <v>127.49999999999999</v>
      </c>
      <c r="P3591" s="5">
        <f t="shared" si="281"/>
        <v>82.258064516129039</v>
      </c>
      <c r="Q3591" t="s">
        <v>8314</v>
      </c>
      <c r="R3591" t="s">
        <v>8315</v>
      </c>
      <c r="S3591" s="12">
        <f t="shared" si="282"/>
        <v>42125.439201388886</v>
      </c>
      <c r="T3591" s="12">
        <f t="shared" si="283"/>
        <v>42150.439201388886</v>
      </c>
      <c r="U3591">
        <f t="shared" si="284"/>
        <v>2015</v>
      </c>
      <c r="V3591">
        <f t="shared" si="284"/>
        <v>2015</v>
      </c>
    </row>
    <row r="3592" spans="1:22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80"/>
        <v>100.05999999999999</v>
      </c>
      <c r="P3592" s="5">
        <f t="shared" si="281"/>
        <v>68.534246575342465</v>
      </c>
      <c r="Q3592" t="s">
        <v>8314</v>
      </c>
      <c r="R3592" t="s">
        <v>8315</v>
      </c>
      <c r="S3592" s="12">
        <f t="shared" si="282"/>
        <v>41902.125393518516</v>
      </c>
      <c r="T3592" s="12">
        <f t="shared" si="283"/>
        <v>41932.125393518516</v>
      </c>
      <c r="U3592">
        <f t="shared" si="284"/>
        <v>2014</v>
      </c>
      <c r="V3592">
        <f t="shared" si="284"/>
        <v>2014</v>
      </c>
    </row>
    <row r="3593" spans="1:22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80"/>
        <v>175</v>
      </c>
      <c r="P3593" s="5">
        <f t="shared" si="281"/>
        <v>68.055555555555557</v>
      </c>
      <c r="Q3593" t="s">
        <v>8314</v>
      </c>
      <c r="R3593" t="s">
        <v>8315</v>
      </c>
      <c r="S3593" s="12">
        <f t="shared" si="282"/>
        <v>42003.74009259259</v>
      </c>
      <c r="T3593" s="12">
        <f t="shared" si="283"/>
        <v>42027.999305555553</v>
      </c>
      <c r="U3593">
        <f t="shared" si="284"/>
        <v>2014</v>
      </c>
      <c r="V3593">
        <f t="shared" si="284"/>
        <v>2015</v>
      </c>
    </row>
    <row r="3594" spans="1:22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80"/>
        <v>127.25</v>
      </c>
      <c r="P3594" s="5">
        <f t="shared" si="281"/>
        <v>72.714285714285708</v>
      </c>
      <c r="Q3594" t="s">
        <v>8314</v>
      </c>
      <c r="R3594" t="s">
        <v>8315</v>
      </c>
      <c r="S3594" s="12">
        <f t="shared" si="282"/>
        <v>41988.621608796289</v>
      </c>
      <c r="T3594" s="12">
        <f t="shared" si="283"/>
        <v>42045.999305555553</v>
      </c>
      <c r="U3594">
        <f t="shared" si="284"/>
        <v>2014</v>
      </c>
      <c r="V3594">
        <f t="shared" si="284"/>
        <v>2015</v>
      </c>
    </row>
    <row r="3595" spans="1:22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80"/>
        <v>110.63333333333334</v>
      </c>
      <c r="P3595" s="5">
        <f t="shared" si="281"/>
        <v>77.186046511627907</v>
      </c>
      <c r="Q3595" t="s">
        <v>8314</v>
      </c>
      <c r="R3595" t="s">
        <v>8315</v>
      </c>
      <c r="S3595" s="12">
        <f t="shared" si="282"/>
        <v>41974.690266203703</v>
      </c>
      <c r="T3595" s="12">
        <f t="shared" si="283"/>
        <v>42009.643055555549</v>
      </c>
      <c r="U3595">
        <f t="shared" si="284"/>
        <v>2014</v>
      </c>
      <c r="V3595">
        <f t="shared" si="284"/>
        <v>2015</v>
      </c>
    </row>
    <row r="3596" spans="1:22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80"/>
        <v>125.93749999999999</v>
      </c>
      <c r="P3596" s="5">
        <f t="shared" si="281"/>
        <v>55.972222222222221</v>
      </c>
      <c r="Q3596" t="s">
        <v>8314</v>
      </c>
      <c r="R3596" t="s">
        <v>8315</v>
      </c>
      <c r="S3596" s="12">
        <f t="shared" si="282"/>
        <v>42591.858587962961</v>
      </c>
      <c r="T3596" s="12">
        <f t="shared" si="283"/>
        <v>42616.858587962961</v>
      </c>
      <c r="U3596">
        <f t="shared" si="284"/>
        <v>2016</v>
      </c>
      <c r="V3596">
        <f t="shared" si="284"/>
        <v>2016</v>
      </c>
    </row>
    <row r="3597" spans="1:22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80"/>
        <v>118.5</v>
      </c>
      <c r="P3597" s="5">
        <f t="shared" si="281"/>
        <v>49.693548387096776</v>
      </c>
      <c r="Q3597" t="s">
        <v>8314</v>
      </c>
      <c r="R3597" t="s">
        <v>8315</v>
      </c>
      <c r="S3597" s="12">
        <f t="shared" si="282"/>
        <v>42049.800034722219</v>
      </c>
      <c r="T3597" s="12">
        <f t="shared" si="283"/>
        <v>42076.082638888889</v>
      </c>
      <c r="U3597">
        <f t="shared" si="284"/>
        <v>2015</v>
      </c>
      <c r="V3597">
        <f t="shared" si="284"/>
        <v>2015</v>
      </c>
    </row>
    <row r="3598" spans="1:22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80"/>
        <v>107.72727272727273</v>
      </c>
      <c r="P3598" s="5">
        <f t="shared" si="281"/>
        <v>79</v>
      </c>
      <c r="Q3598" t="s">
        <v>8314</v>
      </c>
      <c r="R3598" t="s">
        <v>8315</v>
      </c>
      <c r="S3598" s="12">
        <f t="shared" si="282"/>
        <v>41856.506736111107</v>
      </c>
      <c r="T3598" s="12">
        <f t="shared" si="283"/>
        <v>41877.506736111107</v>
      </c>
      <c r="U3598">
        <f t="shared" si="284"/>
        <v>2014</v>
      </c>
      <c r="V3598">
        <f t="shared" si="284"/>
        <v>2014</v>
      </c>
    </row>
    <row r="3599" spans="1:22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80"/>
        <v>102.60000000000001</v>
      </c>
      <c r="P3599" s="5">
        <f t="shared" si="281"/>
        <v>77.727272727272734</v>
      </c>
      <c r="Q3599" t="s">
        <v>8314</v>
      </c>
      <c r="R3599" t="s">
        <v>8315</v>
      </c>
      <c r="S3599" s="12">
        <f t="shared" si="282"/>
        <v>42417.377199074072</v>
      </c>
      <c r="T3599" s="12">
        <f t="shared" si="283"/>
        <v>42432.040972222218</v>
      </c>
      <c r="U3599">
        <f t="shared" si="284"/>
        <v>2016</v>
      </c>
      <c r="V3599">
        <f t="shared" si="284"/>
        <v>2016</v>
      </c>
    </row>
    <row r="3600" spans="1:22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80"/>
        <v>110.1</v>
      </c>
      <c r="P3600" s="5">
        <f t="shared" si="281"/>
        <v>40.777777777777779</v>
      </c>
      <c r="Q3600" t="s">
        <v>8314</v>
      </c>
      <c r="R3600" t="s">
        <v>8315</v>
      </c>
      <c r="S3600" s="12">
        <f t="shared" si="282"/>
        <v>41866.590532407405</v>
      </c>
      <c r="T3600" s="12">
        <f t="shared" si="283"/>
        <v>41884.999305555553</v>
      </c>
      <c r="U3600">
        <f t="shared" si="284"/>
        <v>2014</v>
      </c>
      <c r="V3600">
        <f t="shared" si="284"/>
        <v>2014</v>
      </c>
    </row>
    <row r="3601" spans="1:22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80"/>
        <v>202</v>
      </c>
      <c r="P3601" s="5">
        <f t="shared" si="281"/>
        <v>59.411764705882355</v>
      </c>
      <c r="Q3601" t="s">
        <v>8314</v>
      </c>
      <c r="R3601" t="s">
        <v>8315</v>
      </c>
      <c r="S3601" s="12">
        <f t="shared" si="282"/>
        <v>42220.586539351854</v>
      </c>
      <c r="T3601" s="12">
        <f t="shared" si="283"/>
        <v>42245.791666666664</v>
      </c>
      <c r="U3601">
        <f t="shared" si="284"/>
        <v>2015</v>
      </c>
      <c r="V3601">
        <f t="shared" si="284"/>
        <v>2015</v>
      </c>
    </row>
    <row r="3602" spans="1:22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80"/>
        <v>130</v>
      </c>
      <c r="P3602" s="5">
        <f t="shared" si="281"/>
        <v>3.25</v>
      </c>
      <c r="Q3602" t="s">
        <v>8314</v>
      </c>
      <c r="R3602" t="s">
        <v>8315</v>
      </c>
      <c r="S3602" s="12">
        <f t="shared" si="282"/>
        <v>42628.640787037039</v>
      </c>
      <c r="T3602" s="12">
        <f t="shared" si="283"/>
        <v>42656.640787037039</v>
      </c>
      <c r="U3602">
        <f t="shared" si="284"/>
        <v>2016</v>
      </c>
      <c r="V3602">
        <f t="shared" si="284"/>
        <v>2016</v>
      </c>
    </row>
    <row r="3603" spans="1:22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80"/>
        <v>104.35000000000001</v>
      </c>
      <c r="P3603" s="5">
        <f t="shared" si="281"/>
        <v>39.377358490566039</v>
      </c>
      <c r="Q3603" t="s">
        <v>8314</v>
      </c>
      <c r="R3603" t="s">
        <v>8315</v>
      </c>
      <c r="S3603" s="12">
        <f t="shared" si="282"/>
        <v>41990.790300925924</v>
      </c>
      <c r="T3603" s="12">
        <f t="shared" si="283"/>
        <v>42020.790300925924</v>
      </c>
      <c r="U3603">
        <f t="shared" si="284"/>
        <v>2014</v>
      </c>
      <c r="V3603">
        <f t="shared" si="284"/>
        <v>2015</v>
      </c>
    </row>
    <row r="3604" spans="1:22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80"/>
        <v>100.05</v>
      </c>
      <c r="P3604" s="5">
        <f t="shared" si="281"/>
        <v>81.673469387755105</v>
      </c>
      <c r="Q3604" t="s">
        <v>8314</v>
      </c>
      <c r="R3604" t="s">
        <v>8315</v>
      </c>
      <c r="S3604" s="12">
        <f t="shared" si="282"/>
        <v>42447.68609953703</v>
      </c>
      <c r="T3604" s="12">
        <f t="shared" si="283"/>
        <v>42507.68609953703</v>
      </c>
      <c r="U3604">
        <f t="shared" si="284"/>
        <v>2016</v>
      </c>
      <c r="V3604">
        <f t="shared" si="284"/>
        <v>2016</v>
      </c>
    </row>
    <row r="3605" spans="1:22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80"/>
        <v>170.66666666666669</v>
      </c>
      <c r="P3605" s="5">
        <f t="shared" si="281"/>
        <v>44.912280701754383</v>
      </c>
      <c r="Q3605" t="s">
        <v>8314</v>
      </c>
      <c r="R3605" t="s">
        <v>8315</v>
      </c>
      <c r="S3605" s="12">
        <f t="shared" si="282"/>
        <v>42283.656018518515</v>
      </c>
      <c r="T3605" s="12">
        <f t="shared" si="283"/>
        <v>42313.697685185187</v>
      </c>
      <c r="U3605">
        <f t="shared" si="284"/>
        <v>2015</v>
      </c>
      <c r="V3605">
        <f t="shared" si="284"/>
        <v>2015</v>
      </c>
    </row>
    <row r="3606" spans="1:22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80"/>
        <v>112.83333333333334</v>
      </c>
      <c r="P3606" s="5">
        <f t="shared" si="281"/>
        <v>49.05797101449275</v>
      </c>
      <c r="Q3606" t="s">
        <v>8314</v>
      </c>
      <c r="R3606" t="s">
        <v>8315</v>
      </c>
      <c r="S3606" s="12">
        <f t="shared" si="282"/>
        <v>42482.80736111111</v>
      </c>
      <c r="T3606" s="12">
        <f t="shared" si="283"/>
        <v>42489.082638888889</v>
      </c>
      <c r="U3606">
        <f t="shared" si="284"/>
        <v>2016</v>
      </c>
      <c r="V3606">
        <f t="shared" si="284"/>
        <v>2016</v>
      </c>
    </row>
    <row r="3607" spans="1:22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80"/>
        <v>184</v>
      </c>
      <c r="P3607" s="5">
        <f t="shared" si="281"/>
        <v>30.666666666666668</v>
      </c>
      <c r="Q3607" t="s">
        <v>8314</v>
      </c>
      <c r="R3607" t="s">
        <v>8315</v>
      </c>
      <c r="S3607" s="12">
        <f t="shared" si="282"/>
        <v>42383.584791666661</v>
      </c>
      <c r="T3607" s="12">
        <f t="shared" si="283"/>
        <v>42413.584791666661</v>
      </c>
      <c r="U3607">
        <f t="shared" si="284"/>
        <v>2016</v>
      </c>
      <c r="V3607">
        <f t="shared" si="284"/>
        <v>2016</v>
      </c>
    </row>
    <row r="3608" spans="1:22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80"/>
        <v>130.26666666666665</v>
      </c>
      <c r="P3608" s="5">
        <f t="shared" si="281"/>
        <v>61.0625</v>
      </c>
      <c r="Q3608" t="s">
        <v>8314</v>
      </c>
      <c r="R3608" t="s">
        <v>8315</v>
      </c>
      <c r="S3608" s="12">
        <f t="shared" si="282"/>
        <v>42566.396493055552</v>
      </c>
      <c r="T3608" s="12">
        <f t="shared" si="283"/>
        <v>42596.396493055552</v>
      </c>
      <c r="U3608">
        <f t="shared" si="284"/>
        <v>2016</v>
      </c>
      <c r="V3608">
        <f t="shared" si="284"/>
        <v>2016</v>
      </c>
    </row>
    <row r="3609" spans="1:22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80"/>
        <v>105.45454545454544</v>
      </c>
      <c r="P3609" s="5">
        <f t="shared" si="281"/>
        <v>29</v>
      </c>
      <c r="Q3609" t="s">
        <v>8314</v>
      </c>
      <c r="R3609" t="s">
        <v>8315</v>
      </c>
      <c r="S3609" s="12">
        <f t="shared" si="282"/>
        <v>42338.755578703705</v>
      </c>
      <c r="T3609" s="12">
        <f t="shared" si="283"/>
        <v>42352.791666666664</v>
      </c>
      <c r="U3609">
        <f t="shared" si="284"/>
        <v>2015</v>
      </c>
      <c r="V3609">
        <f t="shared" si="284"/>
        <v>2015</v>
      </c>
    </row>
    <row r="3610" spans="1:22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80"/>
        <v>100</v>
      </c>
      <c r="P3610" s="5">
        <f t="shared" si="281"/>
        <v>29.62962962962963</v>
      </c>
      <c r="Q3610" t="s">
        <v>8314</v>
      </c>
      <c r="R3610" t="s">
        <v>8315</v>
      </c>
      <c r="S3610" s="12">
        <f t="shared" si="282"/>
        <v>42506.501041666663</v>
      </c>
      <c r="T3610" s="12">
        <f t="shared" si="283"/>
        <v>42538.374999999993</v>
      </c>
      <c r="U3610">
        <f t="shared" si="284"/>
        <v>2016</v>
      </c>
      <c r="V3610">
        <f t="shared" si="284"/>
        <v>2016</v>
      </c>
    </row>
    <row r="3611" spans="1:22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80"/>
        <v>153.31632653061226</v>
      </c>
      <c r="P3611" s="5">
        <f t="shared" si="281"/>
        <v>143.0952380952381</v>
      </c>
      <c r="Q3611" t="s">
        <v>8314</v>
      </c>
      <c r="R3611" t="s">
        <v>8315</v>
      </c>
      <c r="S3611" s="12">
        <f t="shared" si="282"/>
        <v>42429.783391203702</v>
      </c>
      <c r="T3611" s="12">
        <f t="shared" si="283"/>
        <v>42459.741724537038</v>
      </c>
      <c r="U3611">
        <f t="shared" si="284"/>
        <v>2016</v>
      </c>
      <c r="V3611">
        <f t="shared" si="284"/>
        <v>2016</v>
      </c>
    </row>
    <row r="3612" spans="1:22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80"/>
        <v>162.30000000000001</v>
      </c>
      <c r="P3612" s="5">
        <f t="shared" si="281"/>
        <v>52.354838709677416</v>
      </c>
      <c r="Q3612" t="s">
        <v>8314</v>
      </c>
      <c r="R3612" t="s">
        <v>8315</v>
      </c>
      <c r="S3612" s="12">
        <f t="shared" si="282"/>
        <v>42203.22379629629</v>
      </c>
      <c r="T3612" s="12">
        <f t="shared" si="283"/>
        <v>42233.22379629629</v>
      </c>
      <c r="U3612">
        <f t="shared" si="284"/>
        <v>2015</v>
      </c>
      <c r="V3612">
        <f t="shared" si="284"/>
        <v>2015</v>
      </c>
    </row>
    <row r="3613" spans="1:22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80"/>
        <v>136</v>
      </c>
      <c r="P3613" s="5">
        <f t="shared" si="281"/>
        <v>66.666666666666671</v>
      </c>
      <c r="Q3613" t="s">
        <v>8314</v>
      </c>
      <c r="R3613" t="s">
        <v>8315</v>
      </c>
      <c r="S3613" s="12">
        <f t="shared" si="282"/>
        <v>42072.162048611113</v>
      </c>
      <c r="T3613" s="12">
        <f t="shared" si="283"/>
        <v>42102.162048611113</v>
      </c>
      <c r="U3613">
        <f t="shared" si="284"/>
        <v>2015</v>
      </c>
      <c r="V3613">
        <f t="shared" si="284"/>
        <v>2015</v>
      </c>
    </row>
    <row r="3614" spans="1:22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80"/>
        <v>144.4</v>
      </c>
      <c r="P3614" s="5">
        <f t="shared" si="281"/>
        <v>126.66666666666667</v>
      </c>
      <c r="Q3614" t="s">
        <v>8314</v>
      </c>
      <c r="R3614" t="s">
        <v>8315</v>
      </c>
      <c r="S3614" s="12">
        <f t="shared" si="282"/>
        <v>41789.518645833326</v>
      </c>
      <c r="T3614" s="12">
        <f t="shared" si="283"/>
        <v>41799.518645833326</v>
      </c>
      <c r="U3614">
        <f t="shared" si="284"/>
        <v>2014</v>
      </c>
      <c r="V3614">
        <f t="shared" si="284"/>
        <v>2014</v>
      </c>
    </row>
    <row r="3615" spans="1:22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80"/>
        <v>100</v>
      </c>
      <c r="P3615" s="5">
        <f t="shared" si="281"/>
        <v>62.5</v>
      </c>
      <c r="Q3615" t="s">
        <v>8314</v>
      </c>
      <c r="R3615" t="s">
        <v>8315</v>
      </c>
      <c r="S3615" s="12">
        <f t="shared" si="282"/>
        <v>41788.381643518514</v>
      </c>
      <c r="T3615" s="12">
        <f t="shared" si="283"/>
        <v>41818.381643518514</v>
      </c>
      <c r="U3615">
        <f t="shared" si="284"/>
        <v>2014</v>
      </c>
      <c r="V3615">
        <f t="shared" si="284"/>
        <v>2014</v>
      </c>
    </row>
    <row r="3616" spans="1:22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80"/>
        <v>100.8</v>
      </c>
      <c r="P3616" s="5">
        <f t="shared" si="281"/>
        <v>35.492957746478872</v>
      </c>
      <c r="Q3616" t="s">
        <v>8314</v>
      </c>
      <c r="R3616" t="s">
        <v>8315</v>
      </c>
      <c r="S3616" s="12">
        <f t="shared" si="282"/>
        <v>42143.833518518521</v>
      </c>
      <c r="T3616" s="12">
        <f t="shared" si="283"/>
        <v>42173.833518518521</v>
      </c>
      <c r="U3616">
        <f t="shared" si="284"/>
        <v>2015</v>
      </c>
      <c r="V3616">
        <f t="shared" si="284"/>
        <v>2015</v>
      </c>
    </row>
    <row r="3617" spans="1:22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80"/>
        <v>106.80000000000001</v>
      </c>
      <c r="P3617" s="5">
        <f t="shared" si="281"/>
        <v>37.083333333333336</v>
      </c>
      <c r="Q3617" t="s">
        <v>8314</v>
      </c>
      <c r="R3617" t="s">
        <v>8315</v>
      </c>
      <c r="S3617" s="12">
        <f t="shared" si="282"/>
        <v>42318.385370370372</v>
      </c>
      <c r="T3617" s="12">
        <f t="shared" si="283"/>
        <v>42348.385370370372</v>
      </c>
      <c r="U3617">
        <f t="shared" si="284"/>
        <v>2015</v>
      </c>
      <c r="V3617">
        <f t="shared" si="284"/>
        <v>2015</v>
      </c>
    </row>
    <row r="3618" spans="1:22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80"/>
        <v>124.8</v>
      </c>
      <c r="P3618" s="5">
        <f t="shared" si="281"/>
        <v>69.333333333333329</v>
      </c>
      <c r="Q3618" t="s">
        <v>8314</v>
      </c>
      <c r="R3618" t="s">
        <v>8315</v>
      </c>
      <c r="S3618" s="12">
        <f t="shared" si="282"/>
        <v>42052.741481481477</v>
      </c>
      <c r="T3618" s="12">
        <f t="shared" si="283"/>
        <v>42082.699814814812</v>
      </c>
      <c r="U3618">
        <f t="shared" si="284"/>
        <v>2015</v>
      </c>
      <c r="V3618">
        <f t="shared" si="284"/>
        <v>2015</v>
      </c>
    </row>
    <row r="3619" spans="1:22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80"/>
        <v>118.91891891891892</v>
      </c>
      <c r="P3619" s="5">
        <f t="shared" si="281"/>
        <v>17.254901960784313</v>
      </c>
      <c r="Q3619" t="s">
        <v>8314</v>
      </c>
      <c r="R3619" t="s">
        <v>8315</v>
      </c>
      <c r="S3619" s="12">
        <f t="shared" si="282"/>
        <v>42779.401956018519</v>
      </c>
      <c r="T3619" s="12">
        <f t="shared" si="283"/>
        <v>42793.791666666664</v>
      </c>
      <c r="U3619">
        <f t="shared" si="284"/>
        <v>2017</v>
      </c>
      <c r="V3619">
        <f t="shared" si="284"/>
        <v>2017</v>
      </c>
    </row>
    <row r="3620" spans="1:22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80"/>
        <v>101</v>
      </c>
      <c r="P3620" s="5">
        <f t="shared" si="281"/>
        <v>36.071428571428569</v>
      </c>
      <c r="Q3620" t="s">
        <v>8314</v>
      </c>
      <c r="R3620" t="s">
        <v>8315</v>
      </c>
      <c r="S3620" s="12">
        <f t="shared" si="282"/>
        <v>42128.419560185182</v>
      </c>
      <c r="T3620" s="12">
        <f t="shared" si="283"/>
        <v>42158.419560185182</v>
      </c>
      <c r="U3620">
        <f t="shared" si="284"/>
        <v>2015</v>
      </c>
      <c r="V3620">
        <f t="shared" si="284"/>
        <v>2015</v>
      </c>
    </row>
    <row r="3621" spans="1:22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80"/>
        <v>112.99999999999999</v>
      </c>
      <c r="P3621" s="5">
        <f t="shared" si="281"/>
        <v>66.470588235294116</v>
      </c>
      <c r="Q3621" t="s">
        <v>8314</v>
      </c>
      <c r="R3621" t="s">
        <v>8315</v>
      </c>
      <c r="S3621" s="12">
        <f t="shared" si="282"/>
        <v>42660.923912037033</v>
      </c>
      <c r="T3621" s="12">
        <f t="shared" si="283"/>
        <v>42693.708333333336</v>
      </c>
      <c r="U3621">
        <f t="shared" si="284"/>
        <v>2016</v>
      </c>
      <c r="V3621">
        <f t="shared" si="284"/>
        <v>2016</v>
      </c>
    </row>
    <row r="3622" spans="1:22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80"/>
        <v>105.19047619047619</v>
      </c>
      <c r="P3622" s="5">
        <f t="shared" si="281"/>
        <v>56.065989847715734</v>
      </c>
      <c r="Q3622" t="s">
        <v>8314</v>
      </c>
      <c r="R3622" t="s">
        <v>8315</v>
      </c>
      <c r="S3622" s="12">
        <f t="shared" si="282"/>
        <v>42037.72987268518</v>
      </c>
      <c r="T3622" s="12">
        <f t="shared" si="283"/>
        <v>42067.958333333336</v>
      </c>
      <c r="U3622">
        <f t="shared" si="284"/>
        <v>2015</v>
      </c>
      <c r="V3622">
        <f t="shared" si="284"/>
        <v>2015</v>
      </c>
    </row>
    <row r="3623" spans="1:22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80"/>
        <v>109.73333333333332</v>
      </c>
      <c r="P3623" s="5">
        <f t="shared" si="281"/>
        <v>47.028571428571432</v>
      </c>
      <c r="Q3623" t="s">
        <v>8314</v>
      </c>
      <c r="R3623" t="s">
        <v>8315</v>
      </c>
      <c r="S3623" s="12">
        <f t="shared" si="282"/>
        <v>42619.727361111109</v>
      </c>
      <c r="T3623" s="12">
        <f t="shared" si="283"/>
        <v>42643.666666666664</v>
      </c>
      <c r="U3623">
        <f t="shared" si="284"/>
        <v>2016</v>
      </c>
      <c r="V3623">
        <f t="shared" si="284"/>
        <v>2016</v>
      </c>
    </row>
    <row r="3624" spans="1:22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80"/>
        <v>100.099</v>
      </c>
      <c r="P3624" s="5">
        <f t="shared" si="281"/>
        <v>47.666190476190479</v>
      </c>
      <c r="Q3624" t="s">
        <v>8314</v>
      </c>
      <c r="R3624" t="s">
        <v>8315</v>
      </c>
      <c r="S3624" s="12">
        <f t="shared" si="282"/>
        <v>41877.013553240737</v>
      </c>
      <c r="T3624" s="12">
        <f t="shared" si="283"/>
        <v>41909.932638888888</v>
      </c>
      <c r="U3624">
        <f t="shared" si="284"/>
        <v>2014</v>
      </c>
      <c r="V3624">
        <f t="shared" si="284"/>
        <v>2014</v>
      </c>
    </row>
    <row r="3625" spans="1:22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80"/>
        <v>120</v>
      </c>
      <c r="P3625" s="5">
        <f t="shared" si="281"/>
        <v>88.235294117647058</v>
      </c>
      <c r="Q3625" t="s">
        <v>8314</v>
      </c>
      <c r="R3625" t="s">
        <v>8315</v>
      </c>
      <c r="S3625" s="12">
        <f t="shared" si="282"/>
        <v>41828.528587962959</v>
      </c>
      <c r="T3625" s="12">
        <f t="shared" si="283"/>
        <v>41846.083333333328</v>
      </c>
      <c r="U3625">
        <f t="shared" si="284"/>
        <v>2014</v>
      </c>
      <c r="V3625">
        <f t="shared" si="284"/>
        <v>2014</v>
      </c>
    </row>
    <row r="3626" spans="1:22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80"/>
        <v>104.93333333333332</v>
      </c>
      <c r="P3626" s="5">
        <f t="shared" si="281"/>
        <v>80.717948717948715</v>
      </c>
      <c r="Q3626" t="s">
        <v>8314</v>
      </c>
      <c r="R3626" t="s">
        <v>8315</v>
      </c>
      <c r="S3626" s="12">
        <f t="shared" si="282"/>
        <v>42545.56585648148</v>
      </c>
      <c r="T3626" s="12">
        <f t="shared" si="283"/>
        <v>42605.56585648148</v>
      </c>
      <c r="U3626">
        <f t="shared" si="284"/>
        <v>2016</v>
      </c>
      <c r="V3626">
        <f t="shared" si="284"/>
        <v>2016</v>
      </c>
    </row>
    <row r="3627" spans="1:22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80"/>
        <v>102.66666666666666</v>
      </c>
      <c r="P3627" s="5">
        <f t="shared" si="281"/>
        <v>39.487179487179489</v>
      </c>
      <c r="Q3627" t="s">
        <v>8314</v>
      </c>
      <c r="R3627" t="s">
        <v>8315</v>
      </c>
      <c r="S3627" s="12">
        <f t="shared" si="282"/>
        <v>42157.444178240738</v>
      </c>
      <c r="T3627" s="12">
        <f t="shared" si="283"/>
        <v>42187.444178240738</v>
      </c>
      <c r="U3627">
        <f t="shared" si="284"/>
        <v>2015</v>
      </c>
      <c r="V3627">
        <f t="shared" si="284"/>
        <v>2015</v>
      </c>
    </row>
    <row r="3628" spans="1:22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80"/>
        <v>101.82500000000002</v>
      </c>
      <c r="P3628" s="5">
        <f t="shared" si="281"/>
        <v>84.854166666666671</v>
      </c>
      <c r="Q3628" t="s">
        <v>8314</v>
      </c>
      <c r="R3628" t="s">
        <v>8315</v>
      </c>
      <c r="S3628" s="12">
        <f t="shared" si="282"/>
        <v>41846.458993055552</v>
      </c>
      <c r="T3628" s="12">
        <f t="shared" si="283"/>
        <v>41867.458993055552</v>
      </c>
      <c r="U3628">
        <f t="shared" si="284"/>
        <v>2014</v>
      </c>
      <c r="V3628">
        <f t="shared" si="284"/>
        <v>2014</v>
      </c>
    </row>
    <row r="3629" spans="1:22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80"/>
        <v>100</v>
      </c>
      <c r="P3629" s="5">
        <f t="shared" si="281"/>
        <v>68.965517241379317</v>
      </c>
      <c r="Q3629" t="s">
        <v>8314</v>
      </c>
      <c r="R3629" t="s">
        <v>8315</v>
      </c>
      <c r="S3629" s="12">
        <f t="shared" si="282"/>
        <v>42460.533414351848</v>
      </c>
      <c r="T3629" s="12">
        <f t="shared" si="283"/>
        <v>42510.957638888889</v>
      </c>
      <c r="U3629">
        <f t="shared" si="284"/>
        <v>2016</v>
      </c>
      <c r="V3629">
        <f t="shared" si="284"/>
        <v>2016</v>
      </c>
    </row>
    <row r="3630" spans="1:22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80"/>
        <v>0</v>
      </c>
      <c r="P3630" s="5">
        <f t="shared" si="281"/>
        <v>0</v>
      </c>
      <c r="Q3630" t="s">
        <v>8314</v>
      </c>
      <c r="R3630" t="s">
        <v>8356</v>
      </c>
      <c r="S3630" s="12">
        <f t="shared" si="282"/>
        <v>42291.6249537037</v>
      </c>
      <c r="T3630" s="12">
        <f t="shared" si="283"/>
        <v>42351.666620370372</v>
      </c>
      <c r="U3630">
        <f t="shared" si="284"/>
        <v>2015</v>
      </c>
      <c r="V3630">
        <f t="shared" si="284"/>
        <v>2015</v>
      </c>
    </row>
    <row r="3631" spans="1:22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80"/>
        <v>1.9999999999999998E-4</v>
      </c>
      <c r="P3631" s="5">
        <f t="shared" si="281"/>
        <v>1</v>
      </c>
      <c r="Q3631" t="s">
        <v>8314</v>
      </c>
      <c r="R3631" t="s">
        <v>8356</v>
      </c>
      <c r="S3631" s="12">
        <f t="shared" si="282"/>
        <v>42436.886157407404</v>
      </c>
      <c r="T3631" s="12">
        <f t="shared" si="283"/>
        <v>42495.499999999993</v>
      </c>
      <c r="U3631">
        <f t="shared" si="284"/>
        <v>2016</v>
      </c>
      <c r="V3631">
        <f t="shared" si="284"/>
        <v>2016</v>
      </c>
    </row>
    <row r="3632" spans="1:22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80"/>
        <v>3.3333333333333333E-2</v>
      </c>
      <c r="P3632" s="5">
        <f t="shared" si="281"/>
        <v>1</v>
      </c>
      <c r="Q3632" t="s">
        <v>8314</v>
      </c>
      <c r="R3632" t="s">
        <v>8356</v>
      </c>
      <c r="S3632" s="12">
        <f t="shared" si="282"/>
        <v>41942.638773148145</v>
      </c>
      <c r="T3632" s="12">
        <f t="shared" si="283"/>
        <v>41972.680439814816</v>
      </c>
      <c r="U3632">
        <f t="shared" si="284"/>
        <v>2014</v>
      </c>
      <c r="V3632">
        <f t="shared" si="284"/>
        <v>2014</v>
      </c>
    </row>
    <row r="3633" spans="1:22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80"/>
        <v>51.023391812865491</v>
      </c>
      <c r="P3633" s="5">
        <f t="shared" si="281"/>
        <v>147.88135593220338</v>
      </c>
      <c r="Q3633" t="s">
        <v>8314</v>
      </c>
      <c r="R3633" t="s">
        <v>8356</v>
      </c>
      <c r="S3633" s="12">
        <f t="shared" si="282"/>
        <v>41880.54510416666</v>
      </c>
      <c r="T3633" s="12">
        <f t="shared" si="283"/>
        <v>41904.957638888889</v>
      </c>
      <c r="U3633">
        <f t="shared" si="284"/>
        <v>2014</v>
      </c>
      <c r="V3633">
        <f t="shared" si="284"/>
        <v>2014</v>
      </c>
    </row>
    <row r="3634" spans="1:22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80"/>
        <v>20</v>
      </c>
      <c r="P3634" s="5">
        <f t="shared" si="281"/>
        <v>100</v>
      </c>
      <c r="Q3634" t="s">
        <v>8314</v>
      </c>
      <c r="R3634" t="s">
        <v>8356</v>
      </c>
      <c r="S3634" s="12">
        <f t="shared" si="282"/>
        <v>41946.728576388887</v>
      </c>
      <c r="T3634" s="12">
        <f t="shared" si="283"/>
        <v>41966.728576388887</v>
      </c>
      <c r="U3634">
        <f t="shared" si="284"/>
        <v>2014</v>
      </c>
      <c r="V3634">
        <f t="shared" si="284"/>
        <v>2014</v>
      </c>
    </row>
    <row r="3635" spans="1:22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80"/>
        <v>35.24</v>
      </c>
      <c r="P3635" s="5">
        <f t="shared" si="281"/>
        <v>56.838709677419352</v>
      </c>
      <c r="Q3635" t="s">
        <v>8314</v>
      </c>
      <c r="R3635" t="s">
        <v>8356</v>
      </c>
      <c r="S3635" s="12">
        <f t="shared" si="282"/>
        <v>42649.415127314809</v>
      </c>
      <c r="T3635" s="12">
        <f t="shared" si="283"/>
        <v>42692.833333333336</v>
      </c>
      <c r="U3635">
        <f t="shared" si="284"/>
        <v>2016</v>
      </c>
      <c r="V3635">
        <f t="shared" si="284"/>
        <v>2016</v>
      </c>
    </row>
    <row r="3636" spans="1:22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80"/>
        <v>4.246666666666667</v>
      </c>
      <c r="P3636" s="5">
        <f t="shared" si="281"/>
        <v>176.94444444444446</v>
      </c>
      <c r="Q3636" t="s">
        <v>8314</v>
      </c>
      <c r="R3636" t="s">
        <v>8356</v>
      </c>
      <c r="S3636" s="12">
        <f t="shared" si="282"/>
        <v>42700.958032407405</v>
      </c>
      <c r="T3636" s="12">
        <f t="shared" si="283"/>
        <v>42748.957638888889</v>
      </c>
      <c r="U3636">
        <f t="shared" si="284"/>
        <v>2016</v>
      </c>
      <c r="V3636">
        <f t="shared" si="284"/>
        <v>2017</v>
      </c>
    </row>
    <row r="3637" spans="1:22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80"/>
        <v>36.457142857142856</v>
      </c>
      <c r="P3637" s="5">
        <f t="shared" si="281"/>
        <v>127.6</v>
      </c>
      <c r="Q3637" t="s">
        <v>8314</v>
      </c>
      <c r="R3637" t="s">
        <v>8356</v>
      </c>
      <c r="S3637" s="12">
        <f t="shared" si="282"/>
        <v>42450.674490740734</v>
      </c>
      <c r="T3637" s="12">
        <f t="shared" si="283"/>
        <v>42480.674490740734</v>
      </c>
      <c r="U3637">
        <f t="shared" si="284"/>
        <v>2016</v>
      </c>
      <c r="V3637">
        <f t="shared" si="284"/>
        <v>2016</v>
      </c>
    </row>
    <row r="3638" spans="1:22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80"/>
        <v>0</v>
      </c>
      <c r="P3638" s="5">
        <f t="shared" si="281"/>
        <v>0</v>
      </c>
      <c r="Q3638" t="s">
        <v>8314</v>
      </c>
      <c r="R3638" t="s">
        <v>8356</v>
      </c>
      <c r="S3638" s="12">
        <f t="shared" si="282"/>
        <v>42226.486446759256</v>
      </c>
      <c r="T3638" s="12">
        <f t="shared" si="283"/>
        <v>42261.486446759256</v>
      </c>
      <c r="U3638">
        <f t="shared" si="284"/>
        <v>2015</v>
      </c>
      <c r="V3638">
        <f t="shared" si="284"/>
        <v>2015</v>
      </c>
    </row>
    <row r="3639" spans="1:22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80"/>
        <v>30.866666666666664</v>
      </c>
      <c r="P3639" s="5">
        <f t="shared" si="281"/>
        <v>66.142857142857139</v>
      </c>
      <c r="Q3639" t="s">
        <v>8314</v>
      </c>
      <c r="R3639" t="s">
        <v>8356</v>
      </c>
      <c r="S3639" s="12">
        <f t="shared" si="282"/>
        <v>41975.492303240739</v>
      </c>
      <c r="T3639" s="12">
        <f t="shared" si="283"/>
        <v>42005.492303240739</v>
      </c>
      <c r="U3639">
        <f t="shared" si="284"/>
        <v>2014</v>
      </c>
      <c r="V3639">
        <f t="shared" si="284"/>
        <v>2015</v>
      </c>
    </row>
    <row r="3640" spans="1:22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80"/>
        <v>6.5454545454545459</v>
      </c>
      <c r="P3640" s="5">
        <f t="shared" si="281"/>
        <v>108</v>
      </c>
      <c r="Q3640" t="s">
        <v>8314</v>
      </c>
      <c r="R3640" t="s">
        <v>8356</v>
      </c>
      <c r="S3640" s="12">
        <f t="shared" si="282"/>
        <v>42053.464490740742</v>
      </c>
      <c r="T3640" s="12">
        <f t="shared" si="283"/>
        <v>42113.42282407407</v>
      </c>
      <c r="U3640">
        <f t="shared" si="284"/>
        <v>2015</v>
      </c>
      <c r="V3640">
        <f t="shared" si="284"/>
        <v>2015</v>
      </c>
    </row>
    <row r="3641" spans="1:22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80"/>
        <v>4.0000000000000001E-3</v>
      </c>
      <c r="P3641" s="5">
        <f t="shared" si="281"/>
        <v>1</v>
      </c>
      <c r="Q3641" t="s">
        <v>8314</v>
      </c>
      <c r="R3641" t="s">
        <v>8356</v>
      </c>
      <c r="S3641" s="12">
        <f t="shared" si="282"/>
        <v>42590.468819444439</v>
      </c>
      <c r="T3641" s="12">
        <f t="shared" si="283"/>
        <v>42650.424305555549</v>
      </c>
      <c r="U3641">
        <f t="shared" si="284"/>
        <v>2016</v>
      </c>
      <c r="V3641">
        <f t="shared" si="284"/>
        <v>2016</v>
      </c>
    </row>
    <row r="3642" spans="1:22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80"/>
        <v>5.5</v>
      </c>
      <c r="P3642" s="5">
        <f t="shared" si="281"/>
        <v>18.333333333333332</v>
      </c>
      <c r="Q3642" t="s">
        <v>8314</v>
      </c>
      <c r="R3642" t="s">
        <v>8356</v>
      </c>
      <c r="S3642" s="12">
        <f t="shared" si="282"/>
        <v>42104.573263888888</v>
      </c>
      <c r="T3642" s="12">
        <f t="shared" si="283"/>
        <v>42134.573263888888</v>
      </c>
      <c r="U3642">
        <f t="shared" si="284"/>
        <v>2015</v>
      </c>
      <c r="V3642">
        <f t="shared" si="284"/>
        <v>2015</v>
      </c>
    </row>
    <row r="3643" spans="1:22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80"/>
        <v>0</v>
      </c>
      <c r="P3643" s="5">
        <f t="shared" si="281"/>
        <v>0</v>
      </c>
      <c r="Q3643" t="s">
        <v>8314</v>
      </c>
      <c r="R3643" t="s">
        <v>8356</v>
      </c>
      <c r="S3643" s="12">
        <f t="shared" si="282"/>
        <v>41899.41873842592</v>
      </c>
      <c r="T3643" s="12">
        <f t="shared" si="283"/>
        <v>41917</v>
      </c>
      <c r="U3643">
        <f t="shared" si="284"/>
        <v>2014</v>
      </c>
      <c r="V3643">
        <f t="shared" si="284"/>
        <v>2014</v>
      </c>
    </row>
    <row r="3644" spans="1:22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80"/>
        <v>2.1428571428571428</v>
      </c>
      <c r="P3644" s="5">
        <f t="shared" si="281"/>
        <v>7.5</v>
      </c>
      <c r="Q3644" t="s">
        <v>8314</v>
      </c>
      <c r="R3644" t="s">
        <v>8356</v>
      </c>
      <c r="S3644" s="12">
        <f t="shared" si="282"/>
        <v>42297.607951388891</v>
      </c>
      <c r="T3644" s="12">
        <f t="shared" si="283"/>
        <v>42338.499999999993</v>
      </c>
      <c r="U3644">
        <f t="shared" si="284"/>
        <v>2015</v>
      </c>
      <c r="V3644">
        <f t="shared" si="284"/>
        <v>2015</v>
      </c>
    </row>
    <row r="3645" spans="1:22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80"/>
        <v>0</v>
      </c>
      <c r="P3645" s="5">
        <f t="shared" si="281"/>
        <v>0</v>
      </c>
      <c r="Q3645" t="s">
        <v>8314</v>
      </c>
      <c r="R3645" t="s">
        <v>8356</v>
      </c>
      <c r="S3645" s="12">
        <f t="shared" si="282"/>
        <v>42284.935636574075</v>
      </c>
      <c r="T3645" s="12">
        <f t="shared" si="283"/>
        <v>42324.977303240739</v>
      </c>
      <c r="U3645">
        <f t="shared" si="284"/>
        <v>2015</v>
      </c>
      <c r="V3645">
        <f t="shared" si="284"/>
        <v>2015</v>
      </c>
    </row>
    <row r="3646" spans="1:22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80"/>
        <v>16.420000000000002</v>
      </c>
      <c r="P3646" s="5">
        <f t="shared" si="281"/>
        <v>68.416666666666671</v>
      </c>
      <c r="Q3646" t="s">
        <v>8314</v>
      </c>
      <c r="R3646" t="s">
        <v>8356</v>
      </c>
      <c r="S3646" s="12">
        <f t="shared" si="282"/>
        <v>42409.033414351848</v>
      </c>
      <c r="T3646" s="12">
        <f t="shared" si="283"/>
        <v>42436.999305555553</v>
      </c>
      <c r="U3646">
        <f t="shared" si="284"/>
        <v>2016</v>
      </c>
      <c r="V3646">
        <f t="shared" si="284"/>
        <v>2016</v>
      </c>
    </row>
    <row r="3647" spans="1:22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80"/>
        <v>0.1</v>
      </c>
      <c r="P3647" s="5">
        <f t="shared" si="281"/>
        <v>1</v>
      </c>
      <c r="Q3647" t="s">
        <v>8314</v>
      </c>
      <c r="R3647" t="s">
        <v>8356</v>
      </c>
      <c r="S3647" s="12">
        <f t="shared" si="282"/>
        <v>42665.762013888881</v>
      </c>
      <c r="T3647" s="12">
        <f t="shared" si="283"/>
        <v>42695.803680555553</v>
      </c>
      <c r="U3647">
        <f t="shared" si="284"/>
        <v>2016</v>
      </c>
      <c r="V3647">
        <f t="shared" si="284"/>
        <v>2016</v>
      </c>
    </row>
    <row r="3648" spans="1:22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80"/>
        <v>4.8099999999999996</v>
      </c>
      <c r="P3648" s="5">
        <f t="shared" si="281"/>
        <v>60.125</v>
      </c>
      <c r="Q3648" t="s">
        <v>8314</v>
      </c>
      <c r="R3648" t="s">
        <v>8356</v>
      </c>
      <c r="S3648" s="12">
        <f t="shared" si="282"/>
        <v>42140.21298611111</v>
      </c>
      <c r="T3648" s="12">
        <f t="shared" si="283"/>
        <v>42171.770833333336</v>
      </c>
      <c r="U3648">
        <f t="shared" si="284"/>
        <v>2015</v>
      </c>
      <c r="V3648">
        <f t="shared" si="284"/>
        <v>2015</v>
      </c>
    </row>
    <row r="3649" spans="1:22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80"/>
        <v>6</v>
      </c>
      <c r="P3649" s="5">
        <f t="shared" si="281"/>
        <v>15</v>
      </c>
      <c r="Q3649" t="s">
        <v>8314</v>
      </c>
      <c r="R3649" t="s">
        <v>8356</v>
      </c>
      <c r="S3649" s="12">
        <f t="shared" si="282"/>
        <v>42598.540821759256</v>
      </c>
      <c r="T3649" s="12">
        <f t="shared" si="283"/>
        <v>42643.540821759256</v>
      </c>
      <c r="U3649">
        <f t="shared" si="284"/>
        <v>2016</v>
      </c>
      <c r="V3649">
        <f t="shared" si="284"/>
        <v>2016</v>
      </c>
    </row>
    <row r="3650" spans="1:22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80"/>
        <v>100.38249999999999</v>
      </c>
      <c r="P3650" s="5">
        <f t="shared" si="281"/>
        <v>550.04109589041093</v>
      </c>
      <c r="Q3650" t="s">
        <v>8314</v>
      </c>
      <c r="R3650" t="s">
        <v>8315</v>
      </c>
      <c r="S3650" s="12">
        <f t="shared" si="282"/>
        <v>41887.083854166667</v>
      </c>
      <c r="T3650" s="12">
        <f t="shared" si="283"/>
        <v>41917.083854166667</v>
      </c>
      <c r="U3650">
        <f t="shared" si="284"/>
        <v>2014</v>
      </c>
      <c r="V3650">
        <f t="shared" si="284"/>
        <v>2014</v>
      </c>
    </row>
    <row r="3651" spans="1:22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85">(E3651/D3651)*100</f>
        <v>104</v>
      </c>
      <c r="P3651" s="5">
        <f t="shared" ref="P3651:P3714" si="286">IF(E3651&gt;0, E3651/L3651, 0)</f>
        <v>97.5</v>
      </c>
      <c r="Q3651" t="s">
        <v>8314</v>
      </c>
      <c r="R3651" t="s">
        <v>8315</v>
      </c>
      <c r="S3651" s="12">
        <f t="shared" ref="S3651:S3714" si="287">(J3651/86400)+25569-(5/24)</f>
        <v>41780.504560185182</v>
      </c>
      <c r="T3651" s="12">
        <f t="shared" ref="T3651:T3714" si="288">(I3651/86400)+25569-5/24</f>
        <v>41806.504560185182</v>
      </c>
      <c r="U3651">
        <f t="shared" ref="U3651:V3714" si="289">YEAR(S3651)</f>
        <v>2014</v>
      </c>
      <c r="V3651">
        <f t="shared" si="289"/>
        <v>2014</v>
      </c>
    </row>
    <row r="3652" spans="1:22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85"/>
        <v>100</v>
      </c>
      <c r="P3652" s="5">
        <f t="shared" si="286"/>
        <v>29.411764705882351</v>
      </c>
      <c r="Q3652" t="s">
        <v>8314</v>
      </c>
      <c r="R3652" t="s">
        <v>8315</v>
      </c>
      <c r="S3652" s="12">
        <f t="shared" si="287"/>
        <v>42381.270648148151</v>
      </c>
      <c r="T3652" s="12">
        <f t="shared" si="288"/>
        <v>42402.270648148151</v>
      </c>
      <c r="U3652">
        <f t="shared" si="289"/>
        <v>2016</v>
      </c>
      <c r="V3652">
        <f t="shared" si="289"/>
        <v>2016</v>
      </c>
    </row>
    <row r="3653" spans="1:22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85"/>
        <v>104</v>
      </c>
      <c r="P3653" s="5">
        <f t="shared" si="286"/>
        <v>57.777777777777779</v>
      </c>
      <c r="Q3653" t="s">
        <v>8314</v>
      </c>
      <c r="R3653" t="s">
        <v>8315</v>
      </c>
      <c r="S3653" s="12">
        <f t="shared" si="287"/>
        <v>41828.437986111108</v>
      </c>
      <c r="T3653" s="12">
        <f t="shared" si="288"/>
        <v>41861.457638888889</v>
      </c>
      <c r="U3653">
        <f t="shared" si="289"/>
        <v>2014</v>
      </c>
      <c r="V3653">
        <f t="shared" si="289"/>
        <v>2014</v>
      </c>
    </row>
    <row r="3654" spans="1:22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85"/>
        <v>250.66666666666669</v>
      </c>
      <c r="P3654" s="5">
        <f t="shared" si="286"/>
        <v>44.235294117647058</v>
      </c>
      <c r="Q3654" t="s">
        <v>8314</v>
      </c>
      <c r="R3654" t="s">
        <v>8315</v>
      </c>
      <c r="S3654" s="12">
        <f t="shared" si="287"/>
        <v>42596.436365740738</v>
      </c>
      <c r="T3654" s="12">
        <f t="shared" si="288"/>
        <v>42606.957638888889</v>
      </c>
      <c r="U3654">
        <f t="shared" si="289"/>
        <v>2016</v>
      </c>
      <c r="V3654">
        <f t="shared" si="289"/>
        <v>2016</v>
      </c>
    </row>
    <row r="3655" spans="1:22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85"/>
        <v>100.49999999999999</v>
      </c>
      <c r="P3655" s="5">
        <f t="shared" si="286"/>
        <v>60.909090909090907</v>
      </c>
      <c r="Q3655" t="s">
        <v>8314</v>
      </c>
      <c r="R3655" t="s">
        <v>8315</v>
      </c>
      <c r="S3655" s="12">
        <f t="shared" si="287"/>
        <v>42191.155173611107</v>
      </c>
      <c r="T3655" s="12">
        <f t="shared" si="288"/>
        <v>42221.155173611107</v>
      </c>
      <c r="U3655">
        <f t="shared" si="289"/>
        <v>2015</v>
      </c>
      <c r="V3655">
        <f t="shared" si="289"/>
        <v>2015</v>
      </c>
    </row>
    <row r="3656" spans="1:22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85"/>
        <v>174.4</v>
      </c>
      <c r="P3656" s="5">
        <f t="shared" si="286"/>
        <v>68.84210526315789</v>
      </c>
      <c r="Q3656" t="s">
        <v>8314</v>
      </c>
      <c r="R3656" t="s">
        <v>8315</v>
      </c>
      <c r="S3656" s="12">
        <f t="shared" si="287"/>
        <v>42440.20817129629</v>
      </c>
      <c r="T3656" s="12">
        <f t="shared" si="288"/>
        <v>42463.499999999993</v>
      </c>
      <c r="U3656">
        <f t="shared" si="289"/>
        <v>2016</v>
      </c>
      <c r="V3656">
        <f t="shared" si="289"/>
        <v>2016</v>
      </c>
    </row>
    <row r="3657" spans="1:22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85"/>
        <v>116.26</v>
      </c>
      <c r="P3657" s="5">
        <f t="shared" si="286"/>
        <v>73.582278481012665</v>
      </c>
      <c r="Q3657" t="s">
        <v>8314</v>
      </c>
      <c r="R3657" t="s">
        <v>8315</v>
      </c>
      <c r="S3657" s="12">
        <f t="shared" si="287"/>
        <v>42173.594884259255</v>
      </c>
      <c r="T3657" s="12">
        <f t="shared" si="288"/>
        <v>42203.082638888889</v>
      </c>
      <c r="U3657">
        <f t="shared" si="289"/>
        <v>2015</v>
      </c>
      <c r="V3657">
        <f t="shared" si="289"/>
        <v>2015</v>
      </c>
    </row>
    <row r="3658" spans="1:22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85"/>
        <v>105.82000000000001</v>
      </c>
      <c r="P3658" s="5">
        <f t="shared" si="286"/>
        <v>115.02173913043478</v>
      </c>
      <c r="Q3658" t="s">
        <v>8314</v>
      </c>
      <c r="R3658" t="s">
        <v>8315</v>
      </c>
      <c r="S3658" s="12">
        <f t="shared" si="287"/>
        <v>42737.701805555553</v>
      </c>
      <c r="T3658" s="12">
        <f t="shared" si="288"/>
        <v>42767.749305555553</v>
      </c>
      <c r="U3658">
        <f t="shared" si="289"/>
        <v>2017</v>
      </c>
      <c r="V3658">
        <f t="shared" si="289"/>
        <v>2017</v>
      </c>
    </row>
    <row r="3659" spans="1:22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85"/>
        <v>110.75</v>
      </c>
      <c r="P3659" s="5">
        <f t="shared" si="286"/>
        <v>110.75</v>
      </c>
      <c r="Q3659" t="s">
        <v>8314</v>
      </c>
      <c r="R3659" t="s">
        <v>8315</v>
      </c>
      <c r="S3659" s="12">
        <f t="shared" si="287"/>
        <v>42499.4215162037</v>
      </c>
      <c r="T3659" s="12">
        <f t="shared" si="288"/>
        <v>42522.695833333331</v>
      </c>
      <c r="U3659">
        <f t="shared" si="289"/>
        <v>2016</v>
      </c>
      <c r="V3659">
        <f t="shared" si="289"/>
        <v>2016</v>
      </c>
    </row>
    <row r="3660" spans="1:22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85"/>
        <v>100.66666666666666</v>
      </c>
      <c r="P3660" s="5">
        <f t="shared" si="286"/>
        <v>75.5</v>
      </c>
      <c r="Q3660" t="s">
        <v>8314</v>
      </c>
      <c r="R3660" t="s">
        <v>8315</v>
      </c>
      <c r="S3660" s="12">
        <f t="shared" si="287"/>
        <v>41775.650231481479</v>
      </c>
      <c r="T3660" s="12">
        <f t="shared" si="288"/>
        <v>41821.957638888889</v>
      </c>
      <c r="U3660">
        <f t="shared" si="289"/>
        <v>2014</v>
      </c>
      <c r="V3660">
        <f t="shared" si="289"/>
        <v>2014</v>
      </c>
    </row>
    <row r="3661" spans="1:22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85"/>
        <v>102.03333333333333</v>
      </c>
      <c r="P3661" s="5">
        <f t="shared" si="286"/>
        <v>235.46153846153845</v>
      </c>
      <c r="Q3661" t="s">
        <v>8314</v>
      </c>
      <c r="R3661" t="s">
        <v>8315</v>
      </c>
      <c r="S3661" s="12">
        <f t="shared" si="287"/>
        <v>42055.068865740737</v>
      </c>
      <c r="T3661" s="12">
        <f t="shared" si="288"/>
        <v>42082.402083333327</v>
      </c>
      <c r="U3661">
        <f t="shared" si="289"/>
        <v>2015</v>
      </c>
      <c r="V3661">
        <f t="shared" si="289"/>
        <v>2015</v>
      </c>
    </row>
    <row r="3662" spans="1:22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85"/>
        <v>100</v>
      </c>
      <c r="P3662" s="5">
        <f t="shared" si="286"/>
        <v>11.363636363636363</v>
      </c>
      <c r="Q3662" t="s">
        <v>8314</v>
      </c>
      <c r="R3662" t="s">
        <v>8315</v>
      </c>
      <c r="S3662" s="12">
        <f t="shared" si="287"/>
        <v>41971.672743055555</v>
      </c>
      <c r="T3662" s="12">
        <f t="shared" si="288"/>
        <v>41996.672743055555</v>
      </c>
      <c r="U3662">
        <f t="shared" si="289"/>
        <v>2014</v>
      </c>
      <c r="V3662">
        <f t="shared" si="289"/>
        <v>2014</v>
      </c>
    </row>
    <row r="3663" spans="1:22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85"/>
        <v>111.00000000000001</v>
      </c>
      <c r="P3663" s="5">
        <f t="shared" si="286"/>
        <v>92.5</v>
      </c>
      <c r="Q3663" t="s">
        <v>8314</v>
      </c>
      <c r="R3663" t="s">
        <v>8315</v>
      </c>
      <c r="S3663" s="12">
        <f t="shared" si="287"/>
        <v>42447.688333333332</v>
      </c>
      <c r="T3663" s="12">
        <f t="shared" si="288"/>
        <v>42469.958333333336</v>
      </c>
      <c r="U3663">
        <f t="shared" si="289"/>
        <v>2016</v>
      </c>
      <c r="V3663">
        <f t="shared" si="289"/>
        <v>2016</v>
      </c>
    </row>
    <row r="3664" spans="1:22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85"/>
        <v>101.42500000000001</v>
      </c>
      <c r="P3664" s="5">
        <f t="shared" si="286"/>
        <v>202.85</v>
      </c>
      <c r="Q3664" t="s">
        <v>8314</v>
      </c>
      <c r="R3664" t="s">
        <v>8315</v>
      </c>
      <c r="S3664" s="12">
        <f t="shared" si="287"/>
        <v>42064.011736111112</v>
      </c>
      <c r="T3664" s="12">
        <f t="shared" si="288"/>
        <v>42093.97006944444</v>
      </c>
      <c r="U3664">
        <f t="shared" si="289"/>
        <v>2015</v>
      </c>
      <c r="V3664">
        <f t="shared" si="289"/>
        <v>2015</v>
      </c>
    </row>
    <row r="3665" spans="1:22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85"/>
        <v>104</v>
      </c>
      <c r="P3665" s="5">
        <f t="shared" si="286"/>
        <v>26</v>
      </c>
      <c r="Q3665" t="s">
        <v>8314</v>
      </c>
      <c r="R3665" t="s">
        <v>8315</v>
      </c>
      <c r="S3665" s="12">
        <f t="shared" si="287"/>
        <v>42665.243402777771</v>
      </c>
      <c r="T3665" s="12">
        <f t="shared" si="288"/>
        <v>42725.285069444442</v>
      </c>
      <c r="U3665">
        <f t="shared" si="289"/>
        <v>2016</v>
      </c>
      <c r="V3665">
        <f t="shared" si="289"/>
        <v>2016</v>
      </c>
    </row>
    <row r="3666" spans="1:22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85"/>
        <v>109.375</v>
      </c>
      <c r="P3666" s="5">
        <f t="shared" si="286"/>
        <v>46.05263157894737</v>
      </c>
      <c r="Q3666" t="s">
        <v>8314</v>
      </c>
      <c r="R3666" t="s">
        <v>8315</v>
      </c>
      <c r="S3666" s="12">
        <f t="shared" si="287"/>
        <v>42523.04038194444</v>
      </c>
      <c r="T3666" s="12">
        <f t="shared" si="288"/>
        <v>42537.04038194444</v>
      </c>
      <c r="U3666">
        <f t="shared" si="289"/>
        <v>2016</v>
      </c>
      <c r="V3666">
        <f t="shared" si="289"/>
        <v>2016</v>
      </c>
    </row>
    <row r="3667" spans="1:22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85"/>
        <v>115.16129032258064</v>
      </c>
      <c r="P3667" s="5">
        <f t="shared" si="286"/>
        <v>51</v>
      </c>
      <c r="Q3667" t="s">
        <v>8314</v>
      </c>
      <c r="R3667" t="s">
        <v>8315</v>
      </c>
      <c r="S3667" s="12">
        <f t="shared" si="287"/>
        <v>42294.59979166666</v>
      </c>
      <c r="T3667" s="12">
        <f t="shared" si="288"/>
        <v>42305.620833333327</v>
      </c>
      <c r="U3667">
        <f t="shared" si="289"/>
        <v>2015</v>
      </c>
      <c r="V3667">
        <f t="shared" si="289"/>
        <v>2015</v>
      </c>
    </row>
    <row r="3668" spans="1:22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85"/>
        <v>100</v>
      </c>
      <c r="P3668" s="5">
        <f t="shared" si="286"/>
        <v>31.578947368421051</v>
      </c>
      <c r="Q3668" t="s">
        <v>8314</v>
      </c>
      <c r="R3668" t="s">
        <v>8315</v>
      </c>
      <c r="S3668" s="12">
        <f t="shared" si="287"/>
        <v>41822.696550925924</v>
      </c>
      <c r="T3668" s="12">
        <f t="shared" si="288"/>
        <v>41844.083333333328</v>
      </c>
      <c r="U3668">
        <f t="shared" si="289"/>
        <v>2014</v>
      </c>
      <c r="V3668">
        <f t="shared" si="289"/>
        <v>2014</v>
      </c>
    </row>
    <row r="3669" spans="1:22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85"/>
        <v>103.17033333333335</v>
      </c>
      <c r="P3669" s="5">
        <f t="shared" si="286"/>
        <v>53.363965517241382</v>
      </c>
      <c r="Q3669" t="s">
        <v>8314</v>
      </c>
      <c r="R3669" t="s">
        <v>8315</v>
      </c>
      <c r="S3669" s="12">
        <f t="shared" si="287"/>
        <v>42173.761793981474</v>
      </c>
      <c r="T3669" s="12">
        <f t="shared" si="288"/>
        <v>42203.761793981474</v>
      </c>
      <c r="U3669">
        <f t="shared" si="289"/>
        <v>2015</v>
      </c>
      <c r="V3669">
        <f t="shared" si="289"/>
        <v>2015</v>
      </c>
    </row>
    <row r="3670" spans="1:22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85"/>
        <v>103.49999999999999</v>
      </c>
      <c r="P3670" s="5">
        <f t="shared" si="286"/>
        <v>36.964285714285715</v>
      </c>
      <c r="Q3670" t="s">
        <v>8314</v>
      </c>
      <c r="R3670" t="s">
        <v>8315</v>
      </c>
      <c r="S3670" s="12">
        <f t="shared" si="287"/>
        <v>42185.347824074073</v>
      </c>
      <c r="T3670" s="12">
        <f t="shared" si="288"/>
        <v>42208.564583333333</v>
      </c>
      <c r="U3670">
        <f t="shared" si="289"/>
        <v>2015</v>
      </c>
      <c r="V3670">
        <f t="shared" si="289"/>
        <v>2015</v>
      </c>
    </row>
    <row r="3671" spans="1:22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85"/>
        <v>138.19999999999999</v>
      </c>
      <c r="P3671" s="5">
        <f t="shared" si="286"/>
        <v>81.294117647058826</v>
      </c>
      <c r="Q3671" t="s">
        <v>8314</v>
      </c>
      <c r="R3671" t="s">
        <v>8315</v>
      </c>
      <c r="S3671" s="12">
        <f t="shared" si="287"/>
        <v>42136.466863425921</v>
      </c>
      <c r="T3671" s="12">
        <f t="shared" si="288"/>
        <v>42166.466863425921</v>
      </c>
      <c r="U3671">
        <f t="shared" si="289"/>
        <v>2015</v>
      </c>
      <c r="V3671">
        <f t="shared" si="289"/>
        <v>2015</v>
      </c>
    </row>
    <row r="3672" spans="1:22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85"/>
        <v>109.54545454545455</v>
      </c>
      <c r="P3672" s="5">
        <f t="shared" si="286"/>
        <v>20.083333333333332</v>
      </c>
      <c r="Q3672" t="s">
        <v>8314</v>
      </c>
      <c r="R3672" t="s">
        <v>8315</v>
      </c>
      <c r="S3672" s="12">
        <f t="shared" si="287"/>
        <v>42142.305682870363</v>
      </c>
      <c r="T3672" s="12">
        <f t="shared" si="288"/>
        <v>42155.749999999993</v>
      </c>
      <c r="U3672">
        <f t="shared" si="289"/>
        <v>2015</v>
      </c>
      <c r="V3672">
        <f t="shared" si="289"/>
        <v>2015</v>
      </c>
    </row>
    <row r="3673" spans="1:22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85"/>
        <v>100.85714285714286</v>
      </c>
      <c r="P3673" s="5">
        <f t="shared" si="286"/>
        <v>88.25</v>
      </c>
      <c r="Q3673" t="s">
        <v>8314</v>
      </c>
      <c r="R3673" t="s">
        <v>8315</v>
      </c>
      <c r="S3673" s="12">
        <f t="shared" si="287"/>
        <v>41820.419756944444</v>
      </c>
      <c r="T3673" s="12">
        <f t="shared" si="288"/>
        <v>41840.957638888889</v>
      </c>
      <c r="U3673">
        <f t="shared" si="289"/>
        <v>2014</v>
      </c>
      <c r="V3673">
        <f t="shared" si="289"/>
        <v>2014</v>
      </c>
    </row>
    <row r="3674" spans="1:22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85"/>
        <v>101.53333333333335</v>
      </c>
      <c r="P3674" s="5">
        <f t="shared" si="286"/>
        <v>53.438596491228068</v>
      </c>
      <c r="Q3674" t="s">
        <v>8314</v>
      </c>
      <c r="R3674" t="s">
        <v>8315</v>
      </c>
      <c r="S3674" s="12">
        <f t="shared" si="287"/>
        <v>41878.738240740735</v>
      </c>
      <c r="T3674" s="12">
        <f t="shared" si="288"/>
        <v>41908.738240740735</v>
      </c>
      <c r="U3674">
        <f t="shared" si="289"/>
        <v>2014</v>
      </c>
      <c r="V3674">
        <f t="shared" si="289"/>
        <v>2014</v>
      </c>
    </row>
    <row r="3675" spans="1:22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85"/>
        <v>113.625</v>
      </c>
      <c r="P3675" s="5">
        <f t="shared" si="286"/>
        <v>39.868421052631582</v>
      </c>
      <c r="Q3675" t="s">
        <v>8314</v>
      </c>
      <c r="R3675" t="s">
        <v>8315</v>
      </c>
      <c r="S3675" s="12">
        <f t="shared" si="287"/>
        <v>41914.086770833332</v>
      </c>
      <c r="T3675" s="12">
        <f t="shared" si="288"/>
        <v>41948.327777777777</v>
      </c>
      <c r="U3675">
        <f t="shared" si="289"/>
        <v>2014</v>
      </c>
      <c r="V3675">
        <f t="shared" si="289"/>
        <v>2014</v>
      </c>
    </row>
    <row r="3676" spans="1:22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85"/>
        <v>100</v>
      </c>
      <c r="P3676" s="5">
        <f t="shared" si="286"/>
        <v>145.16129032258064</v>
      </c>
      <c r="Q3676" t="s">
        <v>8314</v>
      </c>
      <c r="R3676" t="s">
        <v>8315</v>
      </c>
      <c r="S3676" s="12">
        <f t="shared" si="287"/>
        <v>42556.664687499993</v>
      </c>
      <c r="T3676" s="12">
        <f t="shared" si="288"/>
        <v>42616.664687499993</v>
      </c>
      <c r="U3676">
        <f t="shared" si="289"/>
        <v>2016</v>
      </c>
      <c r="V3676">
        <f t="shared" si="289"/>
        <v>2016</v>
      </c>
    </row>
    <row r="3677" spans="1:22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85"/>
        <v>140</v>
      </c>
      <c r="P3677" s="5">
        <f t="shared" si="286"/>
        <v>23.333333333333332</v>
      </c>
      <c r="Q3677" t="s">
        <v>8314</v>
      </c>
      <c r="R3677" t="s">
        <v>8315</v>
      </c>
      <c r="S3677" s="12">
        <f t="shared" si="287"/>
        <v>42493.388680555552</v>
      </c>
      <c r="T3677" s="12">
        <f t="shared" si="288"/>
        <v>42505.749999999993</v>
      </c>
      <c r="U3677">
        <f t="shared" si="289"/>
        <v>2016</v>
      </c>
      <c r="V3677">
        <f t="shared" si="289"/>
        <v>2016</v>
      </c>
    </row>
    <row r="3678" spans="1:22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85"/>
        <v>128.75</v>
      </c>
      <c r="P3678" s="5">
        <f t="shared" si="286"/>
        <v>64.375</v>
      </c>
      <c r="Q3678" t="s">
        <v>8314</v>
      </c>
      <c r="R3678" t="s">
        <v>8315</v>
      </c>
      <c r="S3678" s="12">
        <f t="shared" si="287"/>
        <v>41876.607453703698</v>
      </c>
      <c r="T3678" s="12">
        <f t="shared" si="288"/>
        <v>41894.607453703698</v>
      </c>
      <c r="U3678">
        <f t="shared" si="289"/>
        <v>2014</v>
      </c>
      <c r="V3678">
        <f t="shared" si="289"/>
        <v>2014</v>
      </c>
    </row>
    <row r="3679" spans="1:22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85"/>
        <v>102.90416666666667</v>
      </c>
      <c r="P3679" s="5">
        <f t="shared" si="286"/>
        <v>62.052763819095475</v>
      </c>
      <c r="Q3679" t="s">
        <v>8314</v>
      </c>
      <c r="R3679" t="s">
        <v>8315</v>
      </c>
      <c r="S3679" s="12">
        <f t="shared" si="287"/>
        <v>41802.365949074076</v>
      </c>
      <c r="T3679" s="12">
        <f t="shared" si="288"/>
        <v>41822.957638888889</v>
      </c>
      <c r="U3679">
        <f t="shared" si="289"/>
        <v>2014</v>
      </c>
      <c r="V3679">
        <f t="shared" si="289"/>
        <v>2014</v>
      </c>
    </row>
    <row r="3680" spans="1:22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85"/>
        <v>102.49999999999999</v>
      </c>
      <c r="P3680" s="5">
        <f t="shared" si="286"/>
        <v>66.129032258064512</v>
      </c>
      <c r="Q3680" t="s">
        <v>8314</v>
      </c>
      <c r="R3680" t="s">
        <v>8315</v>
      </c>
      <c r="S3680" s="12">
        <f t="shared" si="287"/>
        <v>42120.322893518511</v>
      </c>
      <c r="T3680" s="12">
        <f t="shared" si="288"/>
        <v>42155.322893518511</v>
      </c>
      <c r="U3680">
        <f t="shared" si="289"/>
        <v>2015</v>
      </c>
      <c r="V3680">
        <f t="shared" si="289"/>
        <v>2015</v>
      </c>
    </row>
    <row r="3681" spans="1:22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85"/>
        <v>110.1</v>
      </c>
      <c r="P3681" s="5">
        <f t="shared" si="286"/>
        <v>73.400000000000006</v>
      </c>
      <c r="Q3681" t="s">
        <v>8314</v>
      </c>
      <c r="R3681" t="s">
        <v>8315</v>
      </c>
      <c r="S3681" s="12">
        <f t="shared" si="287"/>
        <v>41786.553020833329</v>
      </c>
      <c r="T3681" s="12">
        <f t="shared" si="288"/>
        <v>41820.999305555553</v>
      </c>
      <c r="U3681">
        <f t="shared" si="289"/>
        <v>2014</v>
      </c>
      <c r="V3681">
        <f t="shared" si="289"/>
        <v>2014</v>
      </c>
    </row>
    <row r="3682" spans="1:22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85"/>
        <v>112.76666666666667</v>
      </c>
      <c r="P3682" s="5">
        <f t="shared" si="286"/>
        <v>99.5</v>
      </c>
      <c r="Q3682" t="s">
        <v>8314</v>
      </c>
      <c r="R3682" t="s">
        <v>8315</v>
      </c>
      <c r="S3682" s="12">
        <f t="shared" si="287"/>
        <v>42627.245763888888</v>
      </c>
      <c r="T3682" s="12">
        <f t="shared" si="288"/>
        <v>42648.245763888888</v>
      </c>
      <c r="U3682">
        <f t="shared" si="289"/>
        <v>2016</v>
      </c>
      <c r="V3682">
        <f t="shared" si="289"/>
        <v>2016</v>
      </c>
    </row>
    <row r="3683" spans="1:22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85"/>
        <v>111.9</v>
      </c>
      <c r="P3683" s="5">
        <f t="shared" si="286"/>
        <v>62.166666666666664</v>
      </c>
      <c r="Q3683" t="s">
        <v>8314</v>
      </c>
      <c r="R3683" t="s">
        <v>8315</v>
      </c>
      <c r="S3683" s="12">
        <f t="shared" si="287"/>
        <v>42374.443171296291</v>
      </c>
      <c r="T3683" s="12">
        <f t="shared" si="288"/>
        <v>42384.443171296291</v>
      </c>
      <c r="U3683">
        <f t="shared" si="289"/>
        <v>2016</v>
      </c>
      <c r="V3683">
        <f t="shared" si="289"/>
        <v>2016</v>
      </c>
    </row>
    <row r="3684" spans="1:22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85"/>
        <v>139.19999999999999</v>
      </c>
      <c r="P3684" s="5">
        <f t="shared" si="286"/>
        <v>62.328358208955223</v>
      </c>
      <c r="Q3684" t="s">
        <v>8314</v>
      </c>
      <c r="R3684" t="s">
        <v>8315</v>
      </c>
      <c r="S3684" s="12">
        <f t="shared" si="287"/>
        <v>41772.477060185185</v>
      </c>
      <c r="T3684" s="12">
        <f t="shared" si="288"/>
        <v>41806.082638888889</v>
      </c>
      <c r="U3684">
        <f t="shared" si="289"/>
        <v>2014</v>
      </c>
      <c r="V3684">
        <f t="shared" si="289"/>
        <v>2014</v>
      </c>
    </row>
    <row r="3685" spans="1:22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85"/>
        <v>110.85714285714286</v>
      </c>
      <c r="P3685" s="5">
        <f t="shared" si="286"/>
        <v>58.787878787878789</v>
      </c>
      <c r="Q3685" t="s">
        <v>8314</v>
      </c>
      <c r="R3685" t="s">
        <v>8315</v>
      </c>
      <c r="S3685" s="12">
        <f t="shared" si="287"/>
        <v>42632.908518518518</v>
      </c>
      <c r="T3685" s="12">
        <f t="shared" si="288"/>
        <v>42662.908518518518</v>
      </c>
      <c r="U3685">
        <f t="shared" si="289"/>
        <v>2016</v>
      </c>
      <c r="V3685">
        <f t="shared" si="289"/>
        <v>2016</v>
      </c>
    </row>
    <row r="3686" spans="1:22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85"/>
        <v>139.06666666666666</v>
      </c>
      <c r="P3686" s="5">
        <f t="shared" si="286"/>
        <v>45.347826086956523</v>
      </c>
      <c r="Q3686" t="s">
        <v>8314</v>
      </c>
      <c r="R3686" t="s">
        <v>8315</v>
      </c>
      <c r="S3686" s="12">
        <f t="shared" si="287"/>
        <v>42218.97206018518</v>
      </c>
      <c r="T3686" s="12">
        <f t="shared" si="288"/>
        <v>42248.97206018518</v>
      </c>
      <c r="U3686">
        <f t="shared" si="289"/>
        <v>2015</v>
      </c>
      <c r="V3686">
        <f t="shared" si="289"/>
        <v>2015</v>
      </c>
    </row>
    <row r="3687" spans="1:22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85"/>
        <v>105.69999999999999</v>
      </c>
      <c r="P3687" s="5">
        <f t="shared" si="286"/>
        <v>41.944444444444443</v>
      </c>
      <c r="Q3687" t="s">
        <v>8314</v>
      </c>
      <c r="R3687" t="s">
        <v>8315</v>
      </c>
      <c r="S3687" s="12">
        <f t="shared" si="287"/>
        <v>41753.384942129625</v>
      </c>
      <c r="T3687" s="12">
        <f t="shared" si="288"/>
        <v>41778.666666666664</v>
      </c>
      <c r="U3687">
        <f t="shared" si="289"/>
        <v>2014</v>
      </c>
      <c r="V3687">
        <f t="shared" si="289"/>
        <v>2014</v>
      </c>
    </row>
    <row r="3688" spans="1:22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85"/>
        <v>101.42857142857142</v>
      </c>
      <c r="P3688" s="5">
        <f t="shared" si="286"/>
        <v>59.166666666666664</v>
      </c>
      <c r="Q3688" t="s">
        <v>8314</v>
      </c>
      <c r="R3688" t="s">
        <v>8315</v>
      </c>
      <c r="S3688" s="12">
        <f t="shared" si="287"/>
        <v>42230.454398148147</v>
      </c>
      <c r="T3688" s="12">
        <f t="shared" si="288"/>
        <v>42244.957638888889</v>
      </c>
      <c r="U3688">
        <f t="shared" si="289"/>
        <v>2015</v>
      </c>
      <c r="V3688">
        <f t="shared" si="289"/>
        <v>2015</v>
      </c>
    </row>
    <row r="3689" spans="1:22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85"/>
        <v>100.245</v>
      </c>
      <c r="P3689" s="5">
        <f t="shared" si="286"/>
        <v>200.49</v>
      </c>
      <c r="Q3689" t="s">
        <v>8314</v>
      </c>
      <c r="R3689" t="s">
        <v>8315</v>
      </c>
      <c r="S3689" s="12">
        <f t="shared" si="287"/>
        <v>41787.009895833333</v>
      </c>
      <c r="T3689" s="12">
        <f t="shared" si="288"/>
        <v>41817.009895833333</v>
      </c>
      <c r="U3689">
        <f t="shared" si="289"/>
        <v>2014</v>
      </c>
      <c r="V3689">
        <f t="shared" si="289"/>
        <v>2014</v>
      </c>
    </row>
    <row r="3690" spans="1:22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85"/>
        <v>109.16666666666666</v>
      </c>
      <c r="P3690" s="5">
        <f t="shared" si="286"/>
        <v>83.974358974358978</v>
      </c>
      <c r="Q3690" t="s">
        <v>8314</v>
      </c>
      <c r="R3690" t="s">
        <v>8315</v>
      </c>
      <c r="S3690" s="12">
        <f t="shared" si="287"/>
        <v>41829.578749999993</v>
      </c>
      <c r="T3690" s="12">
        <f t="shared" si="288"/>
        <v>41859.578749999993</v>
      </c>
      <c r="U3690">
        <f t="shared" si="289"/>
        <v>2014</v>
      </c>
      <c r="V3690">
        <f t="shared" si="289"/>
        <v>2014</v>
      </c>
    </row>
    <row r="3691" spans="1:22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85"/>
        <v>118.33333333333333</v>
      </c>
      <c r="P3691" s="5">
        <f t="shared" si="286"/>
        <v>57.258064516129032</v>
      </c>
      <c r="Q3691" t="s">
        <v>8314</v>
      </c>
      <c r="R3691" t="s">
        <v>8315</v>
      </c>
      <c r="S3691" s="12">
        <f t="shared" si="287"/>
        <v>42147.61850694444</v>
      </c>
      <c r="T3691" s="12">
        <f t="shared" si="288"/>
        <v>42176.725694444445</v>
      </c>
      <c r="U3691">
        <f t="shared" si="289"/>
        <v>2015</v>
      </c>
      <c r="V3691">
        <f t="shared" si="289"/>
        <v>2015</v>
      </c>
    </row>
    <row r="3692" spans="1:22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85"/>
        <v>120</v>
      </c>
      <c r="P3692" s="5">
        <f t="shared" si="286"/>
        <v>58.064516129032256</v>
      </c>
      <c r="Q3692" t="s">
        <v>8314</v>
      </c>
      <c r="R3692" t="s">
        <v>8315</v>
      </c>
      <c r="S3692" s="12">
        <f t="shared" si="287"/>
        <v>41940.38984953703</v>
      </c>
      <c r="T3692" s="12">
        <f t="shared" si="288"/>
        <v>41970.431516203702</v>
      </c>
      <c r="U3692">
        <f t="shared" si="289"/>
        <v>2014</v>
      </c>
      <c r="V3692">
        <f t="shared" si="289"/>
        <v>2014</v>
      </c>
    </row>
    <row r="3693" spans="1:22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85"/>
        <v>127.96000000000001</v>
      </c>
      <c r="P3693" s="5">
        <f t="shared" si="286"/>
        <v>186.80291970802921</v>
      </c>
      <c r="Q3693" t="s">
        <v>8314</v>
      </c>
      <c r="R3693" t="s">
        <v>8315</v>
      </c>
      <c r="S3693" s="12">
        <f t="shared" si="287"/>
        <v>42020.492233796293</v>
      </c>
      <c r="T3693" s="12">
        <f t="shared" si="288"/>
        <v>42064.999305555553</v>
      </c>
      <c r="U3693">
        <f t="shared" si="289"/>
        <v>2015</v>
      </c>
      <c r="V3693">
        <f t="shared" si="289"/>
        <v>2015</v>
      </c>
    </row>
    <row r="3694" spans="1:22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85"/>
        <v>126</v>
      </c>
      <c r="P3694" s="5">
        <f t="shared" si="286"/>
        <v>74.117647058823536</v>
      </c>
      <c r="Q3694" t="s">
        <v>8314</v>
      </c>
      <c r="R3694" t="s">
        <v>8315</v>
      </c>
      <c r="S3694" s="12">
        <f t="shared" si="287"/>
        <v>41891.756701388884</v>
      </c>
      <c r="T3694" s="12">
        <f t="shared" si="288"/>
        <v>41900.791666666664</v>
      </c>
      <c r="U3694">
        <f t="shared" si="289"/>
        <v>2014</v>
      </c>
      <c r="V3694">
        <f t="shared" si="289"/>
        <v>2014</v>
      </c>
    </row>
    <row r="3695" spans="1:22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85"/>
        <v>129.12912912912913</v>
      </c>
      <c r="P3695" s="5">
        <f t="shared" si="286"/>
        <v>30.714285714285715</v>
      </c>
      <c r="Q3695" t="s">
        <v>8314</v>
      </c>
      <c r="R3695" t="s">
        <v>8315</v>
      </c>
      <c r="S3695" s="12">
        <f t="shared" si="287"/>
        <v>42308.98297453703</v>
      </c>
      <c r="T3695" s="12">
        <f t="shared" si="288"/>
        <v>42338.729166666664</v>
      </c>
      <c r="U3695">
        <f t="shared" si="289"/>
        <v>2015</v>
      </c>
      <c r="V3695">
        <f t="shared" si="289"/>
        <v>2015</v>
      </c>
    </row>
    <row r="3696" spans="1:22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85"/>
        <v>107.42857142857143</v>
      </c>
      <c r="P3696" s="5">
        <f t="shared" si="286"/>
        <v>62.666666666666664</v>
      </c>
      <c r="Q3696" t="s">
        <v>8314</v>
      </c>
      <c r="R3696" t="s">
        <v>8315</v>
      </c>
      <c r="S3696" s="12">
        <f t="shared" si="287"/>
        <v>42489.925543981481</v>
      </c>
      <c r="T3696" s="12">
        <f t="shared" si="288"/>
        <v>42526.874999999993</v>
      </c>
      <c r="U3696">
        <f t="shared" si="289"/>
        <v>2016</v>
      </c>
      <c r="V3696">
        <f t="shared" si="289"/>
        <v>2016</v>
      </c>
    </row>
    <row r="3697" spans="1:22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85"/>
        <v>100.125</v>
      </c>
      <c r="P3697" s="5">
        <f t="shared" si="286"/>
        <v>121.36363636363636</v>
      </c>
      <c r="Q3697" t="s">
        <v>8314</v>
      </c>
      <c r="R3697" t="s">
        <v>8315</v>
      </c>
      <c r="S3697" s="12">
        <f t="shared" si="287"/>
        <v>41995.662152777775</v>
      </c>
      <c r="T3697" s="12">
        <f t="shared" si="288"/>
        <v>42015.662152777775</v>
      </c>
      <c r="U3697">
        <f t="shared" si="289"/>
        <v>2014</v>
      </c>
      <c r="V3697">
        <f t="shared" si="289"/>
        <v>2015</v>
      </c>
    </row>
    <row r="3698" spans="1:22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85"/>
        <v>155</v>
      </c>
      <c r="P3698" s="5">
        <f t="shared" si="286"/>
        <v>39.743589743589745</v>
      </c>
      <c r="Q3698" t="s">
        <v>8314</v>
      </c>
      <c r="R3698" t="s">
        <v>8315</v>
      </c>
      <c r="S3698" s="12">
        <f t="shared" si="287"/>
        <v>41988.408749999995</v>
      </c>
      <c r="T3698" s="12">
        <f t="shared" si="288"/>
        <v>42048.408749999995</v>
      </c>
      <c r="U3698">
        <f t="shared" si="289"/>
        <v>2014</v>
      </c>
      <c r="V3698">
        <f t="shared" si="289"/>
        <v>2015</v>
      </c>
    </row>
    <row r="3699" spans="1:22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85"/>
        <v>108</v>
      </c>
      <c r="P3699" s="5">
        <f t="shared" si="286"/>
        <v>72</v>
      </c>
      <c r="Q3699" t="s">
        <v>8314</v>
      </c>
      <c r="R3699" t="s">
        <v>8315</v>
      </c>
      <c r="S3699" s="12">
        <f t="shared" si="287"/>
        <v>42479.2575</v>
      </c>
      <c r="T3699" s="12">
        <f t="shared" si="288"/>
        <v>42500.2575</v>
      </c>
      <c r="U3699">
        <f t="shared" si="289"/>
        <v>2016</v>
      </c>
      <c r="V3699">
        <f t="shared" si="289"/>
        <v>2016</v>
      </c>
    </row>
    <row r="3700" spans="1:22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85"/>
        <v>110.52</v>
      </c>
      <c r="P3700" s="5">
        <f t="shared" si="286"/>
        <v>40.632352941176471</v>
      </c>
      <c r="Q3700" t="s">
        <v>8314</v>
      </c>
      <c r="R3700" t="s">
        <v>8315</v>
      </c>
      <c r="S3700" s="12">
        <f t="shared" si="287"/>
        <v>42401.598229166666</v>
      </c>
      <c r="T3700" s="12">
        <f t="shared" si="288"/>
        <v>42431.598229166666</v>
      </c>
      <c r="U3700">
        <f t="shared" si="289"/>
        <v>2016</v>
      </c>
      <c r="V3700">
        <f t="shared" si="289"/>
        <v>2016</v>
      </c>
    </row>
    <row r="3701" spans="1:22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85"/>
        <v>100.8</v>
      </c>
      <c r="P3701" s="5">
        <f t="shared" si="286"/>
        <v>63</v>
      </c>
      <c r="Q3701" t="s">
        <v>8314</v>
      </c>
      <c r="R3701" t="s">
        <v>8315</v>
      </c>
      <c r="S3701" s="12">
        <f t="shared" si="287"/>
        <v>41897.393703703703</v>
      </c>
      <c r="T3701" s="12">
        <f t="shared" si="288"/>
        <v>41927.393703703703</v>
      </c>
      <c r="U3701">
        <f t="shared" si="289"/>
        <v>2014</v>
      </c>
      <c r="V3701">
        <f t="shared" si="289"/>
        <v>2014</v>
      </c>
    </row>
    <row r="3702" spans="1:22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85"/>
        <v>121.2</v>
      </c>
      <c r="P3702" s="5">
        <f t="shared" si="286"/>
        <v>33.666666666666664</v>
      </c>
      <c r="Q3702" t="s">
        <v>8314</v>
      </c>
      <c r="R3702" t="s">
        <v>8315</v>
      </c>
      <c r="S3702" s="12">
        <f t="shared" si="287"/>
        <v>41882.37731481481</v>
      </c>
      <c r="T3702" s="12">
        <f t="shared" si="288"/>
        <v>41912.458333333328</v>
      </c>
      <c r="U3702">
        <f t="shared" si="289"/>
        <v>2014</v>
      </c>
      <c r="V3702">
        <f t="shared" si="289"/>
        <v>2014</v>
      </c>
    </row>
    <row r="3703" spans="1:22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85"/>
        <v>100.33333333333334</v>
      </c>
      <c r="P3703" s="5">
        <f t="shared" si="286"/>
        <v>38.589743589743591</v>
      </c>
      <c r="Q3703" t="s">
        <v>8314</v>
      </c>
      <c r="R3703" t="s">
        <v>8315</v>
      </c>
      <c r="S3703" s="12">
        <f t="shared" si="287"/>
        <v>42129.333252314813</v>
      </c>
      <c r="T3703" s="12">
        <f t="shared" si="288"/>
        <v>42159.333252314813</v>
      </c>
      <c r="U3703">
        <f t="shared" si="289"/>
        <v>2015</v>
      </c>
      <c r="V3703">
        <f t="shared" si="289"/>
        <v>2015</v>
      </c>
    </row>
    <row r="3704" spans="1:22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85"/>
        <v>109.16666666666666</v>
      </c>
      <c r="P3704" s="5">
        <f t="shared" si="286"/>
        <v>155.95238095238096</v>
      </c>
      <c r="Q3704" t="s">
        <v>8314</v>
      </c>
      <c r="R3704" t="s">
        <v>8315</v>
      </c>
      <c r="S3704" s="12">
        <f t="shared" si="287"/>
        <v>42524.329675925925</v>
      </c>
      <c r="T3704" s="12">
        <f t="shared" si="288"/>
        <v>42561.749305555553</v>
      </c>
      <c r="U3704">
        <f t="shared" si="289"/>
        <v>2016</v>
      </c>
      <c r="V3704">
        <f t="shared" si="289"/>
        <v>2016</v>
      </c>
    </row>
    <row r="3705" spans="1:22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85"/>
        <v>123.42857142857142</v>
      </c>
      <c r="P3705" s="5">
        <f t="shared" si="286"/>
        <v>43.2</v>
      </c>
      <c r="Q3705" t="s">
        <v>8314</v>
      </c>
      <c r="R3705" t="s">
        <v>8315</v>
      </c>
      <c r="S3705" s="12">
        <f t="shared" si="287"/>
        <v>42556.296157407407</v>
      </c>
      <c r="T3705" s="12">
        <f t="shared" si="288"/>
        <v>42595.082638888889</v>
      </c>
      <c r="U3705">
        <f t="shared" si="289"/>
        <v>2016</v>
      </c>
      <c r="V3705">
        <f t="shared" si="289"/>
        <v>2016</v>
      </c>
    </row>
    <row r="3706" spans="1:22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85"/>
        <v>136.33666666666667</v>
      </c>
      <c r="P3706" s="5">
        <f t="shared" si="286"/>
        <v>15.148518518518518</v>
      </c>
      <c r="Q3706" t="s">
        <v>8314</v>
      </c>
      <c r="R3706" t="s">
        <v>8315</v>
      </c>
      <c r="S3706" s="12">
        <f t="shared" si="287"/>
        <v>42461.481412037036</v>
      </c>
      <c r="T3706" s="12">
        <f t="shared" si="288"/>
        <v>42521.481412037036</v>
      </c>
      <c r="U3706">
        <f t="shared" si="289"/>
        <v>2016</v>
      </c>
      <c r="V3706">
        <f t="shared" si="289"/>
        <v>2016</v>
      </c>
    </row>
    <row r="3707" spans="1:22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85"/>
        <v>103.46657233816768</v>
      </c>
      <c r="P3707" s="5">
        <f t="shared" si="286"/>
        <v>83.571428571428569</v>
      </c>
      <c r="Q3707" t="s">
        <v>8314</v>
      </c>
      <c r="R3707" t="s">
        <v>8315</v>
      </c>
      <c r="S3707" s="12">
        <f t="shared" si="287"/>
        <v>41792.334652777776</v>
      </c>
      <c r="T3707" s="12">
        <f t="shared" si="288"/>
        <v>41813.541666666664</v>
      </c>
      <c r="U3707">
        <f t="shared" si="289"/>
        <v>2014</v>
      </c>
      <c r="V3707">
        <f t="shared" si="289"/>
        <v>2014</v>
      </c>
    </row>
    <row r="3708" spans="1:22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85"/>
        <v>121.33333333333334</v>
      </c>
      <c r="P3708" s="5">
        <f t="shared" si="286"/>
        <v>140</v>
      </c>
      <c r="Q3708" t="s">
        <v>8314</v>
      </c>
      <c r="R3708" t="s">
        <v>8315</v>
      </c>
      <c r="S3708" s="12">
        <f t="shared" si="287"/>
        <v>41879.705428240741</v>
      </c>
      <c r="T3708" s="12">
        <f t="shared" si="288"/>
        <v>41894.705428240741</v>
      </c>
      <c r="U3708">
        <f t="shared" si="289"/>
        <v>2014</v>
      </c>
      <c r="V3708">
        <f t="shared" si="289"/>
        <v>2014</v>
      </c>
    </row>
    <row r="3709" spans="1:22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85"/>
        <v>186</v>
      </c>
      <c r="P3709" s="5">
        <f t="shared" si="286"/>
        <v>80.869565217391298</v>
      </c>
      <c r="Q3709" t="s">
        <v>8314</v>
      </c>
      <c r="R3709" t="s">
        <v>8315</v>
      </c>
      <c r="S3709" s="12">
        <f t="shared" si="287"/>
        <v>42551.840023148143</v>
      </c>
      <c r="T3709" s="12">
        <f t="shared" si="288"/>
        <v>42573.018055555549</v>
      </c>
      <c r="U3709">
        <f t="shared" si="289"/>
        <v>2016</v>
      </c>
      <c r="V3709">
        <f t="shared" si="289"/>
        <v>2016</v>
      </c>
    </row>
    <row r="3710" spans="1:22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85"/>
        <v>300</v>
      </c>
      <c r="P3710" s="5">
        <f t="shared" si="286"/>
        <v>53.846153846153847</v>
      </c>
      <c r="Q3710" t="s">
        <v>8314</v>
      </c>
      <c r="R3710" t="s">
        <v>8315</v>
      </c>
      <c r="S3710" s="12">
        <f t="shared" si="287"/>
        <v>41809.933865740742</v>
      </c>
      <c r="T3710" s="12">
        <f t="shared" si="288"/>
        <v>41823.933865740742</v>
      </c>
      <c r="U3710">
        <f t="shared" si="289"/>
        <v>2014</v>
      </c>
      <c r="V3710">
        <f t="shared" si="289"/>
        <v>2014</v>
      </c>
    </row>
    <row r="3711" spans="1:22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85"/>
        <v>108.25</v>
      </c>
      <c r="P3711" s="5">
        <f t="shared" si="286"/>
        <v>30.928571428571427</v>
      </c>
      <c r="Q3711" t="s">
        <v>8314</v>
      </c>
      <c r="R3711" t="s">
        <v>8315</v>
      </c>
      <c r="S3711" s="12">
        <f t="shared" si="287"/>
        <v>41785.499374999999</v>
      </c>
      <c r="T3711" s="12">
        <f t="shared" si="288"/>
        <v>41815.499374999999</v>
      </c>
      <c r="U3711">
        <f t="shared" si="289"/>
        <v>2014</v>
      </c>
      <c r="V3711">
        <f t="shared" si="289"/>
        <v>2014</v>
      </c>
    </row>
    <row r="3712" spans="1:22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85"/>
        <v>141.15384615384616</v>
      </c>
      <c r="P3712" s="5">
        <f t="shared" si="286"/>
        <v>67.962962962962962</v>
      </c>
      <c r="Q3712" t="s">
        <v>8314</v>
      </c>
      <c r="R3712" t="s">
        <v>8315</v>
      </c>
      <c r="S3712" s="12">
        <f t="shared" si="287"/>
        <v>42072.367916666662</v>
      </c>
      <c r="T3712" s="12">
        <f t="shared" si="288"/>
        <v>42097.367916666662</v>
      </c>
      <c r="U3712">
        <f t="shared" si="289"/>
        <v>2015</v>
      </c>
      <c r="V3712">
        <f t="shared" si="289"/>
        <v>2015</v>
      </c>
    </row>
    <row r="3713" spans="1:22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85"/>
        <v>113.99999999999999</v>
      </c>
      <c r="P3713" s="5">
        <f t="shared" si="286"/>
        <v>27.142857142857142</v>
      </c>
      <c r="Q3713" t="s">
        <v>8314</v>
      </c>
      <c r="R3713" t="s">
        <v>8315</v>
      </c>
      <c r="S3713" s="12">
        <f t="shared" si="287"/>
        <v>41779.5158912037</v>
      </c>
      <c r="T3713" s="12">
        <f t="shared" si="288"/>
        <v>41805.458333333328</v>
      </c>
      <c r="U3713">
        <f t="shared" si="289"/>
        <v>2014</v>
      </c>
      <c r="V3713">
        <f t="shared" si="289"/>
        <v>2014</v>
      </c>
    </row>
    <row r="3714" spans="1:22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85"/>
        <v>153.73333333333335</v>
      </c>
      <c r="P3714" s="5">
        <f t="shared" si="286"/>
        <v>110.86538461538461</v>
      </c>
      <c r="Q3714" t="s">
        <v>8314</v>
      </c>
      <c r="R3714" t="s">
        <v>8315</v>
      </c>
      <c r="S3714" s="12">
        <f t="shared" si="287"/>
        <v>42133.963738425919</v>
      </c>
      <c r="T3714" s="12">
        <f t="shared" si="288"/>
        <v>42155.082638888889</v>
      </c>
      <c r="U3714">
        <f t="shared" si="289"/>
        <v>2015</v>
      </c>
      <c r="V3714">
        <f t="shared" si="289"/>
        <v>2015</v>
      </c>
    </row>
    <row r="3715" spans="1:22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90">(E3715/D3715)*100</f>
        <v>101.49999999999999</v>
      </c>
      <c r="P3715" s="5">
        <f t="shared" ref="P3715:P3778" si="291">IF(E3715&gt;0, E3715/L3715, 0)</f>
        <v>106.84210526315789</v>
      </c>
      <c r="Q3715" t="s">
        <v>8314</v>
      </c>
      <c r="R3715" t="s">
        <v>8315</v>
      </c>
      <c r="S3715" s="12">
        <f t="shared" ref="S3715:S3778" si="292">(J3715/86400)+25569-(5/24)</f>
        <v>42505.529699074068</v>
      </c>
      <c r="T3715" s="12">
        <f t="shared" ref="T3715:T3778" si="293">(I3715/86400)+25569-5/24</f>
        <v>42525.529699074068</v>
      </c>
      <c r="U3715">
        <f t="shared" ref="U3715:V3778" si="294">YEAR(S3715)</f>
        <v>2016</v>
      </c>
      <c r="V3715">
        <f t="shared" si="294"/>
        <v>2016</v>
      </c>
    </row>
    <row r="3716" spans="1:22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90"/>
        <v>102.35000000000001</v>
      </c>
      <c r="P3716" s="5">
        <f t="shared" si="291"/>
        <v>105.51546391752578</v>
      </c>
      <c r="Q3716" t="s">
        <v>8314</v>
      </c>
      <c r="R3716" t="s">
        <v>8315</v>
      </c>
      <c r="S3716" s="12">
        <f t="shared" si="292"/>
        <v>42118.347997685181</v>
      </c>
      <c r="T3716" s="12">
        <f t="shared" si="293"/>
        <v>42149.957638888889</v>
      </c>
      <c r="U3716">
        <f t="shared" si="294"/>
        <v>2015</v>
      </c>
      <c r="V3716">
        <f t="shared" si="294"/>
        <v>2015</v>
      </c>
    </row>
    <row r="3717" spans="1:22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90"/>
        <v>102.57142857142858</v>
      </c>
      <c r="P3717" s="5">
        <f t="shared" si="291"/>
        <v>132.96296296296296</v>
      </c>
      <c r="Q3717" t="s">
        <v>8314</v>
      </c>
      <c r="R3717" t="s">
        <v>8315</v>
      </c>
      <c r="S3717" s="12">
        <f t="shared" si="292"/>
        <v>42036.787256944437</v>
      </c>
      <c r="T3717" s="12">
        <f t="shared" si="293"/>
        <v>42094.327777777777</v>
      </c>
      <c r="U3717">
        <f t="shared" si="294"/>
        <v>2015</v>
      </c>
      <c r="V3717">
        <f t="shared" si="294"/>
        <v>2015</v>
      </c>
    </row>
    <row r="3718" spans="1:22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90"/>
        <v>155.75</v>
      </c>
      <c r="P3718" s="5">
        <f t="shared" si="291"/>
        <v>51.916666666666664</v>
      </c>
      <c r="Q3718" t="s">
        <v>8314</v>
      </c>
      <c r="R3718" t="s">
        <v>8315</v>
      </c>
      <c r="S3718" s="12">
        <f t="shared" si="292"/>
        <v>42360.679502314808</v>
      </c>
      <c r="T3718" s="12">
        <f t="shared" si="293"/>
        <v>42390.679502314808</v>
      </c>
      <c r="U3718">
        <f t="shared" si="294"/>
        <v>2015</v>
      </c>
      <c r="V3718">
        <f t="shared" si="294"/>
        <v>2016</v>
      </c>
    </row>
    <row r="3719" spans="1:22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90"/>
        <v>100.75</v>
      </c>
      <c r="P3719" s="5">
        <f t="shared" si="291"/>
        <v>310</v>
      </c>
      <c r="Q3719" t="s">
        <v>8314</v>
      </c>
      <c r="R3719" t="s">
        <v>8315</v>
      </c>
      <c r="S3719" s="12">
        <f t="shared" si="292"/>
        <v>42102.657974537033</v>
      </c>
      <c r="T3719" s="12">
        <f t="shared" si="293"/>
        <v>42133.657974537033</v>
      </c>
      <c r="U3719">
        <f t="shared" si="294"/>
        <v>2015</v>
      </c>
      <c r="V3719">
        <f t="shared" si="294"/>
        <v>2015</v>
      </c>
    </row>
    <row r="3720" spans="1:22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90"/>
        <v>239.4</v>
      </c>
      <c r="P3720" s="5">
        <f t="shared" si="291"/>
        <v>26.021739130434781</v>
      </c>
      <c r="Q3720" t="s">
        <v>8314</v>
      </c>
      <c r="R3720" t="s">
        <v>8315</v>
      </c>
      <c r="S3720" s="12">
        <f t="shared" si="292"/>
        <v>42032.507812499993</v>
      </c>
      <c r="T3720" s="12">
        <f t="shared" si="293"/>
        <v>42062.507812499993</v>
      </c>
      <c r="U3720">
        <f t="shared" si="294"/>
        <v>2015</v>
      </c>
      <c r="V3720">
        <f t="shared" si="294"/>
        <v>2015</v>
      </c>
    </row>
    <row r="3721" spans="1:22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90"/>
        <v>210</v>
      </c>
      <c r="P3721" s="5">
        <f t="shared" si="291"/>
        <v>105</v>
      </c>
      <c r="Q3721" t="s">
        <v>8314</v>
      </c>
      <c r="R3721" t="s">
        <v>8315</v>
      </c>
      <c r="S3721" s="12">
        <f t="shared" si="292"/>
        <v>42147.521597222221</v>
      </c>
      <c r="T3721" s="12">
        <f t="shared" si="293"/>
        <v>42177.521597222221</v>
      </c>
      <c r="U3721">
        <f t="shared" si="294"/>
        <v>2015</v>
      </c>
      <c r="V3721">
        <f t="shared" si="294"/>
        <v>2015</v>
      </c>
    </row>
    <row r="3722" spans="1:22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90"/>
        <v>104.51515151515152</v>
      </c>
      <c r="P3722" s="5">
        <f t="shared" si="291"/>
        <v>86.224999999999994</v>
      </c>
      <c r="Q3722" t="s">
        <v>8314</v>
      </c>
      <c r="R3722" t="s">
        <v>8315</v>
      </c>
      <c r="S3722" s="12">
        <f t="shared" si="292"/>
        <v>42165.784791666665</v>
      </c>
      <c r="T3722" s="12">
        <f t="shared" si="293"/>
        <v>42187.784791666665</v>
      </c>
      <c r="U3722">
        <f t="shared" si="294"/>
        <v>2015</v>
      </c>
      <c r="V3722">
        <f t="shared" si="294"/>
        <v>2015</v>
      </c>
    </row>
    <row r="3723" spans="1:22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90"/>
        <v>100.8</v>
      </c>
      <c r="P3723" s="5">
        <f t="shared" si="291"/>
        <v>114.54545454545455</v>
      </c>
      <c r="Q3723" t="s">
        <v>8314</v>
      </c>
      <c r="R3723" t="s">
        <v>8315</v>
      </c>
      <c r="S3723" s="12">
        <f t="shared" si="292"/>
        <v>41927.727824074071</v>
      </c>
      <c r="T3723" s="12">
        <f t="shared" si="293"/>
        <v>41948.769490740735</v>
      </c>
      <c r="U3723">
        <f t="shared" si="294"/>
        <v>2014</v>
      </c>
      <c r="V3723">
        <f t="shared" si="294"/>
        <v>2014</v>
      </c>
    </row>
    <row r="3724" spans="1:22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90"/>
        <v>111.20000000000002</v>
      </c>
      <c r="P3724" s="5">
        <f t="shared" si="291"/>
        <v>47.657142857142858</v>
      </c>
      <c r="Q3724" t="s">
        <v>8314</v>
      </c>
      <c r="R3724" t="s">
        <v>8315</v>
      </c>
      <c r="S3724" s="12">
        <f t="shared" si="292"/>
        <v>42381.463506944441</v>
      </c>
      <c r="T3724" s="12">
        <f t="shared" si="293"/>
        <v>42411.749305555553</v>
      </c>
      <c r="U3724">
        <f t="shared" si="294"/>
        <v>2016</v>
      </c>
      <c r="V3724">
        <f t="shared" si="294"/>
        <v>2016</v>
      </c>
    </row>
    <row r="3725" spans="1:22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90"/>
        <v>102.04444444444445</v>
      </c>
      <c r="P3725" s="5">
        <f t="shared" si="291"/>
        <v>72.888888888888886</v>
      </c>
      <c r="Q3725" t="s">
        <v>8314</v>
      </c>
      <c r="R3725" t="s">
        <v>8315</v>
      </c>
      <c r="S3725" s="12">
        <f t="shared" si="292"/>
        <v>41943.544699074067</v>
      </c>
      <c r="T3725" s="12">
        <f t="shared" si="293"/>
        <v>41973.586365740739</v>
      </c>
      <c r="U3725">
        <f t="shared" si="294"/>
        <v>2014</v>
      </c>
      <c r="V3725">
        <f t="shared" si="294"/>
        <v>2014</v>
      </c>
    </row>
    <row r="3726" spans="1:22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90"/>
        <v>102.54767441860466</v>
      </c>
      <c r="P3726" s="5">
        <f t="shared" si="291"/>
        <v>49.545505617977533</v>
      </c>
      <c r="Q3726" t="s">
        <v>8314</v>
      </c>
      <c r="R3726" t="s">
        <v>8315</v>
      </c>
      <c r="S3726" s="12">
        <f t="shared" si="292"/>
        <v>42465.283101851848</v>
      </c>
      <c r="T3726" s="12">
        <f t="shared" si="293"/>
        <v>42494.749999999993</v>
      </c>
      <c r="U3726">
        <f t="shared" si="294"/>
        <v>2016</v>
      </c>
      <c r="V3726">
        <f t="shared" si="294"/>
        <v>2016</v>
      </c>
    </row>
    <row r="3727" spans="1:22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90"/>
        <v>127</v>
      </c>
      <c r="P3727" s="5">
        <f t="shared" si="291"/>
        <v>25.4</v>
      </c>
      <c r="Q3727" t="s">
        <v>8314</v>
      </c>
      <c r="R3727" t="s">
        <v>8315</v>
      </c>
      <c r="S3727" s="12">
        <f t="shared" si="292"/>
        <v>42401.736886574072</v>
      </c>
      <c r="T3727" s="12">
        <f t="shared" si="293"/>
        <v>42418.687499999993</v>
      </c>
      <c r="U3727">
        <f t="shared" si="294"/>
        <v>2016</v>
      </c>
      <c r="V3727">
        <f t="shared" si="294"/>
        <v>2016</v>
      </c>
    </row>
    <row r="3728" spans="1:22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90"/>
        <v>338.70588235294122</v>
      </c>
      <c r="P3728" s="5">
        <f t="shared" si="291"/>
        <v>62.586956521739133</v>
      </c>
      <c r="Q3728" t="s">
        <v>8314</v>
      </c>
      <c r="R3728" t="s">
        <v>8315</v>
      </c>
      <c r="S3728" s="12">
        <f t="shared" si="292"/>
        <v>42461.932534722218</v>
      </c>
      <c r="T3728" s="12">
        <f t="shared" si="293"/>
        <v>42489.666666666664</v>
      </c>
      <c r="U3728">
        <f t="shared" si="294"/>
        <v>2016</v>
      </c>
      <c r="V3728">
        <f t="shared" si="294"/>
        <v>2016</v>
      </c>
    </row>
    <row r="3729" spans="1:22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90"/>
        <v>100.75</v>
      </c>
      <c r="P3729" s="5">
        <f t="shared" si="291"/>
        <v>61.060606060606062</v>
      </c>
      <c r="Q3729" t="s">
        <v>8314</v>
      </c>
      <c r="R3729" t="s">
        <v>8315</v>
      </c>
      <c r="S3729" s="12">
        <f t="shared" si="292"/>
        <v>42632.139976851853</v>
      </c>
      <c r="T3729" s="12">
        <f t="shared" si="293"/>
        <v>42662.996527777774</v>
      </c>
      <c r="U3729">
        <f t="shared" si="294"/>
        <v>2016</v>
      </c>
      <c r="V3729">
        <f t="shared" si="294"/>
        <v>2016</v>
      </c>
    </row>
    <row r="3730" spans="1:22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90"/>
        <v>9.31</v>
      </c>
      <c r="P3730" s="5">
        <f t="shared" si="291"/>
        <v>60.064516129032256</v>
      </c>
      <c r="Q3730" t="s">
        <v>8314</v>
      </c>
      <c r="R3730" t="s">
        <v>8315</v>
      </c>
      <c r="S3730" s="12">
        <f t="shared" si="292"/>
        <v>42204.962685185186</v>
      </c>
      <c r="T3730" s="12">
        <f t="shared" si="293"/>
        <v>42234.962685185186</v>
      </c>
      <c r="U3730">
        <f t="shared" si="294"/>
        <v>2015</v>
      </c>
      <c r="V3730">
        <f t="shared" si="294"/>
        <v>2015</v>
      </c>
    </row>
    <row r="3731" spans="1:22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90"/>
        <v>7.24</v>
      </c>
      <c r="P3731" s="5">
        <f t="shared" si="291"/>
        <v>72.400000000000006</v>
      </c>
      <c r="Q3731" t="s">
        <v>8314</v>
      </c>
      <c r="R3731" t="s">
        <v>8315</v>
      </c>
      <c r="S3731" s="12">
        <f t="shared" si="292"/>
        <v>42040.996666666666</v>
      </c>
      <c r="T3731" s="12">
        <f t="shared" si="293"/>
        <v>42085.954999999994</v>
      </c>
      <c r="U3731">
        <f t="shared" si="294"/>
        <v>2015</v>
      </c>
      <c r="V3731">
        <f t="shared" si="294"/>
        <v>2015</v>
      </c>
    </row>
    <row r="3732" spans="1:22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90"/>
        <v>10</v>
      </c>
      <c r="P3732" s="5">
        <f t="shared" si="291"/>
        <v>100</v>
      </c>
      <c r="Q3732" t="s">
        <v>8314</v>
      </c>
      <c r="R3732" t="s">
        <v>8315</v>
      </c>
      <c r="S3732" s="12">
        <f t="shared" si="292"/>
        <v>42203.46943287037</v>
      </c>
      <c r="T3732" s="12">
        <f t="shared" si="293"/>
        <v>42233.46943287037</v>
      </c>
      <c r="U3732">
        <f t="shared" si="294"/>
        <v>2015</v>
      </c>
      <c r="V3732">
        <f t="shared" si="294"/>
        <v>2015</v>
      </c>
    </row>
    <row r="3733" spans="1:22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90"/>
        <v>11.272727272727273</v>
      </c>
      <c r="P3733" s="5">
        <f t="shared" si="291"/>
        <v>51.666666666666664</v>
      </c>
      <c r="Q3733" t="s">
        <v>8314</v>
      </c>
      <c r="R3733" t="s">
        <v>8315</v>
      </c>
      <c r="S3733" s="12">
        <f t="shared" si="292"/>
        <v>41983.544513888883</v>
      </c>
      <c r="T3733" s="12">
        <f t="shared" si="293"/>
        <v>42013.932638888888</v>
      </c>
      <c r="U3733">
        <f t="shared" si="294"/>
        <v>2014</v>
      </c>
      <c r="V3733">
        <f t="shared" si="294"/>
        <v>2015</v>
      </c>
    </row>
    <row r="3734" spans="1:22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90"/>
        <v>15.411764705882353</v>
      </c>
      <c r="P3734" s="5">
        <f t="shared" si="291"/>
        <v>32.75</v>
      </c>
      <c r="Q3734" t="s">
        <v>8314</v>
      </c>
      <c r="R3734" t="s">
        <v>8315</v>
      </c>
      <c r="S3734" s="12">
        <f t="shared" si="292"/>
        <v>41968.469131944446</v>
      </c>
      <c r="T3734" s="12">
        <f t="shared" si="293"/>
        <v>42028.291666666664</v>
      </c>
      <c r="U3734">
        <f t="shared" si="294"/>
        <v>2014</v>
      </c>
      <c r="V3734">
        <f t="shared" si="294"/>
        <v>2015</v>
      </c>
    </row>
    <row r="3735" spans="1:22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90"/>
        <v>0</v>
      </c>
      <c r="P3735" s="5">
        <f t="shared" si="291"/>
        <v>0</v>
      </c>
      <c r="Q3735" t="s">
        <v>8314</v>
      </c>
      <c r="R3735" t="s">
        <v>8315</v>
      </c>
      <c r="S3735" s="12">
        <f t="shared" si="292"/>
        <v>42102.816064814811</v>
      </c>
      <c r="T3735" s="12">
        <f t="shared" si="293"/>
        <v>42112.729166666664</v>
      </c>
      <c r="U3735">
        <f t="shared" si="294"/>
        <v>2015</v>
      </c>
      <c r="V3735">
        <f t="shared" si="294"/>
        <v>2015</v>
      </c>
    </row>
    <row r="3736" spans="1:22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90"/>
        <v>28.466666666666669</v>
      </c>
      <c r="P3736" s="5">
        <f t="shared" si="291"/>
        <v>61</v>
      </c>
      <c r="Q3736" t="s">
        <v>8314</v>
      </c>
      <c r="R3736" t="s">
        <v>8315</v>
      </c>
      <c r="S3736" s="12">
        <f t="shared" si="292"/>
        <v>42089.693240740737</v>
      </c>
      <c r="T3736" s="12">
        <f t="shared" si="293"/>
        <v>42149.693240740737</v>
      </c>
      <c r="U3736">
        <f t="shared" si="294"/>
        <v>2015</v>
      </c>
      <c r="V3736">
        <f t="shared" si="294"/>
        <v>2015</v>
      </c>
    </row>
    <row r="3737" spans="1:22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90"/>
        <v>13.333333333333334</v>
      </c>
      <c r="P3737" s="5">
        <f t="shared" si="291"/>
        <v>10</v>
      </c>
      <c r="Q3737" t="s">
        <v>8314</v>
      </c>
      <c r="R3737" t="s">
        <v>8315</v>
      </c>
      <c r="S3737" s="12">
        <f t="shared" si="292"/>
        <v>42122.484826388885</v>
      </c>
      <c r="T3737" s="12">
        <f t="shared" si="293"/>
        <v>42152.484826388885</v>
      </c>
      <c r="U3737">
        <f t="shared" si="294"/>
        <v>2015</v>
      </c>
      <c r="V3737">
        <f t="shared" si="294"/>
        <v>2015</v>
      </c>
    </row>
    <row r="3738" spans="1:22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90"/>
        <v>0.66666666666666674</v>
      </c>
      <c r="P3738" s="5">
        <f t="shared" si="291"/>
        <v>10</v>
      </c>
      <c r="Q3738" t="s">
        <v>8314</v>
      </c>
      <c r="R3738" t="s">
        <v>8315</v>
      </c>
      <c r="S3738" s="12">
        <f t="shared" si="292"/>
        <v>42048.503391203696</v>
      </c>
      <c r="T3738" s="12">
        <f t="shared" si="293"/>
        <v>42086.541666666664</v>
      </c>
      <c r="U3738">
        <f t="shared" si="294"/>
        <v>2015</v>
      </c>
      <c r="V3738">
        <f t="shared" si="294"/>
        <v>2015</v>
      </c>
    </row>
    <row r="3739" spans="1:22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90"/>
        <v>21.428571428571427</v>
      </c>
      <c r="P3739" s="5">
        <f t="shared" si="291"/>
        <v>37.5</v>
      </c>
      <c r="Q3739" t="s">
        <v>8314</v>
      </c>
      <c r="R3739" t="s">
        <v>8315</v>
      </c>
      <c r="S3739" s="12">
        <f t="shared" si="292"/>
        <v>42297.482673611106</v>
      </c>
      <c r="T3739" s="12">
        <f t="shared" si="293"/>
        <v>42320.082638888889</v>
      </c>
      <c r="U3739">
        <f t="shared" si="294"/>
        <v>2015</v>
      </c>
      <c r="V3739">
        <f t="shared" si="294"/>
        <v>2015</v>
      </c>
    </row>
    <row r="3740" spans="1:22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90"/>
        <v>18</v>
      </c>
      <c r="P3740" s="5">
        <f t="shared" si="291"/>
        <v>45</v>
      </c>
      <c r="Q3740" t="s">
        <v>8314</v>
      </c>
      <c r="R3740" t="s">
        <v>8315</v>
      </c>
      <c r="S3740" s="12">
        <f t="shared" si="292"/>
        <v>41813.730381944442</v>
      </c>
      <c r="T3740" s="12">
        <f t="shared" si="293"/>
        <v>41835.708333333328</v>
      </c>
      <c r="U3740">
        <f t="shared" si="294"/>
        <v>2014</v>
      </c>
      <c r="V3740">
        <f t="shared" si="294"/>
        <v>2014</v>
      </c>
    </row>
    <row r="3741" spans="1:22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90"/>
        <v>20.125</v>
      </c>
      <c r="P3741" s="5">
        <f t="shared" si="291"/>
        <v>100.625</v>
      </c>
      <c r="Q3741" t="s">
        <v>8314</v>
      </c>
      <c r="R3741" t="s">
        <v>8315</v>
      </c>
      <c r="S3741" s="12">
        <f t="shared" si="292"/>
        <v>42548.241527777776</v>
      </c>
      <c r="T3741" s="12">
        <f t="shared" si="293"/>
        <v>42568.241527777776</v>
      </c>
      <c r="U3741">
        <f t="shared" si="294"/>
        <v>2016</v>
      </c>
      <c r="V3741">
        <f t="shared" si="294"/>
        <v>2016</v>
      </c>
    </row>
    <row r="3742" spans="1:22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90"/>
        <v>17.899999999999999</v>
      </c>
      <c r="P3742" s="5">
        <f t="shared" si="291"/>
        <v>25.571428571428573</v>
      </c>
      <c r="Q3742" t="s">
        <v>8314</v>
      </c>
      <c r="R3742" t="s">
        <v>8315</v>
      </c>
      <c r="S3742" s="12">
        <f t="shared" si="292"/>
        <v>41832.881423611107</v>
      </c>
      <c r="T3742" s="12">
        <f t="shared" si="293"/>
        <v>41862.870810185181</v>
      </c>
      <c r="U3742">
        <f t="shared" si="294"/>
        <v>2014</v>
      </c>
      <c r="V3742">
        <f t="shared" si="294"/>
        <v>2014</v>
      </c>
    </row>
    <row r="3743" spans="1:22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90"/>
        <v>0</v>
      </c>
      <c r="P3743" s="5">
        <f t="shared" si="291"/>
        <v>0</v>
      </c>
      <c r="Q3743" t="s">
        <v>8314</v>
      </c>
      <c r="R3743" t="s">
        <v>8315</v>
      </c>
      <c r="S3743" s="12">
        <f t="shared" si="292"/>
        <v>42325.712384259255</v>
      </c>
      <c r="T3743" s="12">
        <f t="shared" si="293"/>
        <v>42355.712384259255</v>
      </c>
      <c r="U3743">
        <f t="shared" si="294"/>
        <v>2015</v>
      </c>
      <c r="V3743">
        <f t="shared" si="294"/>
        <v>2015</v>
      </c>
    </row>
    <row r="3744" spans="1:22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90"/>
        <v>2</v>
      </c>
      <c r="P3744" s="5">
        <f t="shared" si="291"/>
        <v>25</v>
      </c>
      <c r="Q3744" t="s">
        <v>8314</v>
      </c>
      <c r="R3744" t="s">
        <v>8315</v>
      </c>
      <c r="S3744" s="12">
        <f t="shared" si="292"/>
        <v>41858.006296296291</v>
      </c>
      <c r="T3744" s="12">
        <f t="shared" si="293"/>
        <v>41888.006296296291</v>
      </c>
      <c r="U3744">
        <f t="shared" si="294"/>
        <v>2014</v>
      </c>
      <c r="V3744">
        <f t="shared" si="294"/>
        <v>2014</v>
      </c>
    </row>
    <row r="3745" spans="1:22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90"/>
        <v>0</v>
      </c>
      <c r="P3745" s="5">
        <f t="shared" si="291"/>
        <v>0</v>
      </c>
      <c r="Q3745" t="s">
        <v>8314</v>
      </c>
      <c r="R3745" t="s">
        <v>8315</v>
      </c>
      <c r="S3745" s="12">
        <f t="shared" si="292"/>
        <v>41793.501898148148</v>
      </c>
      <c r="T3745" s="12">
        <f t="shared" si="293"/>
        <v>41823.501898148148</v>
      </c>
      <c r="U3745">
        <f t="shared" si="294"/>
        <v>2014</v>
      </c>
      <c r="V3745">
        <f t="shared" si="294"/>
        <v>2014</v>
      </c>
    </row>
    <row r="3746" spans="1:22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90"/>
        <v>0</v>
      </c>
      <c r="P3746" s="5">
        <f t="shared" si="291"/>
        <v>0</v>
      </c>
      <c r="Q3746" t="s">
        <v>8314</v>
      </c>
      <c r="R3746" t="s">
        <v>8315</v>
      </c>
      <c r="S3746" s="12">
        <f t="shared" si="292"/>
        <v>41793.605925925927</v>
      </c>
      <c r="T3746" s="12">
        <f t="shared" si="293"/>
        <v>41824.957638888889</v>
      </c>
      <c r="U3746">
        <f t="shared" si="294"/>
        <v>2014</v>
      </c>
      <c r="V3746">
        <f t="shared" si="294"/>
        <v>2014</v>
      </c>
    </row>
    <row r="3747" spans="1:22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90"/>
        <v>10</v>
      </c>
      <c r="P3747" s="5">
        <f t="shared" si="291"/>
        <v>10</v>
      </c>
      <c r="Q3747" t="s">
        <v>8314</v>
      </c>
      <c r="R3747" t="s">
        <v>8315</v>
      </c>
      <c r="S3747" s="12">
        <f t="shared" si="292"/>
        <v>41831.489606481475</v>
      </c>
      <c r="T3747" s="12">
        <f t="shared" si="293"/>
        <v>41861.489606481475</v>
      </c>
      <c r="U3747">
        <f t="shared" si="294"/>
        <v>2014</v>
      </c>
      <c r="V3747">
        <f t="shared" si="294"/>
        <v>2014</v>
      </c>
    </row>
    <row r="3748" spans="1:22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90"/>
        <v>2.3764705882352941</v>
      </c>
      <c r="P3748" s="5">
        <f t="shared" si="291"/>
        <v>202</v>
      </c>
      <c r="Q3748" t="s">
        <v>8314</v>
      </c>
      <c r="R3748" t="s">
        <v>8315</v>
      </c>
      <c r="S3748" s="12">
        <f t="shared" si="292"/>
        <v>42621.18100694444</v>
      </c>
      <c r="T3748" s="12">
        <f t="shared" si="293"/>
        <v>42651.18100694444</v>
      </c>
      <c r="U3748">
        <f t="shared" si="294"/>
        <v>2016</v>
      </c>
      <c r="V3748">
        <f t="shared" si="294"/>
        <v>2016</v>
      </c>
    </row>
    <row r="3749" spans="1:22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90"/>
        <v>1</v>
      </c>
      <c r="P3749" s="5">
        <f t="shared" si="291"/>
        <v>25</v>
      </c>
      <c r="Q3749" t="s">
        <v>8314</v>
      </c>
      <c r="R3749" t="s">
        <v>8315</v>
      </c>
      <c r="S3749" s="12">
        <f t="shared" si="292"/>
        <v>42164.091388888883</v>
      </c>
      <c r="T3749" s="12">
        <f t="shared" si="293"/>
        <v>42190.749305555553</v>
      </c>
      <c r="U3749">
        <f t="shared" si="294"/>
        <v>2015</v>
      </c>
      <c r="V3749">
        <f t="shared" si="294"/>
        <v>2015</v>
      </c>
    </row>
    <row r="3750" spans="1:22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90"/>
        <v>103.52</v>
      </c>
      <c r="P3750" s="5">
        <f t="shared" si="291"/>
        <v>99.538461538461533</v>
      </c>
      <c r="Q3750" t="s">
        <v>8314</v>
      </c>
      <c r="R3750" t="s">
        <v>8356</v>
      </c>
      <c r="S3750" s="12">
        <f t="shared" si="292"/>
        <v>42395.498101851852</v>
      </c>
      <c r="T3750" s="12">
        <f t="shared" si="293"/>
        <v>42416.040972222218</v>
      </c>
      <c r="U3750">
        <f t="shared" si="294"/>
        <v>2016</v>
      </c>
      <c r="V3750">
        <f t="shared" si="294"/>
        <v>2016</v>
      </c>
    </row>
    <row r="3751" spans="1:22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90"/>
        <v>105</v>
      </c>
      <c r="P3751" s="5">
        <f t="shared" si="291"/>
        <v>75</v>
      </c>
      <c r="Q3751" t="s">
        <v>8314</v>
      </c>
      <c r="R3751" t="s">
        <v>8356</v>
      </c>
      <c r="S3751" s="12">
        <f t="shared" si="292"/>
        <v>42457.918842592589</v>
      </c>
      <c r="T3751" s="12">
        <f t="shared" si="293"/>
        <v>42488.957638888889</v>
      </c>
      <c r="U3751">
        <f t="shared" si="294"/>
        <v>2016</v>
      </c>
      <c r="V3751">
        <f t="shared" si="294"/>
        <v>2016</v>
      </c>
    </row>
    <row r="3752" spans="1:22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90"/>
        <v>100.44999999999999</v>
      </c>
      <c r="P3752" s="5">
        <f t="shared" si="291"/>
        <v>215.25</v>
      </c>
      <c r="Q3752" t="s">
        <v>8314</v>
      </c>
      <c r="R3752" t="s">
        <v>8356</v>
      </c>
      <c r="S3752" s="12">
        <f t="shared" si="292"/>
        <v>42016.773240740738</v>
      </c>
      <c r="T3752" s="12">
        <f t="shared" si="293"/>
        <v>42045.124305555553</v>
      </c>
      <c r="U3752">
        <f t="shared" si="294"/>
        <v>2015</v>
      </c>
      <c r="V3752">
        <f t="shared" si="294"/>
        <v>2015</v>
      </c>
    </row>
    <row r="3753" spans="1:22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90"/>
        <v>132.6</v>
      </c>
      <c r="P3753" s="5">
        <f t="shared" si="291"/>
        <v>120.54545454545455</v>
      </c>
      <c r="Q3753" t="s">
        <v>8314</v>
      </c>
      <c r="R3753" t="s">
        <v>8356</v>
      </c>
      <c r="S3753" s="12">
        <f t="shared" si="292"/>
        <v>42402.827233796292</v>
      </c>
      <c r="T3753" s="12">
        <f t="shared" si="293"/>
        <v>42462.785567129627</v>
      </c>
      <c r="U3753">
        <f t="shared" si="294"/>
        <v>2016</v>
      </c>
      <c r="V3753">
        <f t="shared" si="294"/>
        <v>2016</v>
      </c>
    </row>
    <row r="3754" spans="1:22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90"/>
        <v>112.99999999999999</v>
      </c>
      <c r="P3754" s="5">
        <f t="shared" si="291"/>
        <v>37.666666666666664</v>
      </c>
      <c r="Q3754" t="s">
        <v>8314</v>
      </c>
      <c r="R3754" t="s">
        <v>8356</v>
      </c>
      <c r="S3754" s="12">
        <f t="shared" si="292"/>
        <v>42619.594155092585</v>
      </c>
      <c r="T3754" s="12">
        <f t="shared" si="293"/>
        <v>42659.666666666664</v>
      </c>
      <c r="U3754">
        <f t="shared" si="294"/>
        <v>2016</v>
      </c>
      <c r="V3754">
        <f t="shared" si="294"/>
        <v>2016</v>
      </c>
    </row>
    <row r="3755" spans="1:22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90"/>
        <v>103.34</v>
      </c>
      <c r="P3755" s="5">
        <f t="shared" si="291"/>
        <v>172.23333333333332</v>
      </c>
      <c r="Q3755" t="s">
        <v>8314</v>
      </c>
      <c r="R3755" t="s">
        <v>8356</v>
      </c>
      <c r="S3755" s="12">
        <f t="shared" si="292"/>
        <v>42128.615740740737</v>
      </c>
      <c r="T3755" s="12">
        <f t="shared" si="293"/>
        <v>42157.791666666664</v>
      </c>
      <c r="U3755">
        <f t="shared" si="294"/>
        <v>2015</v>
      </c>
      <c r="V3755">
        <f t="shared" si="294"/>
        <v>2015</v>
      </c>
    </row>
    <row r="3756" spans="1:22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90"/>
        <v>120</v>
      </c>
      <c r="P3756" s="5">
        <f t="shared" si="291"/>
        <v>111.11111111111111</v>
      </c>
      <c r="Q3756" t="s">
        <v>8314</v>
      </c>
      <c r="R3756" t="s">
        <v>8356</v>
      </c>
      <c r="S3756" s="12">
        <f t="shared" si="292"/>
        <v>41808.67288194444</v>
      </c>
      <c r="T3756" s="12">
        <f t="shared" si="293"/>
        <v>41845.999305555553</v>
      </c>
      <c r="U3756">
        <f t="shared" si="294"/>
        <v>2014</v>
      </c>
      <c r="V3756">
        <f t="shared" si="294"/>
        <v>2014</v>
      </c>
    </row>
    <row r="3757" spans="1:22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90"/>
        <v>129.63636363636363</v>
      </c>
      <c r="P3757" s="5">
        <f t="shared" si="291"/>
        <v>25.464285714285715</v>
      </c>
      <c r="Q3757" t="s">
        <v>8314</v>
      </c>
      <c r="R3757" t="s">
        <v>8356</v>
      </c>
      <c r="S3757" s="12">
        <f t="shared" si="292"/>
        <v>42445.658645833326</v>
      </c>
      <c r="T3757" s="12">
        <f t="shared" si="293"/>
        <v>42475.658645833326</v>
      </c>
      <c r="U3757">
        <f t="shared" si="294"/>
        <v>2016</v>
      </c>
      <c r="V3757">
        <f t="shared" si="294"/>
        <v>2016</v>
      </c>
    </row>
    <row r="3758" spans="1:22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90"/>
        <v>101.11111111111111</v>
      </c>
      <c r="P3758" s="5">
        <f t="shared" si="291"/>
        <v>267.64705882352939</v>
      </c>
      <c r="Q3758" t="s">
        <v>8314</v>
      </c>
      <c r="R3758" t="s">
        <v>8356</v>
      </c>
      <c r="S3758" s="12">
        <f t="shared" si="292"/>
        <v>41771.606458333328</v>
      </c>
      <c r="T3758" s="12">
        <f t="shared" si="293"/>
        <v>41801.606458333328</v>
      </c>
      <c r="U3758">
        <f t="shared" si="294"/>
        <v>2014</v>
      </c>
      <c r="V3758">
        <f t="shared" si="294"/>
        <v>2014</v>
      </c>
    </row>
    <row r="3759" spans="1:22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90"/>
        <v>108.51428571428572</v>
      </c>
      <c r="P3759" s="5">
        <f t="shared" si="291"/>
        <v>75.959999999999994</v>
      </c>
      <c r="Q3759" t="s">
        <v>8314</v>
      </c>
      <c r="R3759" t="s">
        <v>8356</v>
      </c>
      <c r="S3759" s="12">
        <f t="shared" si="292"/>
        <v>41954.642534722218</v>
      </c>
      <c r="T3759" s="12">
        <f t="shared" si="293"/>
        <v>41974.642534722218</v>
      </c>
      <c r="U3759">
        <f t="shared" si="294"/>
        <v>2014</v>
      </c>
      <c r="V3759">
        <f t="shared" si="294"/>
        <v>2014</v>
      </c>
    </row>
    <row r="3760" spans="1:22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90"/>
        <v>102.33333333333334</v>
      </c>
      <c r="P3760" s="5">
        <f t="shared" si="291"/>
        <v>59.03846153846154</v>
      </c>
      <c r="Q3760" t="s">
        <v>8314</v>
      </c>
      <c r="R3760" t="s">
        <v>8356</v>
      </c>
      <c r="S3760" s="12">
        <f t="shared" si="292"/>
        <v>41747.263171296298</v>
      </c>
      <c r="T3760" s="12">
        <f t="shared" si="293"/>
        <v>41778</v>
      </c>
      <c r="U3760">
        <f t="shared" si="294"/>
        <v>2014</v>
      </c>
      <c r="V3760">
        <f t="shared" si="294"/>
        <v>2014</v>
      </c>
    </row>
    <row r="3761" spans="1:22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90"/>
        <v>110.24425000000002</v>
      </c>
      <c r="P3761" s="5">
        <f t="shared" si="291"/>
        <v>50.111022727272733</v>
      </c>
      <c r="Q3761" t="s">
        <v>8314</v>
      </c>
      <c r="R3761" t="s">
        <v>8356</v>
      </c>
      <c r="S3761" s="12">
        <f t="shared" si="292"/>
        <v>42181.899918981479</v>
      </c>
      <c r="T3761" s="12">
        <f t="shared" si="293"/>
        <v>42241.899918981479</v>
      </c>
      <c r="U3761">
        <f t="shared" si="294"/>
        <v>2015</v>
      </c>
      <c r="V3761">
        <f t="shared" si="294"/>
        <v>2015</v>
      </c>
    </row>
    <row r="3762" spans="1:22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90"/>
        <v>101.0154</v>
      </c>
      <c r="P3762" s="5">
        <f t="shared" si="291"/>
        <v>55.502967032967035</v>
      </c>
      <c r="Q3762" t="s">
        <v>8314</v>
      </c>
      <c r="R3762" t="s">
        <v>8356</v>
      </c>
      <c r="S3762" s="12">
        <f t="shared" si="292"/>
        <v>41739.316967592589</v>
      </c>
      <c r="T3762" s="12">
        <f t="shared" si="293"/>
        <v>41764.316967592589</v>
      </c>
      <c r="U3762">
        <f t="shared" si="294"/>
        <v>2014</v>
      </c>
      <c r="V3762">
        <f t="shared" si="294"/>
        <v>2014</v>
      </c>
    </row>
    <row r="3763" spans="1:22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90"/>
        <v>100</v>
      </c>
      <c r="P3763" s="5">
        <f t="shared" si="291"/>
        <v>166.66666666666666</v>
      </c>
      <c r="Q3763" t="s">
        <v>8314</v>
      </c>
      <c r="R3763" t="s">
        <v>8356</v>
      </c>
      <c r="S3763" s="12">
        <f t="shared" si="292"/>
        <v>42173.258530092593</v>
      </c>
      <c r="T3763" s="12">
        <f t="shared" si="293"/>
        <v>42226.749999999993</v>
      </c>
      <c r="U3763">
        <f t="shared" si="294"/>
        <v>2015</v>
      </c>
      <c r="V3763">
        <f t="shared" si="294"/>
        <v>2015</v>
      </c>
    </row>
    <row r="3764" spans="1:22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90"/>
        <v>106.24</v>
      </c>
      <c r="P3764" s="5">
        <f t="shared" si="291"/>
        <v>47.428571428571431</v>
      </c>
      <c r="Q3764" t="s">
        <v>8314</v>
      </c>
      <c r="R3764" t="s">
        <v>8356</v>
      </c>
      <c r="S3764" s="12">
        <f t="shared" si="292"/>
        <v>42193.605196759258</v>
      </c>
      <c r="T3764" s="12">
        <f t="shared" si="293"/>
        <v>42218.605196759258</v>
      </c>
      <c r="U3764">
        <f t="shared" si="294"/>
        <v>2015</v>
      </c>
      <c r="V3764">
        <f t="shared" si="294"/>
        <v>2015</v>
      </c>
    </row>
    <row r="3765" spans="1:22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90"/>
        <v>100</v>
      </c>
      <c r="P3765" s="5">
        <f t="shared" si="291"/>
        <v>64.935064935064929</v>
      </c>
      <c r="Q3765" t="s">
        <v>8314</v>
      </c>
      <c r="R3765" t="s">
        <v>8356</v>
      </c>
      <c r="S3765" s="12">
        <f t="shared" si="292"/>
        <v>42065.541967592588</v>
      </c>
      <c r="T3765" s="12">
        <f t="shared" si="293"/>
        <v>42095.500300925924</v>
      </c>
      <c r="U3765">
        <f t="shared" si="294"/>
        <v>2015</v>
      </c>
      <c r="V3765">
        <f t="shared" si="294"/>
        <v>2015</v>
      </c>
    </row>
    <row r="3766" spans="1:22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90"/>
        <v>100</v>
      </c>
      <c r="P3766" s="5">
        <f t="shared" si="291"/>
        <v>55.555555555555557</v>
      </c>
      <c r="Q3766" t="s">
        <v>8314</v>
      </c>
      <c r="R3766" t="s">
        <v>8356</v>
      </c>
      <c r="S3766" s="12">
        <f t="shared" si="292"/>
        <v>42499.634629629632</v>
      </c>
      <c r="T3766" s="12">
        <f t="shared" si="293"/>
        <v>42518.816666666666</v>
      </c>
      <c r="U3766">
        <f t="shared" si="294"/>
        <v>2016</v>
      </c>
      <c r="V3766">
        <f t="shared" si="294"/>
        <v>2016</v>
      </c>
    </row>
    <row r="3767" spans="1:22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90"/>
        <v>113.45714285714286</v>
      </c>
      <c r="P3767" s="5">
        <f t="shared" si="291"/>
        <v>74.224299065420567</v>
      </c>
      <c r="Q3767" t="s">
        <v>8314</v>
      </c>
      <c r="R3767" t="s">
        <v>8356</v>
      </c>
      <c r="S3767" s="12">
        <f t="shared" si="292"/>
        <v>41820.568078703705</v>
      </c>
      <c r="T3767" s="12">
        <f t="shared" si="293"/>
        <v>41850.568078703705</v>
      </c>
      <c r="U3767">
        <f t="shared" si="294"/>
        <v>2014</v>
      </c>
      <c r="V3767">
        <f t="shared" si="294"/>
        <v>2014</v>
      </c>
    </row>
    <row r="3768" spans="1:22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90"/>
        <v>102.65010000000001</v>
      </c>
      <c r="P3768" s="5">
        <f t="shared" si="291"/>
        <v>106.9271875</v>
      </c>
      <c r="Q3768" t="s">
        <v>8314</v>
      </c>
      <c r="R3768" t="s">
        <v>8356</v>
      </c>
      <c r="S3768" s="12">
        <f t="shared" si="292"/>
        <v>41787.958854166667</v>
      </c>
      <c r="T3768" s="12">
        <f t="shared" si="293"/>
        <v>41822.958854166667</v>
      </c>
      <c r="U3768">
        <f t="shared" si="294"/>
        <v>2014</v>
      </c>
      <c r="V3768">
        <f t="shared" si="294"/>
        <v>2014</v>
      </c>
    </row>
    <row r="3769" spans="1:22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90"/>
        <v>116.75</v>
      </c>
      <c r="P3769" s="5">
        <f t="shared" si="291"/>
        <v>41.696428571428569</v>
      </c>
      <c r="Q3769" t="s">
        <v>8314</v>
      </c>
      <c r="R3769" t="s">
        <v>8356</v>
      </c>
      <c r="S3769" s="12">
        <f t="shared" si="292"/>
        <v>42049.811307870368</v>
      </c>
      <c r="T3769" s="12">
        <f t="shared" si="293"/>
        <v>42063.999305555553</v>
      </c>
      <c r="U3769">
        <f t="shared" si="294"/>
        <v>2015</v>
      </c>
      <c r="V3769">
        <f t="shared" si="294"/>
        <v>2015</v>
      </c>
    </row>
    <row r="3770" spans="1:22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90"/>
        <v>107.65274999999998</v>
      </c>
      <c r="P3770" s="5">
        <f t="shared" si="291"/>
        <v>74.243275862068955</v>
      </c>
      <c r="Q3770" t="s">
        <v>8314</v>
      </c>
      <c r="R3770" t="s">
        <v>8356</v>
      </c>
      <c r="S3770" s="12">
        <f t="shared" si="292"/>
        <v>41772.519560185181</v>
      </c>
      <c r="T3770" s="12">
        <f t="shared" si="293"/>
        <v>41802.519560185181</v>
      </c>
      <c r="U3770">
        <f t="shared" si="294"/>
        <v>2014</v>
      </c>
      <c r="V3770">
        <f t="shared" si="294"/>
        <v>2014</v>
      </c>
    </row>
    <row r="3771" spans="1:22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90"/>
        <v>100</v>
      </c>
      <c r="P3771" s="5">
        <f t="shared" si="291"/>
        <v>73.333333333333329</v>
      </c>
      <c r="Q3771" t="s">
        <v>8314</v>
      </c>
      <c r="R3771" t="s">
        <v>8356</v>
      </c>
      <c r="S3771" s="12">
        <f t="shared" si="292"/>
        <v>42445.389803240738</v>
      </c>
      <c r="T3771" s="12">
        <f t="shared" si="293"/>
        <v>42475.389803240738</v>
      </c>
      <c r="U3771">
        <f t="shared" si="294"/>
        <v>2016</v>
      </c>
      <c r="V3771">
        <f t="shared" si="294"/>
        <v>2016</v>
      </c>
    </row>
    <row r="3772" spans="1:22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90"/>
        <v>100</v>
      </c>
      <c r="P3772" s="5">
        <f t="shared" si="291"/>
        <v>100</v>
      </c>
      <c r="Q3772" t="s">
        <v>8314</v>
      </c>
      <c r="R3772" t="s">
        <v>8356</v>
      </c>
      <c r="S3772" s="12">
        <f t="shared" si="292"/>
        <v>42138.722337962965</v>
      </c>
      <c r="T3772" s="12">
        <f t="shared" si="293"/>
        <v>42168.722337962965</v>
      </c>
      <c r="U3772">
        <f t="shared" si="294"/>
        <v>2015</v>
      </c>
      <c r="V3772">
        <f t="shared" si="294"/>
        <v>2015</v>
      </c>
    </row>
    <row r="3773" spans="1:22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90"/>
        <v>146</v>
      </c>
      <c r="P3773" s="5">
        <f t="shared" si="291"/>
        <v>38.421052631578945</v>
      </c>
      <c r="Q3773" t="s">
        <v>8314</v>
      </c>
      <c r="R3773" t="s">
        <v>8356</v>
      </c>
      <c r="S3773" s="12">
        <f t="shared" si="292"/>
        <v>42493.64875</v>
      </c>
      <c r="T3773" s="12">
        <f t="shared" si="293"/>
        <v>42507.791666666664</v>
      </c>
      <c r="U3773">
        <f t="shared" si="294"/>
        <v>2016</v>
      </c>
      <c r="V3773">
        <f t="shared" si="294"/>
        <v>2016</v>
      </c>
    </row>
    <row r="3774" spans="1:22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90"/>
        <v>110.2</v>
      </c>
      <c r="P3774" s="5">
        <f t="shared" si="291"/>
        <v>166.96969696969697</v>
      </c>
      <c r="Q3774" t="s">
        <v>8314</v>
      </c>
      <c r="R3774" t="s">
        <v>8356</v>
      </c>
      <c r="S3774" s="12">
        <f t="shared" si="292"/>
        <v>42682.408634259256</v>
      </c>
      <c r="T3774" s="12">
        <f t="shared" si="293"/>
        <v>42703.041666666664</v>
      </c>
      <c r="U3774">
        <f t="shared" si="294"/>
        <v>2016</v>
      </c>
      <c r="V3774">
        <f t="shared" si="294"/>
        <v>2016</v>
      </c>
    </row>
    <row r="3775" spans="1:22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90"/>
        <v>108.2</v>
      </c>
      <c r="P3775" s="5">
        <f t="shared" si="291"/>
        <v>94.912280701754383</v>
      </c>
      <c r="Q3775" t="s">
        <v>8314</v>
      </c>
      <c r="R3775" t="s">
        <v>8356</v>
      </c>
      <c r="S3775" s="12">
        <f t="shared" si="292"/>
        <v>42655.796840277777</v>
      </c>
      <c r="T3775" s="12">
        <f t="shared" si="293"/>
        <v>42688.880555555552</v>
      </c>
      <c r="U3775">
        <f t="shared" si="294"/>
        <v>2016</v>
      </c>
      <c r="V3775">
        <f t="shared" si="294"/>
        <v>2016</v>
      </c>
    </row>
    <row r="3776" spans="1:22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90"/>
        <v>100</v>
      </c>
      <c r="P3776" s="5">
        <f t="shared" si="291"/>
        <v>100</v>
      </c>
      <c r="Q3776" t="s">
        <v>8314</v>
      </c>
      <c r="R3776" t="s">
        <v>8356</v>
      </c>
      <c r="S3776" s="12">
        <f t="shared" si="292"/>
        <v>42087.583969907406</v>
      </c>
      <c r="T3776" s="12">
        <f t="shared" si="293"/>
        <v>42103.583969907406</v>
      </c>
      <c r="U3776">
        <f t="shared" si="294"/>
        <v>2015</v>
      </c>
      <c r="V3776">
        <f t="shared" si="294"/>
        <v>2015</v>
      </c>
    </row>
    <row r="3777" spans="1:22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90"/>
        <v>100.25</v>
      </c>
      <c r="P3777" s="5">
        <f t="shared" si="291"/>
        <v>143.21428571428572</v>
      </c>
      <c r="Q3777" t="s">
        <v>8314</v>
      </c>
      <c r="R3777" t="s">
        <v>8356</v>
      </c>
      <c r="S3777" s="12">
        <f t="shared" si="292"/>
        <v>42075.734293981477</v>
      </c>
      <c r="T3777" s="12">
        <f t="shared" si="293"/>
        <v>42102.958333333336</v>
      </c>
      <c r="U3777">
        <f t="shared" si="294"/>
        <v>2015</v>
      </c>
      <c r="V3777">
        <f t="shared" si="294"/>
        <v>2015</v>
      </c>
    </row>
    <row r="3778" spans="1:22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90"/>
        <v>106.71250000000001</v>
      </c>
      <c r="P3778" s="5">
        <f t="shared" si="291"/>
        <v>90.819148936170208</v>
      </c>
      <c r="Q3778" t="s">
        <v>8314</v>
      </c>
      <c r="R3778" t="s">
        <v>8356</v>
      </c>
      <c r="S3778" s="12">
        <f t="shared" si="292"/>
        <v>41814.159467592588</v>
      </c>
      <c r="T3778" s="12">
        <f t="shared" si="293"/>
        <v>41851.833333333328</v>
      </c>
      <c r="U3778">
        <f t="shared" si="294"/>
        <v>2014</v>
      </c>
      <c r="V3778">
        <f t="shared" si="294"/>
        <v>2014</v>
      </c>
    </row>
    <row r="3779" spans="1:22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95">(E3779/D3779)*100</f>
        <v>143.19999999999999</v>
      </c>
      <c r="P3779" s="5">
        <f t="shared" ref="P3779:P3842" si="296">IF(E3779&gt;0, E3779/L3779, 0)</f>
        <v>48.542372881355931</v>
      </c>
      <c r="Q3779" t="s">
        <v>8314</v>
      </c>
      <c r="R3779" t="s">
        <v>8356</v>
      </c>
      <c r="S3779" s="12">
        <f t="shared" ref="S3779:S3842" si="297">(J3779/86400)+25569-(5/24)</f>
        <v>41886.903020833335</v>
      </c>
      <c r="T3779" s="12">
        <f t="shared" ref="T3779:T3842" si="298">(I3779/86400)+25569-5/24</f>
        <v>41908.958333333328</v>
      </c>
      <c r="U3779">
        <f t="shared" ref="U3779:V3842" si="299">YEAR(S3779)</f>
        <v>2014</v>
      </c>
      <c r="V3779">
        <f t="shared" si="299"/>
        <v>2014</v>
      </c>
    </row>
    <row r="3780" spans="1:22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95"/>
        <v>105.04166666666667</v>
      </c>
      <c r="P3780" s="5">
        <f t="shared" si="296"/>
        <v>70.027777777777771</v>
      </c>
      <c r="Q3780" t="s">
        <v>8314</v>
      </c>
      <c r="R3780" t="s">
        <v>8356</v>
      </c>
      <c r="S3780" s="12">
        <f t="shared" si="297"/>
        <v>41989.610879629625</v>
      </c>
      <c r="T3780" s="12">
        <f t="shared" si="298"/>
        <v>42049.610879629625</v>
      </c>
      <c r="U3780">
        <f t="shared" si="299"/>
        <v>2014</v>
      </c>
      <c r="V3780">
        <f t="shared" si="299"/>
        <v>2015</v>
      </c>
    </row>
    <row r="3781" spans="1:22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95"/>
        <v>103.98</v>
      </c>
      <c r="P3781" s="5">
        <f t="shared" si="296"/>
        <v>135.62608695652173</v>
      </c>
      <c r="Q3781" t="s">
        <v>8314</v>
      </c>
      <c r="R3781" t="s">
        <v>8356</v>
      </c>
      <c r="S3781" s="12">
        <f t="shared" si="297"/>
        <v>42425.527083333327</v>
      </c>
      <c r="T3781" s="12">
        <f t="shared" si="298"/>
        <v>42455.485416666663</v>
      </c>
      <c r="U3781">
        <f t="shared" si="299"/>
        <v>2016</v>
      </c>
      <c r="V3781">
        <f t="shared" si="299"/>
        <v>2016</v>
      </c>
    </row>
    <row r="3782" spans="1:22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95"/>
        <v>120</v>
      </c>
      <c r="P3782" s="5">
        <f t="shared" si="296"/>
        <v>100</v>
      </c>
      <c r="Q3782" t="s">
        <v>8314</v>
      </c>
      <c r="R3782" t="s">
        <v>8356</v>
      </c>
      <c r="S3782" s="12">
        <f t="shared" si="297"/>
        <v>42166.011400462965</v>
      </c>
      <c r="T3782" s="12">
        <f t="shared" si="298"/>
        <v>42198.629166666666</v>
      </c>
      <c r="U3782">
        <f t="shared" si="299"/>
        <v>2015</v>
      </c>
      <c r="V3782">
        <f t="shared" si="299"/>
        <v>2015</v>
      </c>
    </row>
    <row r="3783" spans="1:22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95"/>
        <v>109.66666666666667</v>
      </c>
      <c r="P3783" s="5">
        <f t="shared" si="296"/>
        <v>94.90384615384616</v>
      </c>
      <c r="Q3783" t="s">
        <v>8314</v>
      </c>
      <c r="R3783" t="s">
        <v>8356</v>
      </c>
      <c r="S3783" s="12">
        <f t="shared" si="297"/>
        <v>41865.674594907403</v>
      </c>
      <c r="T3783" s="12">
        <f t="shared" si="298"/>
        <v>41890.674594907403</v>
      </c>
      <c r="U3783">
        <f t="shared" si="299"/>
        <v>2014</v>
      </c>
      <c r="V3783">
        <f t="shared" si="299"/>
        <v>2014</v>
      </c>
    </row>
    <row r="3784" spans="1:22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95"/>
        <v>101.75</v>
      </c>
      <c r="P3784" s="5">
        <f t="shared" si="296"/>
        <v>75.370370370370367</v>
      </c>
      <c r="Q3784" t="s">
        <v>8314</v>
      </c>
      <c r="R3784" t="s">
        <v>8356</v>
      </c>
      <c r="S3784" s="12">
        <f t="shared" si="297"/>
        <v>42546.653900462959</v>
      </c>
      <c r="T3784" s="12">
        <f t="shared" si="298"/>
        <v>42575.749999999993</v>
      </c>
      <c r="U3784">
        <f t="shared" si="299"/>
        <v>2016</v>
      </c>
      <c r="V3784">
        <f t="shared" si="299"/>
        <v>2016</v>
      </c>
    </row>
    <row r="3785" spans="1:22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95"/>
        <v>128.91666666666666</v>
      </c>
      <c r="P3785" s="5">
        <f t="shared" si="296"/>
        <v>64.458333333333329</v>
      </c>
      <c r="Q3785" t="s">
        <v>8314</v>
      </c>
      <c r="R3785" t="s">
        <v>8356</v>
      </c>
      <c r="S3785" s="12">
        <f t="shared" si="297"/>
        <v>42419.931944444441</v>
      </c>
      <c r="T3785" s="12">
        <f t="shared" si="298"/>
        <v>42444.458333333336</v>
      </c>
      <c r="U3785">
        <f t="shared" si="299"/>
        <v>2016</v>
      </c>
      <c r="V3785">
        <f t="shared" si="299"/>
        <v>2016</v>
      </c>
    </row>
    <row r="3786" spans="1:22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95"/>
        <v>114.99999999999999</v>
      </c>
      <c r="P3786" s="5">
        <f t="shared" si="296"/>
        <v>115</v>
      </c>
      <c r="Q3786" t="s">
        <v>8314</v>
      </c>
      <c r="R3786" t="s">
        <v>8356</v>
      </c>
      <c r="S3786" s="12">
        <f t="shared" si="297"/>
        <v>42531.772361111107</v>
      </c>
      <c r="T3786" s="12">
        <f t="shared" si="298"/>
        <v>42561.772361111107</v>
      </c>
      <c r="U3786">
        <f t="shared" si="299"/>
        <v>2016</v>
      </c>
      <c r="V3786">
        <f t="shared" si="299"/>
        <v>2016</v>
      </c>
    </row>
    <row r="3787" spans="1:22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95"/>
        <v>150.75</v>
      </c>
      <c r="P3787" s="5">
        <f t="shared" si="296"/>
        <v>100.5</v>
      </c>
      <c r="Q3787" t="s">
        <v>8314</v>
      </c>
      <c r="R3787" t="s">
        <v>8356</v>
      </c>
      <c r="S3787" s="12">
        <f t="shared" si="297"/>
        <v>42548.430196759255</v>
      </c>
      <c r="T3787" s="12">
        <f t="shared" si="298"/>
        <v>42584.210416666661</v>
      </c>
      <c r="U3787">
        <f t="shared" si="299"/>
        <v>2016</v>
      </c>
      <c r="V3787">
        <f t="shared" si="299"/>
        <v>2016</v>
      </c>
    </row>
    <row r="3788" spans="1:22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95"/>
        <v>110.96666666666665</v>
      </c>
      <c r="P3788" s="5">
        <f t="shared" si="296"/>
        <v>93.774647887323937</v>
      </c>
      <c r="Q3788" t="s">
        <v>8314</v>
      </c>
      <c r="R3788" t="s">
        <v>8356</v>
      </c>
      <c r="S3788" s="12">
        <f t="shared" si="297"/>
        <v>42486.829571759255</v>
      </c>
      <c r="T3788" s="12">
        <f t="shared" si="298"/>
        <v>42516.829571759255</v>
      </c>
      <c r="U3788">
        <f t="shared" si="299"/>
        <v>2016</v>
      </c>
      <c r="V3788">
        <f t="shared" si="299"/>
        <v>2016</v>
      </c>
    </row>
    <row r="3789" spans="1:22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95"/>
        <v>100.28571428571429</v>
      </c>
      <c r="P3789" s="5">
        <f t="shared" si="296"/>
        <v>35.1</v>
      </c>
      <c r="Q3789" t="s">
        <v>8314</v>
      </c>
      <c r="R3789" t="s">
        <v>8356</v>
      </c>
      <c r="S3789" s="12">
        <f t="shared" si="297"/>
        <v>42167.326458333329</v>
      </c>
      <c r="T3789" s="12">
        <f t="shared" si="298"/>
        <v>42195.957638888889</v>
      </c>
      <c r="U3789">
        <f t="shared" si="299"/>
        <v>2015</v>
      </c>
      <c r="V3789">
        <f t="shared" si="299"/>
        <v>2015</v>
      </c>
    </row>
    <row r="3790" spans="1:22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95"/>
        <v>0.66666666666666674</v>
      </c>
      <c r="P3790" s="5">
        <f t="shared" si="296"/>
        <v>500</v>
      </c>
      <c r="Q3790" t="s">
        <v>8314</v>
      </c>
      <c r="R3790" t="s">
        <v>8356</v>
      </c>
      <c r="S3790" s="12">
        <f t="shared" si="297"/>
        <v>42333.487488425926</v>
      </c>
      <c r="T3790" s="12">
        <f t="shared" si="298"/>
        <v>42361.470833333333</v>
      </c>
      <c r="U3790">
        <f t="shared" si="299"/>
        <v>2015</v>
      </c>
      <c r="V3790">
        <f t="shared" si="299"/>
        <v>2015</v>
      </c>
    </row>
    <row r="3791" spans="1:22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95"/>
        <v>3.267605633802817</v>
      </c>
      <c r="P3791" s="5">
        <f t="shared" si="296"/>
        <v>29</v>
      </c>
      <c r="Q3791" t="s">
        <v>8314</v>
      </c>
      <c r="R3791" t="s">
        <v>8356</v>
      </c>
      <c r="S3791" s="12">
        <f t="shared" si="297"/>
        <v>42138.590486111112</v>
      </c>
      <c r="T3791" s="12">
        <f t="shared" si="298"/>
        <v>42170.590486111112</v>
      </c>
      <c r="U3791">
        <f t="shared" si="299"/>
        <v>2015</v>
      </c>
      <c r="V3791">
        <f t="shared" si="299"/>
        <v>2015</v>
      </c>
    </row>
    <row r="3792" spans="1:22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95"/>
        <v>0</v>
      </c>
      <c r="P3792" s="5">
        <f t="shared" si="296"/>
        <v>0</v>
      </c>
      <c r="Q3792" t="s">
        <v>8314</v>
      </c>
      <c r="R3792" t="s">
        <v>8356</v>
      </c>
      <c r="S3792" s="12">
        <f t="shared" si="297"/>
        <v>42666.458599537036</v>
      </c>
      <c r="T3792" s="12">
        <f t="shared" si="298"/>
        <v>42696.5002662037</v>
      </c>
      <c r="U3792">
        <f t="shared" si="299"/>
        <v>2016</v>
      </c>
      <c r="V3792">
        <f t="shared" si="299"/>
        <v>2016</v>
      </c>
    </row>
    <row r="3793" spans="1:22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95"/>
        <v>0</v>
      </c>
      <c r="P3793" s="5">
        <f t="shared" si="296"/>
        <v>0</v>
      </c>
      <c r="Q3793" t="s">
        <v>8314</v>
      </c>
      <c r="R3793" t="s">
        <v>8356</v>
      </c>
      <c r="S3793" s="12">
        <f t="shared" si="297"/>
        <v>41766.4837037037</v>
      </c>
      <c r="T3793" s="12">
        <f t="shared" si="298"/>
        <v>41826.4837037037</v>
      </c>
      <c r="U3793">
        <f t="shared" si="299"/>
        <v>2014</v>
      </c>
      <c r="V3793">
        <f t="shared" si="299"/>
        <v>2014</v>
      </c>
    </row>
    <row r="3794" spans="1:22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95"/>
        <v>0.27999999999999997</v>
      </c>
      <c r="P3794" s="5">
        <f t="shared" si="296"/>
        <v>17.5</v>
      </c>
      <c r="Q3794" t="s">
        <v>8314</v>
      </c>
      <c r="R3794" t="s">
        <v>8356</v>
      </c>
      <c r="S3794" s="12">
        <f t="shared" si="297"/>
        <v>42170.238680555551</v>
      </c>
      <c r="T3794" s="12">
        <f t="shared" si="298"/>
        <v>42200.238680555551</v>
      </c>
      <c r="U3794">
        <f t="shared" si="299"/>
        <v>2015</v>
      </c>
      <c r="V3794">
        <f t="shared" si="299"/>
        <v>2015</v>
      </c>
    </row>
    <row r="3795" spans="1:22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95"/>
        <v>59.657142857142851</v>
      </c>
      <c r="P3795" s="5">
        <f t="shared" si="296"/>
        <v>174</v>
      </c>
      <c r="Q3795" t="s">
        <v>8314</v>
      </c>
      <c r="R3795" t="s">
        <v>8356</v>
      </c>
      <c r="S3795" s="12">
        <f t="shared" si="297"/>
        <v>41968.73065972222</v>
      </c>
      <c r="T3795" s="12">
        <f t="shared" si="298"/>
        <v>41989.73065972222</v>
      </c>
      <c r="U3795">
        <f t="shared" si="299"/>
        <v>2014</v>
      </c>
      <c r="V3795">
        <f t="shared" si="299"/>
        <v>2014</v>
      </c>
    </row>
    <row r="3796" spans="1:22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95"/>
        <v>1</v>
      </c>
      <c r="P3796" s="5">
        <f t="shared" si="296"/>
        <v>50</v>
      </c>
      <c r="Q3796" t="s">
        <v>8314</v>
      </c>
      <c r="R3796" t="s">
        <v>8356</v>
      </c>
      <c r="S3796" s="12">
        <f t="shared" si="297"/>
        <v>42132.372152777774</v>
      </c>
      <c r="T3796" s="12">
        <f t="shared" si="298"/>
        <v>42162.372152777774</v>
      </c>
      <c r="U3796">
        <f t="shared" si="299"/>
        <v>2015</v>
      </c>
      <c r="V3796">
        <f t="shared" si="299"/>
        <v>2015</v>
      </c>
    </row>
    <row r="3797" spans="1:22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95"/>
        <v>1.6666666666666667</v>
      </c>
      <c r="P3797" s="5">
        <f t="shared" si="296"/>
        <v>5</v>
      </c>
      <c r="Q3797" t="s">
        <v>8314</v>
      </c>
      <c r="R3797" t="s">
        <v>8356</v>
      </c>
      <c r="S3797" s="12">
        <f t="shared" si="297"/>
        <v>42201.227893518517</v>
      </c>
      <c r="T3797" s="12">
        <f t="shared" si="298"/>
        <v>42244.729166666664</v>
      </c>
      <c r="U3797">
        <f t="shared" si="299"/>
        <v>2015</v>
      </c>
      <c r="V3797">
        <f t="shared" si="299"/>
        <v>2015</v>
      </c>
    </row>
    <row r="3798" spans="1:22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95"/>
        <v>4.4444444444444444E-3</v>
      </c>
      <c r="P3798" s="5">
        <f t="shared" si="296"/>
        <v>1</v>
      </c>
      <c r="Q3798" t="s">
        <v>8314</v>
      </c>
      <c r="R3798" t="s">
        <v>8356</v>
      </c>
      <c r="S3798" s="12">
        <f t="shared" si="297"/>
        <v>42688.821250000001</v>
      </c>
      <c r="T3798" s="12">
        <f t="shared" si="298"/>
        <v>42748.821250000001</v>
      </c>
      <c r="U3798">
        <f t="shared" si="299"/>
        <v>2016</v>
      </c>
      <c r="V3798">
        <f t="shared" si="299"/>
        <v>2017</v>
      </c>
    </row>
    <row r="3799" spans="1:22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95"/>
        <v>89.666666666666657</v>
      </c>
      <c r="P3799" s="5">
        <f t="shared" si="296"/>
        <v>145.40540540540542</v>
      </c>
      <c r="Q3799" t="s">
        <v>8314</v>
      </c>
      <c r="R3799" t="s">
        <v>8356</v>
      </c>
      <c r="S3799" s="12">
        <f t="shared" si="297"/>
        <v>42084.673206018517</v>
      </c>
      <c r="T3799" s="12">
        <f t="shared" si="298"/>
        <v>42114.673206018517</v>
      </c>
      <c r="U3799">
        <f t="shared" si="299"/>
        <v>2015</v>
      </c>
      <c r="V3799">
        <f t="shared" si="299"/>
        <v>2015</v>
      </c>
    </row>
    <row r="3800" spans="1:22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95"/>
        <v>1.4642857142857144</v>
      </c>
      <c r="P3800" s="5">
        <f t="shared" si="296"/>
        <v>205</v>
      </c>
      <c r="Q3800" t="s">
        <v>8314</v>
      </c>
      <c r="R3800" t="s">
        <v>8356</v>
      </c>
      <c r="S3800" s="12">
        <f t="shared" si="297"/>
        <v>41831.514444444438</v>
      </c>
      <c r="T3800" s="12">
        <f t="shared" si="298"/>
        <v>41861.514444444438</v>
      </c>
      <c r="U3800">
        <f t="shared" si="299"/>
        <v>2014</v>
      </c>
      <c r="V3800">
        <f t="shared" si="299"/>
        <v>2014</v>
      </c>
    </row>
    <row r="3801" spans="1:22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95"/>
        <v>4.0199999999999996</v>
      </c>
      <c r="P3801" s="5">
        <f t="shared" si="296"/>
        <v>100.5</v>
      </c>
      <c r="Q3801" t="s">
        <v>8314</v>
      </c>
      <c r="R3801" t="s">
        <v>8356</v>
      </c>
      <c r="S3801" s="12">
        <f t="shared" si="297"/>
        <v>42410.722719907404</v>
      </c>
      <c r="T3801" s="12">
        <f t="shared" si="298"/>
        <v>42440.722719907404</v>
      </c>
      <c r="U3801">
        <f t="shared" si="299"/>
        <v>2016</v>
      </c>
      <c r="V3801">
        <f t="shared" si="299"/>
        <v>2016</v>
      </c>
    </row>
    <row r="3802" spans="1:22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95"/>
        <v>4.004545454545454</v>
      </c>
      <c r="P3802" s="5">
        <f t="shared" si="296"/>
        <v>55.0625</v>
      </c>
      <c r="Q3802" t="s">
        <v>8314</v>
      </c>
      <c r="R3802" t="s">
        <v>8356</v>
      </c>
      <c r="S3802" s="12">
        <f t="shared" si="297"/>
        <v>41982.528738425921</v>
      </c>
      <c r="T3802" s="12">
        <f t="shared" si="298"/>
        <v>42014.999305555553</v>
      </c>
      <c r="U3802">
        <f t="shared" si="299"/>
        <v>2014</v>
      </c>
      <c r="V3802">
        <f t="shared" si="299"/>
        <v>2015</v>
      </c>
    </row>
    <row r="3803" spans="1:22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95"/>
        <v>8.52</v>
      </c>
      <c r="P3803" s="5">
        <f t="shared" si="296"/>
        <v>47.333333333333336</v>
      </c>
      <c r="Q3803" t="s">
        <v>8314</v>
      </c>
      <c r="R3803" t="s">
        <v>8356</v>
      </c>
      <c r="S3803" s="12">
        <f t="shared" si="297"/>
        <v>41975.467777777776</v>
      </c>
      <c r="T3803" s="12">
        <f t="shared" si="298"/>
        <v>42006.467777777776</v>
      </c>
      <c r="U3803">
        <f t="shared" si="299"/>
        <v>2014</v>
      </c>
      <c r="V3803">
        <f t="shared" si="299"/>
        <v>2015</v>
      </c>
    </row>
    <row r="3804" spans="1:22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95"/>
        <v>0</v>
      </c>
      <c r="P3804" s="5">
        <f t="shared" si="296"/>
        <v>0</v>
      </c>
      <c r="Q3804" t="s">
        <v>8314</v>
      </c>
      <c r="R3804" t="s">
        <v>8356</v>
      </c>
      <c r="S3804" s="12">
        <f t="shared" si="297"/>
        <v>42268.917893518512</v>
      </c>
      <c r="T3804" s="12">
        <f t="shared" si="298"/>
        <v>42298.917893518512</v>
      </c>
      <c r="U3804">
        <f t="shared" si="299"/>
        <v>2015</v>
      </c>
      <c r="V3804">
        <f t="shared" si="299"/>
        <v>2015</v>
      </c>
    </row>
    <row r="3805" spans="1:22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95"/>
        <v>19.650000000000002</v>
      </c>
      <c r="P3805" s="5">
        <f t="shared" si="296"/>
        <v>58.95</v>
      </c>
      <c r="Q3805" t="s">
        <v>8314</v>
      </c>
      <c r="R3805" t="s">
        <v>8356</v>
      </c>
      <c r="S3805" s="12">
        <f t="shared" si="297"/>
        <v>42403.763518518514</v>
      </c>
      <c r="T3805" s="12">
        <f t="shared" si="298"/>
        <v>42433.763518518514</v>
      </c>
      <c r="U3805">
        <f t="shared" si="299"/>
        <v>2016</v>
      </c>
      <c r="V3805">
        <f t="shared" si="299"/>
        <v>2016</v>
      </c>
    </row>
    <row r="3806" spans="1:22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95"/>
        <v>0</v>
      </c>
      <c r="P3806" s="5">
        <f t="shared" si="296"/>
        <v>0</v>
      </c>
      <c r="Q3806" t="s">
        <v>8314</v>
      </c>
      <c r="R3806" t="s">
        <v>8356</v>
      </c>
      <c r="S3806" s="12">
        <f t="shared" si="297"/>
        <v>42526.801203703704</v>
      </c>
      <c r="T3806" s="12">
        <f t="shared" si="298"/>
        <v>42582.083333333336</v>
      </c>
      <c r="U3806">
        <f t="shared" si="299"/>
        <v>2016</v>
      </c>
      <c r="V3806">
        <f t="shared" si="299"/>
        <v>2016</v>
      </c>
    </row>
    <row r="3807" spans="1:22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95"/>
        <v>2E-3</v>
      </c>
      <c r="P3807" s="5">
        <f t="shared" si="296"/>
        <v>1.5</v>
      </c>
      <c r="Q3807" t="s">
        <v>8314</v>
      </c>
      <c r="R3807" t="s">
        <v>8356</v>
      </c>
      <c r="S3807" s="12">
        <f t="shared" si="297"/>
        <v>41849.678703703699</v>
      </c>
      <c r="T3807" s="12">
        <f t="shared" si="298"/>
        <v>41909.678703703699</v>
      </c>
      <c r="U3807">
        <f t="shared" si="299"/>
        <v>2014</v>
      </c>
      <c r="V3807">
        <f t="shared" si="299"/>
        <v>2014</v>
      </c>
    </row>
    <row r="3808" spans="1:22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95"/>
        <v>6.6666666666666666E-2</v>
      </c>
      <c r="P3808" s="5">
        <f t="shared" si="296"/>
        <v>5</v>
      </c>
      <c r="Q3808" t="s">
        <v>8314</v>
      </c>
      <c r="R3808" t="s">
        <v>8356</v>
      </c>
      <c r="S3808" s="12">
        <f t="shared" si="297"/>
        <v>41799.050706018512</v>
      </c>
      <c r="T3808" s="12">
        <f t="shared" si="298"/>
        <v>41819.050706018512</v>
      </c>
      <c r="U3808">
        <f t="shared" si="299"/>
        <v>2014</v>
      </c>
      <c r="V3808">
        <f t="shared" si="299"/>
        <v>2014</v>
      </c>
    </row>
    <row r="3809" spans="1:22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95"/>
        <v>30.333333333333336</v>
      </c>
      <c r="P3809" s="5">
        <f t="shared" si="296"/>
        <v>50.555555555555557</v>
      </c>
      <c r="Q3809" t="s">
        <v>8314</v>
      </c>
      <c r="R3809" t="s">
        <v>8356</v>
      </c>
      <c r="S3809" s="12">
        <f t="shared" si="297"/>
        <v>42090.700682870367</v>
      </c>
      <c r="T3809" s="12">
        <f t="shared" si="298"/>
        <v>42097.700682870367</v>
      </c>
      <c r="U3809">
        <f t="shared" si="299"/>
        <v>2015</v>
      </c>
      <c r="V3809">
        <f t="shared" si="299"/>
        <v>2015</v>
      </c>
    </row>
    <row r="3810" spans="1:22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95"/>
        <v>100</v>
      </c>
      <c r="P3810" s="5">
        <f t="shared" si="296"/>
        <v>41.666666666666664</v>
      </c>
      <c r="Q3810" t="s">
        <v>8314</v>
      </c>
      <c r="R3810" t="s">
        <v>8315</v>
      </c>
      <c r="S3810" s="12">
        <f t="shared" si="297"/>
        <v>42059.24559027778</v>
      </c>
      <c r="T3810" s="12">
        <f t="shared" si="298"/>
        <v>42119.203923611109</v>
      </c>
      <c r="U3810">
        <f t="shared" si="299"/>
        <v>2015</v>
      </c>
      <c r="V3810">
        <f t="shared" si="299"/>
        <v>2015</v>
      </c>
    </row>
    <row r="3811" spans="1:22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95"/>
        <v>101.25</v>
      </c>
      <c r="P3811" s="5">
        <f t="shared" si="296"/>
        <v>53.289473684210527</v>
      </c>
      <c r="Q3811" t="s">
        <v>8314</v>
      </c>
      <c r="R3811" t="s">
        <v>8315</v>
      </c>
      <c r="S3811" s="12">
        <f t="shared" si="297"/>
        <v>41800.318368055552</v>
      </c>
      <c r="T3811" s="12">
        <f t="shared" si="298"/>
        <v>41850.75</v>
      </c>
      <c r="U3811">
        <f t="shared" si="299"/>
        <v>2014</v>
      </c>
      <c r="V3811">
        <f t="shared" si="299"/>
        <v>2014</v>
      </c>
    </row>
    <row r="3812" spans="1:22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95"/>
        <v>121.73333333333333</v>
      </c>
      <c r="P3812" s="5">
        <f t="shared" si="296"/>
        <v>70.230769230769226</v>
      </c>
      <c r="Q3812" t="s">
        <v>8314</v>
      </c>
      <c r="R3812" t="s">
        <v>8315</v>
      </c>
      <c r="S3812" s="12">
        <f t="shared" si="297"/>
        <v>42054.640717592592</v>
      </c>
      <c r="T3812" s="12">
        <f t="shared" si="298"/>
        <v>42084.599050925921</v>
      </c>
      <c r="U3812">
        <f t="shared" si="299"/>
        <v>2015</v>
      </c>
      <c r="V3812">
        <f t="shared" si="299"/>
        <v>2015</v>
      </c>
    </row>
    <row r="3813" spans="1:22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95"/>
        <v>330</v>
      </c>
      <c r="P3813" s="5">
        <f t="shared" si="296"/>
        <v>43.421052631578945</v>
      </c>
      <c r="Q3813" t="s">
        <v>8314</v>
      </c>
      <c r="R3813" t="s">
        <v>8315</v>
      </c>
      <c r="S3813" s="12">
        <f t="shared" si="297"/>
        <v>42487.418668981474</v>
      </c>
      <c r="T3813" s="12">
        <f t="shared" si="298"/>
        <v>42521.249999999993</v>
      </c>
      <c r="U3813">
        <f t="shared" si="299"/>
        <v>2016</v>
      </c>
      <c r="V3813">
        <f t="shared" si="299"/>
        <v>2016</v>
      </c>
    </row>
    <row r="3814" spans="1:22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95"/>
        <v>109.55</v>
      </c>
      <c r="P3814" s="5">
        <f t="shared" si="296"/>
        <v>199.18181818181819</v>
      </c>
      <c r="Q3814" t="s">
        <v>8314</v>
      </c>
      <c r="R3814" t="s">
        <v>8315</v>
      </c>
      <c r="S3814" s="12">
        <f t="shared" si="297"/>
        <v>42109.542916666665</v>
      </c>
      <c r="T3814" s="12">
        <f t="shared" si="298"/>
        <v>42155.957638888889</v>
      </c>
      <c r="U3814">
        <f t="shared" si="299"/>
        <v>2015</v>
      </c>
      <c r="V3814">
        <f t="shared" si="299"/>
        <v>2015</v>
      </c>
    </row>
    <row r="3815" spans="1:22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95"/>
        <v>100.95190476190474</v>
      </c>
      <c r="P3815" s="5">
        <f t="shared" si="296"/>
        <v>78.518148148148143</v>
      </c>
      <c r="Q3815" t="s">
        <v>8314</v>
      </c>
      <c r="R3815" t="s">
        <v>8315</v>
      </c>
      <c r="S3815" s="12">
        <f t="shared" si="297"/>
        <v>42497.067372685182</v>
      </c>
      <c r="T3815" s="12">
        <f t="shared" si="298"/>
        <v>42535.696527777771</v>
      </c>
      <c r="U3815">
        <f t="shared" si="299"/>
        <v>2016</v>
      </c>
      <c r="V3815">
        <f t="shared" si="299"/>
        <v>2016</v>
      </c>
    </row>
    <row r="3816" spans="1:22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95"/>
        <v>140.13333333333333</v>
      </c>
      <c r="P3816" s="5">
        <f t="shared" si="296"/>
        <v>61.823529411764703</v>
      </c>
      <c r="Q3816" t="s">
        <v>8314</v>
      </c>
      <c r="R3816" t="s">
        <v>8315</v>
      </c>
      <c r="S3816" s="12">
        <f t="shared" si="297"/>
        <v>42058.695740740739</v>
      </c>
      <c r="T3816" s="12">
        <f t="shared" si="298"/>
        <v>42094.957638888889</v>
      </c>
      <c r="U3816">
        <f t="shared" si="299"/>
        <v>2015</v>
      </c>
      <c r="V3816">
        <f t="shared" si="299"/>
        <v>2015</v>
      </c>
    </row>
    <row r="3817" spans="1:22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95"/>
        <v>100.001</v>
      </c>
      <c r="P3817" s="5">
        <f t="shared" si="296"/>
        <v>50.000500000000002</v>
      </c>
      <c r="Q3817" t="s">
        <v>8314</v>
      </c>
      <c r="R3817" t="s">
        <v>8315</v>
      </c>
      <c r="S3817" s="12">
        <f t="shared" si="297"/>
        <v>42207.051585648143</v>
      </c>
      <c r="T3817" s="12">
        <f t="shared" si="298"/>
        <v>42236.749999999993</v>
      </c>
      <c r="U3817">
        <f t="shared" si="299"/>
        <v>2015</v>
      </c>
      <c r="V3817">
        <f t="shared" si="299"/>
        <v>2015</v>
      </c>
    </row>
    <row r="3818" spans="1:22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95"/>
        <v>119.238</v>
      </c>
      <c r="P3818" s="5">
        <f t="shared" si="296"/>
        <v>48.339729729729726</v>
      </c>
      <c r="Q3818" t="s">
        <v>8314</v>
      </c>
      <c r="R3818" t="s">
        <v>8315</v>
      </c>
      <c r="S3818" s="12">
        <f t="shared" si="297"/>
        <v>41807.481747685182</v>
      </c>
      <c r="T3818" s="12">
        <f t="shared" si="298"/>
        <v>41837.481747685182</v>
      </c>
      <c r="U3818">
        <f t="shared" si="299"/>
        <v>2014</v>
      </c>
      <c r="V3818">
        <f t="shared" si="299"/>
        <v>2014</v>
      </c>
    </row>
    <row r="3819" spans="1:22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95"/>
        <v>107.25</v>
      </c>
      <c r="P3819" s="5">
        <f t="shared" si="296"/>
        <v>107.25</v>
      </c>
      <c r="Q3819" t="s">
        <v>8314</v>
      </c>
      <c r="R3819" t="s">
        <v>8315</v>
      </c>
      <c r="S3819" s="12">
        <f t="shared" si="297"/>
        <v>42284.488611111105</v>
      </c>
      <c r="T3819" s="12">
        <f t="shared" si="298"/>
        <v>42300.957638888889</v>
      </c>
      <c r="U3819">
        <f t="shared" si="299"/>
        <v>2015</v>
      </c>
      <c r="V3819">
        <f t="shared" si="299"/>
        <v>2015</v>
      </c>
    </row>
    <row r="3820" spans="1:22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95"/>
        <v>227.99999999999997</v>
      </c>
      <c r="P3820" s="5">
        <f t="shared" si="296"/>
        <v>57</v>
      </c>
      <c r="Q3820" t="s">
        <v>8314</v>
      </c>
      <c r="R3820" t="s">
        <v>8315</v>
      </c>
      <c r="S3820" s="12">
        <f t="shared" si="297"/>
        <v>42045.634050925924</v>
      </c>
      <c r="T3820" s="12">
        <f t="shared" si="298"/>
        <v>42075.592384259253</v>
      </c>
      <c r="U3820">
        <f t="shared" si="299"/>
        <v>2015</v>
      </c>
      <c r="V3820">
        <f t="shared" si="299"/>
        <v>2015</v>
      </c>
    </row>
    <row r="3821" spans="1:22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95"/>
        <v>106.4</v>
      </c>
      <c r="P3821" s="5">
        <f t="shared" si="296"/>
        <v>40.92307692307692</v>
      </c>
      <c r="Q3821" t="s">
        <v>8314</v>
      </c>
      <c r="R3821" t="s">
        <v>8315</v>
      </c>
      <c r="S3821" s="12">
        <f t="shared" si="297"/>
        <v>42184.001203703701</v>
      </c>
      <c r="T3821" s="12">
        <f t="shared" si="298"/>
        <v>42202.668055555558</v>
      </c>
      <c r="U3821">
        <f t="shared" si="299"/>
        <v>2015</v>
      </c>
      <c r="V3821">
        <f t="shared" si="299"/>
        <v>2015</v>
      </c>
    </row>
    <row r="3822" spans="1:22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95"/>
        <v>143.33333333333334</v>
      </c>
      <c r="P3822" s="5">
        <f t="shared" si="296"/>
        <v>21.5</v>
      </c>
      <c r="Q3822" t="s">
        <v>8314</v>
      </c>
      <c r="R3822" t="s">
        <v>8315</v>
      </c>
      <c r="S3822" s="12">
        <f t="shared" si="297"/>
        <v>42160.443483796298</v>
      </c>
      <c r="T3822" s="12">
        <f t="shared" si="298"/>
        <v>42190.443483796298</v>
      </c>
      <c r="U3822">
        <f t="shared" si="299"/>
        <v>2015</v>
      </c>
      <c r="V3822">
        <f t="shared" si="299"/>
        <v>2015</v>
      </c>
    </row>
    <row r="3823" spans="1:22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95"/>
        <v>104.54285714285714</v>
      </c>
      <c r="P3823" s="5">
        <f t="shared" si="296"/>
        <v>79.543478260869563</v>
      </c>
      <c r="Q3823" t="s">
        <v>8314</v>
      </c>
      <c r="R3823" t="s">
        <v>8315</v>
      </c>
      <c r="S3823" s="12">
        <f t="shared" si="297"/>
        <v>42340.972303240742</v>
      </c>
      <c r="T3823" s="12">
        <f t="shared" si="298"/>
        <v>42372.972303240742</v>
      </c>
      <c r="U3823">
        <f t="shared" si="299"/>
        <v>2015</v>
      </c>
      <c r="V3823">
        <f t="shared" si="299"/>
        <v>2016</v>
      </c>
    </row>
    <row r="3824" spans="1:22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95"/>
        <v>110.02000000000001</v>
      </c>
      <c r="P3824" s="5">
        <f t="shared" si="296"/>
        <v>72.381578947368425</v>
      </c>
      <c r="Q3824" t="s">
        <v>8314</v>
      </c>
      <c r="R3824" t="s">
        <v>8315</v>
      </c>
      <c r="S3824" s="12">
        <f t="shared" si="297"/>
        <v>42329.629826388882</v>
      </c>
      <c r="T3824" s="12">
        <f t="shared" si="298"/>
        <v>42388.749305555553</v>
      </c>
      <c r="U3824">
        <f t="shared" si="299"/>
        <v>2015</v>
      </c>
      <c r="V3824">
        <f t="shared" si="299"/>
        <v>2016</v>
      </c>
    </row>
    <row r="3825" spans="1:22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95"/>
        <v>106</v>
      </c>
      <c r="P3825" s="5">
        <f t="shared" si="296"/>
        <v>64.634146341463421</v>
      </c>
      <c r="Q3825" t="s">
        <v>8314</v>
      </c>
      <c r="R3825" t="s">
        <v>8315</v>
      </c>
      <c r="S3825" s="12">
        <f t="shared" si="297"/>
        <v>42170.701898148145</v>
      </c>
      <c r="T3825" s="12">
        <f t="shared" si="298"/>
        <v>42204.957638888889</v>
      </c>
      <c r="U3825">
        <f t="shared" si="299"/>
        <v>2015</v>
      </c>
      <c r="V3825">
        <f t="shared" si="299"/>
        <v>2015</v>
      </c>
    </row>
    <row r="3826" spans="1:22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95"/>
        <v>108</v>
      </c>
      <c r="P3826" s="5">
        <f t="shared" si="296"/>
        <v>38.571428571428569</v>
      </c>
      <c r="Q3826" t="s">
        <v>8314</v>
      </c>
      <c r="R3826" t="s">
        <v>8315</v>
      </c>
      <c r="S3826" s="12">
        <f t="shared" si="297"/>
        <v>42571.417858796289</v>
      </c>
      <c r="T3826" s="12">
        <f t="shared" si="298"/>
        <v>42583.361805555549</v>
      </c>
      <c r="U3826">
        <f t="shared" si="299"/>
        <v>2016</v>
      </c>
      <c r="V3826">
        <f t="shared" si="299"/>
        <v>2016</v>
      </c>
    </row>
    <row r="3827" spans="1:22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95"/>
        <v>105.42</v>
      </c>
      <c r="P3827" s="5">
        <f t="shared" si="296"/>
        <v>107.57142857142857</v>
      </c>
      <c r="Q3827" t="s">
        <v>8314</v>
      </c>
      <c r="R3827" t="s">
        <v>8315</v>
      </c>
      <c r="S3827" s="12">
        <f t="shared" si="297"/>
        <v>42150.861273148148</v>
      </c>
      <c r="T3827" s="12">
        <f t="shared" si="298"/>
        <v>42171.861273148148</v>
      </c>
      <c r="U3827">
        <f t="shared" si="299"/>
        <v>2015</v>
      </c>
      <c r="V3827">
        <f t="shared" si="299"/>
        <v>2015</v>
      </c>
    </row>
    <row r="3828" spans="1:22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95"/>
        <v>119.16666666666667</v>
      </c>
      <c r="P3828" s="5">
        <f t="shared" si="296"/>
        <v>27.5</v>
      </c>
      <c r="Q3828" t="s">
        <v>8314</v>
      </c>
      <c r="R3828" t="s">
        <v>8315</v>
      </c>
      <c r="S3828" s="12">
        <f t="shared" si="297"/>
        <v>42101.215208333328</v>
      </c>
      <c r="T3828" s="12">
        <f t="shared" si="298"/>
        <v>42131.215208333328</v>
      </c>
      <c r="U3828">
        <f t="shared" si="299"/>
        <v>2015</v>
      </c>
      <c r="V3828">
        <f t="shared" si="299"/>
        <v>2015</v>
      </c>
    </row>
    <row r="3829" spans="1:22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95"/>
        <v>152.66666666666666</v>
      </c>
      <c r="P3829" s="5">
        <f t="shared" si="296"/>
        <v>70.461538461538467</v>
      </c>
      <c r="Q3829" t="s">
        <v>8314</v>
      </c>
      <c r="R3829" t="s">
        <v>8315</v>
      </c>
      <c r="S3829" s="12">
        <f t="shared" si="297"/>
        <v>42034.719918981478</v>
      </c>
      <c r="T3829" s="12">
        <f t="shared" si="298"/>
        <v>42089.791666666664</v>
      </c>
      <c r="U3829">
        <f t="shared" si="299"/>
        <v>2015</v>
      </c>
      <c r="V3829">
        <f t="shared" si="299"/>
        <v>2015</v>
      </c>
    </row>
    <row r="3830" spans="1:22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95"/>
        <v>100</v>
      </c>
      <c r="P3830" s="5">
        <f t="shared" si="296"/>
        <v>178.57142857142858</v>
      </c>
      <c r="Q3830" t="s">
        <v>8314</v>
      </c>
      <c r="R3830" t="s">
        <v>8315</v>
      </c>
      <c r="S3830" s="12">
        <f t="shared" si="297"/>
        <v>41944.319293981483</v>
      </c>
      <c r="T3830" s="12">
        <f t="shared" si="298"/>
        <v>42004.36096064814</v>
      </c>
      <c r="U3830">
        <f t="shared" si="299"/>
        <v>2014</v>
      </c>
      <c r="V3830">
        <f t="shared" si="299"/>
        <v>2014</v>
      </c>
    </row>
    <row r="3831" spans="1:22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95"/>
        <v>100.2</v>
      </c>
      <c r="P3831" s="5">
        <f t="shared" si="296"/>
        <v>62.625</v>
      </c>
      <c r="Q3831" t="s">
        <v>8314</v>
      </c>
      <c r="R3831" t="s">
        <v>8315</v>
      </c>
      <c r="S3831" s="12">
        <f t="shared" si="297"/>
        <v>42593.657071759262</v>
      </c>
      <c r="T3831" s="12">
        <f t="shared" si="298"/>
        <v>42613.657071759262</v>
      </c>
      <c r="U3831">
        <f t="shared" si="299"/>
        <v>2016</v>
      </c>
      <c r="V3831">
        <f t="shared" si="299"/>
        <v>2016</v>
      </c>
    </row>
    <row r="3832" spans="1:22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95"/>
        <v>225</v>
      </c>
      <c r="P3832" s="5">
        <f t="shared" si="296"/>
        <v>75</v>
      </c>
      <c r="Q3832" t="s">
        <v>8314</v>
      </c>
      <c r="R3832" t="s">
        <v>8315</v>
      </c>
      <c r="S3832" s="12">
        <f t="shared" si="297"/>
        <v>42503.532534722217</v>
      </c>
      <c r="T3832" s="12">
        <f t="shared" si="298"/>
        <v>42517.532534722217</v>
      </c>
      <c r="U3832">
        <f t="shared" si="299"/>
        <v>2016</v>
      </c>
      <c r="V3832">
        <f t="shared" si="299"/>
        <v>2016</v>
      </c>
    </row>
    <row r="3833" spans="1:22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95"/>
        <v>106.02199999999999</v>
      </c>
      <c r="P3833" s="5">
        <f t="shared" si="296"/>
        <v>58.901111111111113</v>
      </c>
      <c r="Q3833" t="s">
        <v>8314</v>
      </c>
      <c r="R3833" t="s">
        <v>8315</v>
      </c>
      <c r="S3833" s="12">
        <f t="shared" si="297"/>
        <v>41927.640567129631</v>
      </c>
      <c r="T3833" s="12">
        <f t="shared" si="298"/>
        <v>41948.682233796295</v>
      </c>
      <c r="U3833">
        <f t="shared" si="299"/>
        <v>2014</v>
      </c>
      <c r="V3833">
        <f t="shared" si="299"/>
        <v>2014</v>
      </c>
    </row>
    <row r="3834" spans="1:22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95"/>
        <v>104.66666666666666</v>
      </c>
      <c r="P3834" s="5">
        <f t="shared" si="296"/>
        <v>139.55555555555554</v>
      </c>
      <c r="Q3834" t="s">
        <v>8314</v>
      </c>
      <c r="R3834" t="s">
        <v>8315</v>
      </c>
      <c r="S3834" s="12">
        <f t="shared" si="297"/>
        <v>42374.906655092585</v>
      </c>
      <c r="T3834" s="12">
        <f t="shared" si="298"/>
        <v>42419.906655092585</v>
      </c>
      <c r="U3834">
        <f t="shared" si="299"/>
        <v>2016</v>
      </c>
      <c r="V3834">
        <f t="shared" si="299"/>
        <v>2016</v>
      </c>
    </row>
    <row r="3835" spans="1:22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95"/>
        <v>116.66666666666667</v>
      </c>
      <c r="P3835" s="5">
        <f t="shared" si="296"/>
        <v>70</v>
      </c>
      <c r="Q3835" t="s">
        <v>8314</v>
      </c>
      <c r="R3835" t="s">
        <v>8315</v>
      </c>
      <c r="S3835" s="12">
        <f t="shared" si="297"/>
        <v>41963.664027777777</v>
      </c>
      <c r="T3835" s="12">
        <f t="shared" si="298"/>
        <v>41974.589583333327</v>
      </c>
      <c r="U3835">
        <f t="shared" si="299"/>
        <v>2014</v>
      </c>
      <c r="V3835">
        <f t="shared" si="299"/>
        <v>2014</v>
      </c>
    </row>
    <row r="3836" spans="1:22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95"/>
        <v>109.03333333333333</v>
      </c>
      <c r="P3836" s="5">
        <f t="shared" si="296"/>
        <v>57.385964912280699</v>
      </c>
      <c r="Q3836" t="s">
        <v>8314</v>
      </c>
      <c r="R3836" t="s">
        <v>8315</v>
      </c>
      <c r="S3836" s="12">
        <f t="shared" si="297"/>
        <v>42143.236886574072</v>
      </c>
      <c r="T3836" s="12">
        <f t="shared" si="298"/>
        <v>42173.236886574072</v>
      </c>
      <c r="U3836">
        <f t="shared" si="299"/>
        <v>2015</v>
      </c>
      <c r="V3836">
        <f t="shared" si="299"/>
        <v>2015</v>
      </c>
    </row>
    <row r="3837" spans="1:22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95"/>
        <v>160</v>
      </c>
      <c r="P3837" s="5">
        <f t="shared" si="296"/>
        <v>40</v>
      </c>
      <c r="Q3837" t="s">
        <v>8314</v>
      </c>
      <c r="R3837" t="s">
        <v>8315</v>
      </c>
      <c r="S3837" s="12">
        <f t="shared" si="297"/>
        <v>42460.733888888884</v>
      </c>
      <c r="T3837" s="12">
        <f t="shared" si="298"/>
        <v>42481.733888888884</v>
      </c>
      <c r="U3837">
        <f t="shared" si="299"/>
        <v>2016</v>
      </c>
      <c r="V3837">
        <f t="shared" si="299"/>
        <v>2016</v>
      </c>
    </row>
    <row r="3838" spans="1:22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95"/>
        <v>112.5</v>
      </c>
      <c r="P3838" s="5">
        <f t="shared" si="296"/>
        <v>64.285714285714292</v>
      </c>
      <c r="Q3838" t="s">
        <v>8314</v>
      </c>
      <c r="R3838" t="s">
        <v>8315</v>
      </c>
      <c r="S3838" s="12">
        <f t="shared" si="297"/>
        <v>42553.718194444438</v>
      </c>
      <c r="T3838" s="12">
        <f t="shared" si="298"/>
        <v>42584.964583333327</v>
      </c>
      <c r="U3838">
        <f t="shared" si="299"/>
        <v>2016</v>
      </c>
      <c r="V3838">
        <f t="shared" si="299"/>
        <v>2016</v>
      </c>
    </row>
    <row r="3839" spans="1:22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95"/>
        <v>102.1</v>
      </c>
      <c r="P3839" s="5">
        <f t="shared" si="296"/>
        <v>120.11764705882354</v>
      </c>
      <c r="Q3839" t="s">
        <v>8314</v>
      </c>
      <c r="R3839" t="s">
        <v>8315</v>
      </c>
      <c r="S3839" s="12">
        <f t="shared" si="297"/>
        <v>42152.557384259257</v>
      </c>
      <c r="T3839" s="12">
        <f t="shared" si="298"/>
        <v>42188.557384259257</v>
      </c>
      <c r="U3839">
        <f t="shared" si="299"/>
        <v>2015</v>
      </c>
      <c r="V3839">
        <f t="shared" si="299"/>
        <v>2015</v>
      </c>
    </row>
    <row r="3840" spans="1:22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95"/>
        <v>100.824</v>
      </c>
      <c r="P3840" s="5">
        <f t="shared" si="296"/>
        <v>1008.24</v>
      </c>
      <c r="Q3840" t="s">
        <v>8314</v>
      </c>
      <c r="R3840" t="s">
        <v>8315</v>
      </c>
      <c r="S3840" s="12">
        <f t="shared" si="297"/>
        <v>42116.502418981479</v>
      </c>
      <c r="T3840" s="12">
        <f t="shared" si="298"/>
        <v>42146.502418981479</v>
      </c>
      <c r="U3840">
        <f t="shared" si="299"/>
        <v>2015</v>
      </c>
      <c r="V3840">
        <f t="shared" si="299"/>
        <v>2015</v>
      </c>
    </row>
    <row r="3841" spans="1:22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95"/>
        <v>101.25</v>
      </c>
      <c r="P3841" s="5">
        <f t="shared" si="296"/>
        <v>63.28125</v>
      </c>
      <c r="Q3841" t="s">
        <v>8314</v>
      </c>
      <c r="R3841" t="s">
        <v>8315</v>
      </c>
      <c r="S3841" s="12">
        <f t="shared" si="297"/>
        <v>42154.934305555558</v>
      </c>
      <c r="T3841" s="12">
        <f t="shared" si="298"/>
        <v>42214.934305555558</v>
      </c>
      <c r="U3841">
        <f t="shared" si="299"/>
        <v>2015</v>
      </c>
      <c r="V3841">
        <f t="shared" si="299"/>
        <v>2015</v>
      </c>
    </row>
    <row r="3842" spans="1:22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95"/>
        <v>6500</v>
      </c>
      <c r="P3842" s="5">
        <f t="shared" si="296"/>
        <v>21.666666666666668</v>
      </c>
      <c r="Q3842" t="s">
        <v>8314</v>
      </c>
      <c r="R3842" t="s">
        <v>8315</v>
      </c>
      <c r="S3842" s="12">
        <f t="shared" si="297"/>
        <v>42432.493391203701</v>
      </c>
      <c r="T3842" s="12">
        <f t="shared" si="298"/>
        <v>42457.45172453703</v>
      </c>
      <c r="U3842">
        <f t="shared" si="299"/>
        <v>2016</v>
      </c>
      <c r="V3842">
        <f t="shared" si="299"/>
        <v>2016</v>
      </c>
    </row>
    <row r="3843" spans="1:22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00">(E3843/D3843)*100</f>
        <v>8.7200000000000006</v>
      </c>
      <c r="P3843" s="5">
        <f t="shared" ref="P3843:P3906" si="301">IF(E3843&gt;0, E3843/L3843, 0)</f>
        <v>25.647058823529413</v>
      </c>
      <c r="Q3843" t="s">
        <v>8314</v>
      </c>
      <c r="R3843" t="s">
        <v>8315</v>
      </c>
      <c r="S3843" s="12">
        <f t="shared" ref="S3843:S3906" si="302">(J3843/86400)+25569-(5/24)</f>
        <v>41780.57739583333</v>
      </c>
      <c r="T3843" s="12">
        <f t="shared" ref="T3843:T3906" si="303">(I3843/86400)+25569-5/24</f>
        <v>41840.57739583333</v>
      </c>
      <c r="U3843">
        <f t="shared" ref="U3843:V3906" si="304">YEAR(S3843)</f>
        <v>2014</v>
      </c>
      <c r="V3843">
        <f t="shared" si="304"/>
        <v>2014</v>
      </c>
    </row>
    <row r="3844" spans="1:22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00"/>
        <v>21.94</v>
      </c>
      <c r="P3844" s="5">
        <f t="shared" si="301"/>
        <v>47.695652173913047</v>
      </c>
      <c r="Q3844" t="s">
        <v>8314</v>
      </c>
      <c r="R3844" t="s">
        <v>8315</v>
      </c>
      <c r="S3844" s="12">
        <f t="shared" si="302"/>
        <v>41740.285324074073</v>
      </c>
      <c r="T3844" s="12">
        <f t="shared" si="303"/>
        <v>41770.285324074073</v>
      </c>
      <c r="U3844">
        <f t="shared" si="304"/>
        <v>2014</v>
      </c>
      <c r="V3844">
        <f t="shared" si="304"/>
        <v>2014</v>
      </c>
    </row>
    <row r="3845" spans="1:22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00"/>
        <v>21.3</v>
      </c>
      <c r="P3845" s="5">
        <f t="shared" si="301"/>
        <v>56.05263157894737</v>
      </c>
      <c r="Q3845" t="s">
        <v>8314</v>
      </c>
      <c r="R3845" t="s">
        <v>8315</v>
      </c>
      <c r="S3845" s="12">
        <f t="shared" si="302"/>
        <v>41765.864166666666</v>
      </c>
      <c r="T3845" s="12">
        <f t="shared" si="303"/>
        <v>41790.864166666666</v>
      </c>
      <c r="U3845">
        <f t="shared" si="304"/>
        <v>2014</v>
      </c>
      <c r="V3845">
        <f t="shared" si="304"/>
        <v>2014</v>
      </c>
    </row>
    <row r="3846" spans="1:22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00"/>
        <v>41.489795918367342</v>
      </c>
      <c r="P3846" s="5">
        <f t="shared" si="301"/>
        <v>81.319999999999993</v>
      </c>
      <c r="Q3846" t="s">
        <v>8314</v>
      </c>
      <c r="R3846" t="s">
        <v>8315</v>
      </c>
      <c r="S3846" s="12">
        <f t="shared" si="302"/>
        <v>41766.408958333333</v>
      </c>
      <c r="T3846" s="12">
        <f t="shared" si="303"/>
        <v>41793.082638888889</v>
      </c>
      <c r="U3846">
        <f t="shared" si="304"/>
        <v>2014</v>
      </c>
      <c r="V3846">
        <f t="shared" si="304"/>
        <v>2014</v>
      </c>
    </row>
    <row r="3847" spans="1:22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00"/>
        <v>2.105</v>
      </c>
      <c r="P3847" s="5">
        <f t="shared" si="301"/>
        <v>70.166666666666671</v>
      </c>
      <c r="Q3847" t="s">
        <v>8314</v>
      </c>
      <c r="R3847" t="s">
        <v>8315</v>
      </c>
      <c r="S3847" s="12">
        <f t="shared" si="302"/>
        <v>42248.418680555558</v>
      </c>
      <c r="T3847" s="12">
        <f t="shared" si="303"/>
        <v>42278.418680555558</v>
      </c>
      <c r="U3847">
        <f t="shared" si="304"/>
        <v>2015</v>
      </c>
      <c r="V3847">
        <f t="shared" si="304"/>
        <v>2015</v>
      </c>
    </row>
    <row r="3848" spans="1:22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00"/>
        <v>2.7</v>
      </c>
      <c r="P3848" s="5">
        <f t="shared" si="301"/>
        <v>23.625</v>
      </c>
      <c r="Q3848" t="s">
        <v>8314</v>
      </c>
      <c r="R3848" t="s">
        <v>8315</v>
      </c>
      <c r="S3848" s="12">
        <f t="shared" si="302"/>
        <v>41885.01321759259</v>
      </c>
      <c r="T3848" s="12">
        <f t="shared" si="303"/>
        <v>41916.082638888889</v>
      </c>
      <c r="U3848">
        <f t="shared" si="304"/>
        <v>2014</v>
      </c>
      <c r="V3848">
        <f t="shared" si="304"/>
        <v>2014</v>
      </c>
    </row>
    <row r="3849" spans="1:22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00"/>
        <v>16.161904761904761</v>
      </c>
      <c r="P3849" s="5">
        <f t="shared" si="301"/>
        <v>188.55555555555554</v>
      </c>
      <c r="Q3849" t="s">
        <v>8314</v>
      </c>
      <c r="R3849" t="s">
        <v>8315</v>
      </c>
      <c r="S3849" s="12">
        <f t="shared" si="302"/>
        <v>42159.016099537032</v>
      </c>
      <c r="T3849" s="12">
        <f t="shared" si="303"/>
        <v>42204.016099537032</v>
      </c>
      <c r="U3849">
        <f t="shared" si="304"/>
        <v>2015</v>
      </c>
      <c r="V3849">
        <f t="shared" si="304"/>
        <v>2015</v>
      </c>
    </row>
    <row r="3850" spans="1:22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00"/>
        <v>16.376923076923077</v>
      </c>
      <c r="P3850" s="5">
        <f t="shared" si="301"/>
        <v>49.511627906976742</v>
      </c>
      <c r="Q3850" t="s">
        <v>8314</v>
      </c>
      <c r="R3850" t="s">
        <v>8315</v>
      </c>
      <c r="S3850" s="12">
        <f t="shared" si="302"/>
        <v>42265.608668981477</v>
      </c>
      <c r="T3850" s="12">
        <f t="shared" si="303"/>
        <v>42295.608668981477</v>
      </c>
      <c r="U3850">
        <f t="shared" si="304"/>
        <v>2015</v>
      </c>
      <c r="V3850">
        <f t="shared" si="304"/>
        <v>2015</v>
      </c>
    </row>
    <row r="3851" spans="1:22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00"/>
        <v>7.043333333333333</v>
      </c>
      <c r="P3851" s="5">
        <f t="shared" si="301"/>
        <v>75.464285714285708</v>
      </c>
      <c r="Q3851" t="s">
        <v>8314</v>
      </c>
      <c r="R3851" t="s">
        <v>8315</v>
      </c>
      <c r="S3851" s="12">
        <f t="shared" si="302"/>
        <v>42136.558842592589</v>
      </c>
      <c r="T3851" s="12">
        <f t="shared" si="303"/>
        <v>42166.558842592589</v>
      </c>
      <c r="U3851">
        <f t="shared" si="304"/>
        <v>2015</v>
      </c>
      <c r="V3851">
        <f t="shared" si="304"/>
        <v>2015</v>
      </c>
    </row>
    <row r="3852" spans="1:22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00"/>
        <v>3.8</v>
      </c>
      <c r="P3852" s="5">
        <f t="shared" si="301"/>
        <v>9.5</v>
      </c>
      <c r="Q3852" t="s">
        <v>8314</v>
      </c>
      <c r="R3852" t="s">
        <v>8315</v>
      </c>
      <c r="S3852" s="12">
        <f t="shared" si="302"/>
        <v>41974.916006944441</v>
      </c>
      <c r="T3852" s="12">
        <f t="shared" si="303"/>
        <v>42004.916006944441</v>
      </c>
      <c r="U3852">
        <f t="shared" si="304"/>
        <v>2014</v>
      </c>
      <c r="V3852">
        <f t="shared" si="304"/>
        <v>2014</v>
      </c>
    </row>
    <row r="3853" spans="1:22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00"/>
        <v>34.08</v>
      </c>
      <c r="P3853" s="5">
        <f t="shared" si="301"/>
        <v>35.5</v>
      </c>
      <c r="Q3853" t="s">
        <v>8314</v>
      </c>
      <c r="R3853" t="s">
        <v>8315</v>
      </c>
      <c r="S3853" s="12">
        <f t="shared" si="302"/>
        <v>42172.23123842592</v>
      </c>
      <c r="T3853" s="12">
        <f t="shared" si="303"/>
        <v>42202.23123842592</v>
      </c>
      <c r="U3853">
        <f t="shared" si="304"/>
        <v>2015</v>
      </c>
      <c r="V3853">
        <f t="shared" si="304"/>
        <v>2015</v>
      </c>
    </row>
    <row r="3854" spans="1:22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00"/>
        <v>0.2</v>
      </c>
      <c r="P3854" s="5">
        <f t="shared" si="301"/>
        <v>10</v>
      </c>
      <c r="Q3854" t="s">
        <v>8314</v>
      </c>
      <c r="R3854" t="s">
        <v>8315</v>
      </c>
      <c r="S3854" s="12">
        <f t="shared" si="302"/>
        <v>42064.982361111113</v>
      </c>
      <c r="T3854" s="12">
        <f t="shared" si="303"/>
        <v>42089.940694444442</v>
      </c>
      <c r="U3854">
        <f t="shared" si="304"/>
        <v>2015</v>
      </c>
      <c r="V3854">
        <f t="shared" si="304"/>
        <v>2015</v>
      </c>
    </row>
    <row r="3855" spans="1:22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00"/>
        <v>2.5999999999999999E-2</v>
      </c>
      <c r="P3855" s="5">
        <f t="shared" si="301"/>
        <v>13</v>
      </c>
      <c r="Q3855" t="s">
        <v>8314</v>
      </c>
      <c r="R3855" t="s">
        <v>8315</v>
      </c>
      <c r="S3855" s="12">
        <f t="shared" si="302"/>
        <v>41848.631689814814</v>
      </c>
      <c r="T3855" s="12">
        <f t="shared" si="303"/>
        <v>41883.631689814814</v>
      </c>
      <c r="U3855">
        <f t="shared" si="304"/>
        <v>2014</v>
      </c>
      <c r="V3855">
        <f t="shared" si="304"/>
        <v>2014</v>
      </c>
    </row>
    <row r="3856" spans="1:22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00"/>
        <v>16.254545454545454</v>
      </c>
      <c r="P3856" s="5">
        <f t="shared" si="301"/>
        <v>89.4</v>
      </c>
      <c r="Q3856" t="s">
        <v>8314</v>
      </c>
      <c r="R3856" t="s">
        <v>8315</v>
      </c>
      <c r="S3856" s="12">
        <f t="shared" si="302"/>
        <v>42103.67659722222</v>
      </c>
      <c r="T3856" s="12">
        <f t="shared" si="303"/>
        <v>42133.67659722222</v>
      </c>
      <c r="U3856">
        <f t="shared" si="304"/>
        <v>2015</v>
      </c>
      <c r="V3856">
        <f t="shared" si="304"/>
        <v>2015</v>
      </c>
    </row>
    <row r="3857" spans="1:22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00"/>
        <v>2.5</v>
      </c>
      <c r="P3857" s="5">
        <f t="shared" si="301"/>
        <v>25</v>
      </c>
      <c r="Q3857" t="s">
        <v>8314</v>
      </c>
      <c r="R3857" t="s">
        <v>8315</v>
      </c>
      <c r="S3857" s="12">
        <f t="shared" si="302"/>
        <v>42059.762395833335</v>
      </c>
      <c r="T3857" s="12">
        <f t="shared" si="303"/>
        <v>42089.720729166664</v>
      </c>
      <c r="U3857">
        <f t="shared" si="304"/>
        <v>2015</v>
      </c>
      <c r="V3857">
        <f t="shared" si="304"/>
        <v>2015</v>
      </c>
    </row>
    <row r="3858" spans="1:22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00"/>
        <v>0.02</v>
      </c>
      <c r="P3858" s="5">
        <f t="shared" si="301"/>
        <v>1</v>
      </c>
      <c r="Q3858" t="s">
        <v>8314</v>
      </c>
      <c r="R3858" t="s">
        <v>8315</v>
      </c>
      <c r="S3858" s="12">
        <f t="shared" si="302"/>
        <v>42041.534756944442</v>
      </c>
      <c r="T3858" s="12">
        <f t="shared" si="303"/>
        <v>42071.493090277778</v>
      </c>
      <c r="U3858">
        <f t="shared" si="304"/>
        <v>2015</v>
      </c>
      <c r="V3858">
        <f t="shared" si="304"/>
        <v>2015</v>
      </c>
    </row>
    <row r="3859" spans="1:22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00"/>
        <v>5.2</v>
      </c>
      <c r="P3859" s="5">
        <f t="shared" si="301"/>
        <v>65</v>
      </c>
      <c r="Q3859" t="s">
        <v>8314</v>
      </c>
      <c r="R3859" t="s">
        <v>8315</v>
      </c>
      <c r="S3859" s="12">
        <f t="shared" si="302"/>
        <v>41829.528819444444</v>
      </c>
      <c r="T3859" s="12">
        <f t="shared" si="303"/>
        <v>41852.508333333331</v>
      </c>
      <c r="U3859">
        <f t="shared" si="304"/>
        <v>2014</v>
      </c>
      <c r="V3859">
        <f t="shared" si="304"/>
        <v>2014</v>
      </c>
    </row>
    <row r="3860" spans="1:22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00"/>
        <v>2</v>
      </c>
      <c r="P3860" s="5">
        <f t="shared" si="301"/>
        <v>10</v>
      </c>
      <c r="Q3860" t="s">
        <v>8314</v>
      </c>
      <c r="R3860" t="s">
        <v>8315</v>
      </c>
      <c r="S3860" s="12">
        <f t="shared" si="302"/>
        <v>42128.222731481474</v>
      </c>
      <c r="T3860" s="12">
        <f t="shared" si="303"/>
        <v>42146.666666666664</v>
      </c>
      <c r="U3860">
        <f t="shared" si="304"/>
        <v>2015</v>
      </c>
      <c r="V3860">
        <f t="shared" si="304"/>
        <v>2015</v>
      </c>
    </row>
    <row r="3861" spans="1:22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00"/>
        <v>0.04</v>
      </c>
      <c r="P3861" s="5">
        <f t="shared" si="301"/>
        <v>1</v>
      </c>
      <c r="Q3861" t="s">
        <v>8314</v>
      </c>
      <c r="R3861" t="s">
        <v>8315</v>
      </c>
      <c r="S3861" s="12">
        <f t="shared" si="302"/>
        <v>41789.685266203705</v>
      </c>
      <c r="T3861" s="12">
        <f t="shared" si="303"/>
        <v>41815.666666666664</v>
      </c>
      <c r="U3861">
        <f t="shared" si="304"/>
        <v>2014</v>
      </c>
      <c r="V3861">
        <f t="shared" si="304"/>
        <v>2014</v>
      </c>
    </row>
    <row r="3862" spans="1:22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00"/>
        <v>17.666666666666668</v>
      </c>
      <c r="P3862" s="5">
        <f t="shared" si="301"/>
        <v>81.538461538461533</v>
      </c>
      <c r="Q3862" t="s">
        <v>8314</v>
      </c>
      <c r="R3862" t="s">
        <v>8315</v>
      </c>
      <c r="S3862" s="12">
        <f t="shared" si="302"/>
        <v>41833.452662037038</v>
      </c>
      <c r="T3862" s="12">
        <f t="shared" si="303"/>
        <v>41863.452662037038</v>
      </c>
      <c r="U3862">
        <f t="shared" si="304"/>
        <v>2014</v>
      </c>
      <c r="V3862">
        <f t="shared" si="304"/>
        <v>2014</v>
      </c>
    </row>
    <row r="3863" spans="1:22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00"/>
        <v>5</v>
      </c>
      <c r="P3863" s="5">
        <f t="shared" si="301"/>
        <v>100</v>
      </c>
      <c r="Q3863" t="s">
        <v>8314</v>
      </c>
      <c r="R3863" t="s">
        <v>8315</v>
      </c>
      <c r="S3863" s="12">
        <f t="shared" si="302"/>
        <v>41914.381678240738</v>
      </c>
      <c r="T3863" s="12">
        <f t="shared" si="303"/>
        <v>41955.699305555558</v>
      </c>
      <c r="U3863">
        <f t="shared" si="304"/>
        <v>2014</v>
      </c>
      <c r="V3863">
        <f t="shared" si="304"/>
        <v>2014</v>
      </c>
    </row>
    <row r="3864" spans="1:22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00"/>
        <v>1.3333333333333334E-2</v>
      </c>
      <c r="P3864" s="5">
        <f t="shared" si="301"/>
        <v>1</v>
      </c>
      <c r="Q3864" t="s">
        <v>8314</v>
      </c>
      <c r="R3864" t="s">
        <v>8315</v>
      </c>
      <c r="S3864" s="12">
        <f t="shared" si="302"/>
        <v>42611.052731481475</v>
      </c>
      <c r="T3864" s="12">
        <f t="shared" si="303"/>
        <v>42625.499305555553</v>
      </c>
      <c r="U3864">
        <f t="shared" si="304"/>
        <v>2016</v>
      </c>
      <c r="V3864">
        <f t="shared" si="304"/>
        <v>2016</v>
      </c>
    </row>
    <row r="3865" spans="1:22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00"/>
        <v>0</v>
      </c>
      <c r="P3865" s="5">
        <f t="shared" si="301"/>
        <v>0</v>
      </c>
      <c r="Q3865" t="s">
        <v>8314</v>
      </c>
      <c r="R3865" t="s">
        <v>8315</v>
      </c>
      <c r="S3865" s="12">
        <f t="shared" si="302"/>
        <v>42253.424826388888</v>
      </c>
      <c r="T3865" s="12">
        <f t="shared" si="303"/>
        <v>42313.466493055552</v>
      </c>
      <c r="U3865">
        <f t="shared" si="304"/>
        <v>2015</v>
      </c>
      <c r="V3865">
        <f t="shared" si="304"/>
        <v>2015</v>
      </c>
    </row>
    <row r="3866" spans="1:22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00"/>
        <v>1.2</v>
      </c>
      <c r="P3866" s="5">
        <f t="shared" si="301"/>
        <v>20</v>
      </c>
      <c r="Q3866" t="s">
        <v>8314</v>
      </c>
      <c r="R3866" t="s">
        <v>8315</v>
      </c>
      <c r="S3866" s="12">
        <f t="shared" si="302"/>
        <v>42295.683495370373</v>
      </c>
      <c r="T3866" s="12">
        <f t="shared" si="303"/>
        <v>42325.72516203703</v>
      </c>
      <c r="U3866">
        <f t="shared" si="304"/>
        <v>2015</v>
      </c>
      <c r="V3866">
        <f t="shared" si="304"/>
        <v>2015</v>
      </c>
    </row>
    <row r="3867" spans="1:22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00"/>
        <v>26.937422295897225</v>
      </c>
      <c r="P3867" s="5">
        <f t="shared" si="301"/>
        <v>46.428571428571431</v>
      </c>
      <c r="Q3867" t="s">
        <v>8314</v>
      </c>
      <c r="R3867" t="s">
        <v>8315</v>
      </c>
      <c r="S3867" s="12">
        <f t="shared" si="302"/>
        <v>41841.44326388889</v>
      </c>
      <c r="T3867" s="12">
        <f t="shared" si="303"/>
        <v>41881.020833333328</v>
      </c>
      <c r="U3867">
        <f t="shared" si="304"/>
        <v>2014</v>
      </c>
      <c r="V3867">
        <f t="shared" si="304"/>
        <v>2014</v>
      </c>
    </row>
    <row r="3868" spans="1:22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00"/>
        <v>0.54999999999999993</v>
      </c>
      <c r="P3868" s="5">
        <f t="shared" si="301"/>
        <v>5.5</v>
      </c>
      <c r="Q3868" t="s">
        <v>8314</v>
      </c>
      <c r="R3868" t="s">
        <v>8315</v>
      </c>
      <c r="S3868" s="12">
        <f t="shared" si="302"/>
        <v>42402.738668981481</v>
      </c>
      <c r="T3868" s="12">
        <f t="shared" si="303"/>
        <v>42451.936805555553</v>
      </c>
      <c r="U3868">
        <f t="shared" si="304"/>
        <v>2016</v>
      </c>
      <c r="V3868">
        <f t="shared" si="304"/>
        <v>2016</v>
      </c>
    </row>
    <row r="3869" spans="1:22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00"/>
        <v>12.55</v>
      </c>
      <c r="P3869" s="5">
        <f t="shared" si="301"/>
        <v>50.2</v>
      </c>
      <c r="Q3869" t="s">
        <v>8314</v>
      </c>
      <c r="R3869" t="s">
        <v>8315</v>
      </c>
      <c r="S3869" s="12">
        <f t="shared" si="302"/>
        <v>42509.605775462966</v>
      </c>
      <c r="T3869" s="12">
        <f t="shared" si="303"/>
        <v>42539.605775462966</v>
      </c>
      <c r="U3869">
        <f t="shared" si="304"/>
        <v>2016</v>
      </c>
      <c r="V3869">
        <f t="shared" si="304"/>
        <v>2016</v>
      </c>
    </row>
    <row r="3870" spans="1:22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00"/>
        <v>0.2</v>
      </c>
      <c r="P3870" s="5">
        <f t="shared" si="301"/>
        <v>10</v>
      </c>
      <c r="Q3870" t="s">
        <v>8314</v>
      </c>
      <c r="R3870" t="s">
        <v>8356</v>
      </c>
      <c r="S3870" s="12">
        <f t="shared" si="302"/>
        <v>41865.45144675926</v>
      </c>
      <c r="T3870" s="12">
        <f t="shared" si="303"/>
        <v>41890.45144675926</v>
      </c>
      <c r="U3870">
        <f t="shared" si="304"/>
        <v>2014</v>
      </c>
      <c r="V3870">
        <f t="shared" si="304"/>
        <v>2014</v>
      </c>
    </row>
    <row r="3871" spans="1:22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00"/>
        <v>3.4474868431088401</v>
      </c>
      <c r="P3871" s="5">
        <f t="shared" si="301"/>
        <v>30.133333333333333</v>
      </c>
      <c r="Q3871" t="s">
        <v>8314</v>
      </c>
      <c r="R3871" t="s">
        <v>8356</v>
      </c>
      <c r="S3871" s="12">
        <f t="shared" si="302"/>
        <v>42047.516111111108</v>
      </c>
      <c r="T3871" s="12">
        <f t="shared" si="303"/>
        <v>42076.924305555549</v>
      </c>
      <c r="U3871">
        <f t="shared" si="304"/>
        <v>2015</v>
      </c>
      <c r="V3871">
        <f t="shared" si="304"/>
        <v>2015</v>
      </c>
    </row>
    <row r="3872" spans="1:22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00"/>
        <v>15</v>
      </c>
      <c r="P3872" s="5">
        <f t="shared" si="301"/>
        <v>150</v>
      </c>
      <c r="Q3872" t="s">
        <v>8314</v>
      </c>
      <c r="R3872" t="s">
        <v>8356</v>
      </c>
      <c r="S3872" s="12">
        <f t="shared" si="302"/>
        <v>41792.963865740741</v>
      </c>
      <c r="T3872" s="12">
        <f t="shared" si="303"/>
        <v>41822.963865740741</v>
      </c>
      <c r="U3872">
        <f t="shared" si="304"/>
        <v>2014</v>
      </c>
      <c r="V3872">
        <f t="shared" si="304"/>
        <v>2014</v>
      </c>
    </row>
    <row r="3873" spans="1:22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00"/>
        <v>2.666666666666667</v>
      </c>
      <c r="P3873" s="5">
        <f t="shared" si="301"/>
        <v>13.333333333333334</v>
      </c>
      <c r="Q3873" t="s">
        <v>8314</v>
      </c>
      <c r="R3873" t="s">
        <v>8356</v>
      </c>
      <c r="S3873" s="12">
        <f t="shared" si="302"/>
        <v>42763.572337962956</v>
      </c>
      <c r="T3873" s="12">
        <f t="shared" si="303"/>
        <v>42823.530671296299</v>
      </c>
      <c r="U3873">
        <f t="shared" si="304"/>
        <v>2017</v>
      </c>
      <c r="V3873">
        <f t="shared" si="304"/>
        <v>2017</v>
      </c>
    </row>
    <row r="3874" spans="1:22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00"/>
        <v>0</v>
      </c>
      <c r="P3874" s="5">
        <f t="shared" si="301"/>
        <v>0</v>
      </c>
      <c r="Q3874" t="s">
        <v>8314</v>
      </c>
      <c r="R3874" t="s">
        <v>8356</v>
      </c>
      <c r="S3874" s="12">
        <f t="shared" si="302"/>
        <v>42179.9374537037</v>
      </c>
      <c r="T3874" s="12">
        <f t="shared" si="303"/>
        <v>42229.9374537037</v>
      </c>
      <c r="U3874">
        <f t="shared" si="304"/>
        <v>2015</v>
      </c>
      <c r="V3874">
        <f t="shared" si="304"/>
        <v>2015</v>
      </c>
    </row>
    <row r="3875" spans="1:22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00"/>
        <v>0</v>
      </c>
      <c r="P3875" s="5">
        <f t="shared" si="301"/>
        <v>0</v>
      </c>
      <c r="Q3875" t="s">
        <v>8314</v>
      </c>
      <c r="R3875" t="s">
        <v>8356</v>
      </c>
      <c r="S3875" s="12">
        <f t="shared" si="302"/>
        <v>42255.487673611111</v>
      </c>
      <c r="T3875" s="12">
        <f t="shared" si="303"/>
        <v>42285.487673611111</v>
      </c>
      <c r="U3875">
        <f t="shared" si="304"/>
        <v>2015</v>
      </c>
      <c r="V3875">
        <f t="shared" si="304"/>
        <v>2015</v>
      </c>
    </row>
    <row r="3876" spans="1:22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00"/>
        <v>0</v>
      </c>
      <c r="P3876" s="5">
        <f t="shared" si="301"/>
        <v>0</v>
      </c>
      <c r="Q3876" t="s">
        <v>8314</v>
      </c>
      <c r="R3876" t="s">
        <v>8356</v>
      </c>
      <c r="S3876" s="12">
        <f t="shared" si="302"/>
        <v>42006.808124999996</v>
      </c>
      <c r="T3876" s="12">
        <f t="shared" si="303"/>
        <v>42027.833333333336</v>
      </c>
      <c r="U3876">
        <f t="shared" si="304"/>
        <v>2015</v>
      </c>
      <c r="V3876">
        <f t="shared" si="304"/>
        <v>2015</v>
      </c>
    </row>
    <row r="3877" spans="1:22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00"/>
        <v>0</v>
      </c>
      <c r="P3877" s="5">
        <f t="shared" si="301"/>
        <v>0</v>
      </c>
      <c r="Q3877" t="s">
        <v>8314</v>
      </c>
      <c r="R3877" t="s">
        <v>8356</v>
      </c>
      <c r="S3877" s="12">
        <f t="shared" si="302"/>
        <v>42615.138483796291</v>
      </c>
      <c r="T3877" s="12">
        <f t="shared" si="303"/>
        <v>42616.208333333336</v>
      </c>
      <c r="U3877">
        <f t="shared" si="304"/>
        <v>2016</v>
      </c>
      <c r="V3877">
        <f t="shared" si="304"/>
        <v>2016</v>
      </c>
    </row>
    <row r="3878" spans="1:22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00"/>
        <v>52.794871794871788</v>
      </c>
      <c r="P3878" s="5">
        <f t="shared" si="301"/>
        <v>44.760869565217391</v>
      </c>
      <c r="Q3878" t="s">
        <v>8314</v>
      </c>
      <c r="R3878" t="s">
        <v>8356</v>
      </c>
      <c r="S3878" s="12">
        <f t="shared" si="302"/>
        <v>42372.415833333333</v>
      </c>
      <c r="T3878" s="12">
        <f t="shared" si="303"/>
        <v>42402.415833333333</v>
      </c>
      <c r="U3878">
        <f t="shared" si="304"/>
        <v>2016</v>
      </c>
      <c r="V3878">
        <f t="shared" si="304"/>
        <v>2016</v>
      </c>
    </row>
    <row r="3879" spans="1:22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00"/>
        <v>4.9639999999999995</v>
      </c>
      <c r="P3879" s="5">
        <f t="shared" si="301"/>
        <v>88.642857142857139</v>
      </c>
      <c r="Q3879" t="s">
        <v>8314</v>
      </c>
      <c r="R3879" t="s">
        <v>8356</v>
      </c>
      <c r="S3879" s="12">
        <f t="shared" si="302"/>
        <v>42682.469351851854</v>
      </c>
      <c r="T3879" s="12">
        <f t="shared" si="303"/>
        <v>42712.469351851854</v>
      </c>
      <c r="U3879">
        <f t="shared" si="304"/>
        <v>2016</v>
      </c>
      <c r="V3879">
        <f t="shared" si="304"/>
        <v>2016</v>
      </c>
    </row>
    <row r="3880" spans="1:22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00"/>
        <v>5.5555555555555552E-2</v>
      </c>
      <c r="P3880" s="5">
        <f t="shared" si="301"/>
        <v>10</v>
      </c>
      <c r="Q3880" t="s">
        <v>8314</v>
      </c>
      <c r="R3880" t="s">
        <v>8356</v>
      </c>
      <c r="S3880" s="12">
        <f t="shared" si="302"/>
        <v>42154.610486111109</v>
      </c>
      <c r="T3880" s="12">
        <f t="shared" si="303"/>
        <v>42184.957638888889</v>
      </c>
      <c r="U3880">
        <f t="shared" si="304"/>
        <v>2015</v>
      </c>
      <c r="V3880">
        <f t="shared" si="304"/>
        <v>2015</v>
      </c>
    </row>
    <row r="3881" spans="1:22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00"/>
        <v>0</v>
      </c>
      <c r="P3881" s="5">
        <f t="shared" si="301"/>
        <v>0</v>
      </c>
      <c r="Q3881" t="s">
        <v>8314</v>
      </c>
      <c r="R3881" t="s">
        <v>8356</v>
      </c>
      <c r="S3881" s="12">
        <f t="shared" si="302"/>
        <v>41999.652731481481</v>
      </c>
      <c r="T3881" s="12">
        <f t="shared" si="303"/>
        <v>42029.652731481481</v>
      </c>
      <c r="U3881">
        <f t="shared" si="304"/>
        <v>2014</v>
      </c>
      <c r="V3881">
        <f t="shared" si="304"/>
        <v>2015</v>
      </c>
    </row>
    <row r="3882" spans="1:22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00"/>
        <v>13.066666666666665</v>
      </c>
      <c r="P3882" s="5">
        <f t="shared" si="301"/>
        <v>57.647058823529413</v>
      </c>
      <c r="Q3882" t="s">
        <v>8314</v>
      </c>
      <c r="R3882" t="s">
        <v>8356</v>
      </c>
      <c r="S3882" s="12">
        <f t="shared" si="302"/>
        <v>41815.606712962959</v>
      </c>
      <c r="T3882" s="12">
        <f t="shared" si="303"/>
        <v>41850.75</v>
      </c>
      <c r="U3882">
        <f t="shared" si="304"/>
        <v>2014</v>
      </c>
      <c r="V3882">
        <f t="shared" si="304"/>
        <v>2014</v>
      </c>
    </row>
    <row r="3883" spans="1:22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00"/>
        <v>5</v>
      </c>
      <c r="P3883" s="5">
        <f t="shared" si="301"/>
        <v>25</v>
      </c>
      <c r="Q3883" t="s">
        <v>8314</v>
      </c>
      <c r="R3883" t="s">
        <v>8356</v>
      </c>
      <c r="S3883" s="12">
        <f t="shared" si="302"/>
        <v>42755.810173611106</v>
      </c>
      <c r="T3883" s="12">
        <f t="shared" si="303"/>
        <v>42785.810173611106</v>
      </c>
      <c r="U3883">
        <f t="shared" si="304"/>
        <v>2017</v>
      </c>
      <c r="V3883">
        <f t="shared" si="304"/>
        <v>2017</v>
      </c>
    </row>
    <row r="3884" spans="1:22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00"/>
        <v>0</v>
      </c>
      <c r="P3884" s="5">
        <f t="shared" si="301"/>
        <v>0</v>
      </c>
      <c r="Q3884" t="s">
        <v>8314</v>
      </c>
      <c r="R3884" t="s">
        <v>8356</v>
      </c>
      <c r="S3884" s="12">
        <f t="shared" si="302"/>
        <v>42373.77511574074</v>
      </c>
      <c r="T3884" s="12">
        <f t="shared" si="303"/>
        <v>42400.752083333333</v>
      </c>
      <c r="U3884">
        <f t="shared" si="304"/>
        <v>2016</v>
      </c>
      <c r="V3884">
        <f t="shared" si="304"/>
        <v>2016</v>
      </c>
    </row>
    <row r="3885" spans="1:22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00"/>
        <v>0</v>
      </c>
      <c r="P3885" s="5">
        <f t="shared" si="301"/>
        <v>0</v>
      </c>
      <c r="Q3885" t="s">
        <v>8314</v>
      </c>
      <c r="R3885" t="s">
        <v>8356</v>
      </c>
      <c r="S3885" s="12">
        <f t="shared" si="302"/>
        <v>41854.394317129627</v>
      </c>
      <c r="T3885" s="12">
        <f t="shared" si="303"/>
        <v>41884.394317129627</v>
      </c>
      <c r="U3885">
        <f t="shared" si="304"/>
        <v>2014</v>
      </c>
      <c r="V3885">
        <f t="shared" si="304"/>
        <v>2014</v>
      </c>
    </row>
    <row r="3886" spans="1:22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00"/>
        <v>0</v>
      </c>
      <c r="P3886" s="5">
        <f t="shared" si="301"/>
        <v>0</v>
      </c>
      <c r="Q3886" t="s">
        <v>8314</v>
      </c>
      <c r="R3886" t="s">
        <v>8356</v>
      </c>
      <c r="S3886" s="12">
        <f t="shared" si="302"/>
        <v>42065.583240740736</v>
      </c>
      <c r="T3886" s="12">
        <f t="shared" si="303"/>
        <v>42090.541574074072</v>
      </c>
      <c r="U3886">
        <f t="shared" si="304"/>
        <v>2015</v>
      </c>
      <c r="V3886">
        <f t="shared" si="304"/>
        <v>2015</v>
      </c>
    </row>
    <row r="3887" spans="1:22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00"/>
        <v>0</v>
      </c>
      <c r="P3887" s="5">
        <f t="shared" si="301"/>
        <v>0</v>
      </c>
      <c r="Q3887" t="s">
        <v>8314</v>
      </c>
      <c r="R3887" t="s">
        <v>8356</v>
      </c>
      <c r="S3887" s="12">
        <f t="shared" si="302"/>
        <v>42469.742951388886</v>
      </c>
      <c r="T3887" s="12">
        <f t="shared" si="303"/>
        <v>42499.742951388886</v>
      </c>
      <c r="U3887">
        <f t="shared" si="304"/>
        <v>2016</v>
      </c>
      <c r="V3887">
        <f t="shared" si="304"/>
        <v>2016</v>
      </c>
    </row>
    <row r="3888" spans="1:22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00"/>
        <v>0</v>
      </c>
      <c r="P3888" s="5">
        <f t="shared" si="301"/>
        <v>0</v>
      </c>
      <c r="Q3888" t="s">
        <v>8314</v>
      </c>
      <c r="R3888" t="s">
        <v>8356</v>
      </c>
      <c r="S3888" s="12">
        <f t="shared" si="302"/>
        <v>41954.019699074073</v>
      </c>
      <c r="T3888" s="12">
        <f t="shared" si="303"/>
        <v>41984.019699074073</v>
      </c>
      <c r="U3888">
        <f t="shared" si="304"/>
        <v>2014</v>
      </c>
      <c r="V3888">
        <f t="shared" si="304"/>
        <v>2014</v>
      </c>
    </row>
    <row r="3889" spans="1:22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00"/>
        <v>1.7500000000000002</v>
      </c>
      <c r="P3889" s="5">
        <f t="shared" si="301"/>
        <v>17.5</v>
      </c>
      <c r="Q3889" t="s">
        <v>8314</v>
      </c>
      <c r="R3889" t="s">
        <v>8356</v>
      </c>
      <c r="S3889" s="12">
        <f t="shared" si="302"/>
        <v>42079.649641203701</v>
      </c>
      <c r="T3889" s="12">
        <f t="shared" si="303"/>
        <v>42125.708333333336</v>
      </c>
      <c r="U3889">
        <f t="shared" si="304"/>
        <v>2015</v>
      </c>
      <c r="V3889">
        <f t="shared" si="304"/>
        <v>2015</v>
      </c>
    </row>
    <row r="3890" spans="1:22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00"/>
        <v>27.1</v>
      </c>
      <c r="P3890" s="5">
        <f t="shared" si="301"/>
        <v>38.714285714285715</v>
      </c>
      <c r="Q3890" t="s">
        <v>8314</v>
      </c>
      <c r="R3890" t="s">
        <v>8315</v>
      </c>
      <c r="S3890" s="12">
        <f t="shared" si="302"/>
        <v>42762.337476851848</v>
      </c>
      <c r="T3890" s="12">
        <f t="shared" si="303"/>
        <v>42792.337476851848</v>
      </c>
      <c r="U3890">
        <f t="shared" si="304"/>
        <v>2017</v>
      </c>
      <c r="V3890">
        <f t="shared" si="304"/>
        <v>2017</v>
      </c>
    </row>
    <row r="3891" spans="1:22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00"/>
        <v>1.4749999999999999</v>
      </c>
      <c r="P3891" s="5">
        <f t="shared" si="301"/>
        <v>13.111111111111111</v>
      </c>
      <c r="Q3891" t="s">
        <v>8314</v>
      </c>
      <c r="R3891" t="s">
        <v>8315</v>
      </c>
      <c r="S3891" s="12">
        <f t="shared" si="302"/>
        <v>41976.796643518515</v>
      </c>
      <c r="T3891" s="12">
        <f t="shared" si="303"/>
        <v>42008.768055555549</v>
      </c>
      <c r="U3891">
        <f t="shared" si="304"/>
        <v>2014</v>
      </c>
      <c r="V3891">
        <f t="shared" si="304"/>
        <v>2015</v>
      </c>
    </row>
    <row r="3892" spans="1:22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00"/>
        <v>16.826666666666668</v>
      </c>
      <c r="P3892" s="5">
        <f t="shared" si="301"/>
        <v>315.5</v>
      </c>
      <c r="Q3892" t="s">
        <v>8314</v>
      </c>
      <c r="R3892" t="s">
        <v>8315</v>
      </c>
      <c r="S3892" s="12">
        <f t="shared" si="302"/>
        <v>42171.55027777778</v>
      </c>
      <c r="T3892" s="12">
        <f t="shared" si="303"/>
        <v>42231.55027777778</v>
      </c>
      <c r="U3892">
        <f t="shared" si="304"/>
        <v>2015</v>
      </c>
      <c r="V3892">
        <f t="shared" si="304"/>
        <v>2015</v>
      </c>
    </row>
    <row r="3893" spans="1:22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00"/>
        <v>32.5</v>
      </c>
      <c r="P3893" s="5">
        <f t="shared" si="301"/>
        <v>37.142857142857146</v>
      </c>
      <c r="Q3893" t="s">
        <v>8314</v>
      </c>
      <c r="R3893" t="s">
        <v>8315</v>
      </c>
      <c r="S3893" s="12">
        <f t="shared" si="302"/>
        <v>42055.924120370364</v>
      </c>
      <c r="T3893" s="12">
        <f t="shared" si="303"/>
        <v>42085.999305555553</v>
      </c>
      <c r="U3893">
        <f t="shared" si="304"/>
        <v>2015</v>
      </c>
      <c r="V3893">
        <f t="shared" si="304"/>
        <v>2015</v>
      </c>
    </row>
    <row r="3894" spans="1:22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00"/>
        <v>0</v>
      </c>
      <c r="P3894" s="5">
        <f t="shared" si="301"/>
        <v>0</v>
      </c>
      <c r="Q3894" t="s">
        <v>8314</v>
      </c>
      <c r="R3894" t="s">
        <v>8315</v>
      </c>
      <c r="S3894" s="12">
        <f t="shared" si="302"/>
        <v>41867.443946759253</v>
      </c>
      <c r="T3894" s="12">
        <f t="shared" si="303"/>
        <v>41875.083333333328</v>
      </c>
      <c r="U3894">
        <f t="shared" si="304"/>
        <v>2014</v>
      </c>
      <c r="V3894">
        <f t="shared" si="304"/>
        <v>2014</v>
      </c>
    </row>
    <row r="3895" spans="1:22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00"/>
        <v>21.55</v>
      </c>
      <c r="P3895" s="5">
        <f t="shared" si="301"/>
        <v>128.27380952380952</v>
      </c>
      <c r="Q3895" t="s">
        <v>8314</v>
      </c>
      <c r="R3895" t="s">
        <v>8315</v>
      </c>
      <c r="S3895" s="12">
        <f t="shared" si="302"/>
        <v>41779.449537037035</v>
      </c>
      <c r="T3895" s="12">
        <f t="shared" si="303"/>
        <v>41821.041666666664</v>
      </c>
      <c r="U3895">
        <f t="shared" si="304"/>
        <v>2014</v>
      </c>
      <c r="V3895">
        <f t="shared" si="304"/>
        <v>2014</v>
      </c>
    </row>
    <row r="3896" spans="1:22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00"/>
        <v>3.4666666666666663</v>
      </c>
      <c r="P3896" s="5">
        <f t="shared" si="301"/>
        <v>47.272727272727273</v>
      </c>
      <c r="Q3896" t="s">
        <v>8314</v>
      </c>
      <c r="R3896" t="s">
        <v>8315</v>
      </c>
      <c r="S3896" s="12">
        <f t="shared" si="302"/>
        <v>42679.750138888885</v>
      </c>
      <c r="T3896" s="12">
        <f t="shared" si="303"/>
        <v>42709.999305555553</v>
      </c>
      <c r="U3896">
        <f t="shared" si="304"/>
        <v>2016</v>
      </c>
      <c r="V3896">
        <f t="shared" si="304"/>
        <v>2016</v>
      </c>
    </row>
    <row r="3897" spans="1:22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00"/>
        <v>5</v>
      </c>
      <c r="P3897" s="5">
        <f t="shared" si="301"/>
        <v>50</v>
      </c>
      <c r="Q3897" t="s">
        <v>8314</v>
      </c>
      <c r="R3897" t="s">
        <v>8315</v>
      </c>
      <c r="S3897" s="12">
        <f t="shared" si="302"/>
        <v>42032.041875000003</v>
      </c>
      <c r="T3897" s="12">
        <f t="shared" si="303"/>
        <v>42063.041875000003</v>
      </c>
      <c r="U3897">
        <f t="shared" si="304"/>
        <v>2015</v>
      </c>
      <c r="V3897">
        <f t="shared" si="304"/>
        <v>2015</v>
      </c>
    </row>
    <row r="3898" spans="1:22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00"/>
        <v>10.625</v>
      </c>
      <c r="P3898" s="5">
        <f t="shared" si="301"/>
        <v>42.5</v>
      </c>
      <c r="Q3898" t="s">
        <v>8314</v>
      </c>
      <c r="R3898" t="s">
        <v>8315</v>
      </c>
      <c r="S3898" s="12">
        <f t="shared" si="302"/>
        <v>41792.983541666668</v>
      </c>
      <c r="T3898" s="12">
        <f t="shared" si="303"/>
        <v>41806.983541666668</v>
      </c>
      <c r="U3898">
        <f t="shared" si="304"/>
        <v>2014</v>
      </c>
      <c r="V3898">
        <f t="shared" si="304"/>
        <v>2014</v>
      </c>
    </row>
    <row r="3899" spans="1:22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00"/>
        <v>17.599999999999998</v>
      </c>
      <c r="P3899" s="5">
        <f t="shared" si="301"/>
        <v>44</v>
      </c>
      <c r="Q3899" t="s">
        <v>8314</v>
      </c>
      <c r="R3899" t="s">
        <v>8315</v>
      </c>
      <c r="S3899" s="12">
        <f t="shared" si="302"/>
        <v>41982.665312499994</v>
      </c>
      <c r="T3899" s="12">
        <f t="shared" si="303"/>
        <v>42012.665312499994</v>
      </c>
      <c r="U3899">
        <f t="shared" si="304"/>
        <v>2014</v>
      </c>
      <c r="V3899">
        <f t="shared" si="304"/>
        <v>2015</v>
      </c>
    </row>
    <row r="3900" spans="1:22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00"/>
        <v>32.56</v>
      </c>
      <c r="P3900" s="5">
        <f t="shared" si="301"/>
        <v>50.875</v>
      </c>
      <c r="Q3900" t="s">
        <v>8314</v>
      </c>
      <c r="R3900" t="s">
        <v>8315</v>
      </c>
      <c r="S3900" s="12">
        <f t="shared" si="302"/>
        <v>42193.273958333331</v>
      </c>
      <c r="T3900" s="12">
        <f t="shared" si="303"/>
        <v>42233.458333333336</v>
      </c>
      <c r="U3900">
        <f t="shared" si="304"/>
        <v>2015</v>
      </c>
      <c r="V3900">
        <f t="shared" si="304"/>
        <v>2015</v>
      </c>
    </row>
    <row r="3901" spans="1:22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00"/>
        <v>1.25</v>
      </c>
      <c r="P3901" s="5">
        <f t="shared" si="301"/>
        <v>62.5</v>
      </c>
      <c r="Q3901" t="s">
        <v>8314</v>
      </c>
      <c r="R3901" t="s">
        <v>8315</v>
      </c>
      <c r="S3901" s="12">
        <f t="shared" si="302"/>
        <v>41843.566678240742</v>
      </c>
      <c r="T3901" s="12">
        <f t="shared" si="303"/>
        <v>41863.566678240742</v>
      </c>
      <c r="U3901">
        <f t="shared" si="304"/>
        <v>2014</v>
      </c>
      <c r="V3901">
        <f t="shared" si="304"/>
        <v>2014</v>
      </c>
    </row>
    <row r="3902" spans="1:22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00"/>
        <v>5.4</v>
      </c>
      <c r="P3902" s="5">
        <f t="shared" si="301"/>
        <v>27</v>
      </c>
      <c r="Q3902" t="s">
        <v>8314</v>
      </c>
      <c r="R3902" t="s">
        <v>8315</v>
      </c>
      <c r="S3902" s="12">
        <f t="shared" si="302"/>
        <v>42135.884155092594</v>
      </c>
      <c r="T3902" s="12">
        <f t="shared" si="303"/>
        <v>42165.884155092594</v>
      </c>
      <c r="U3902">
        <f t="shared" si="304"/>
        <v>2015</v>
      </c>
      <c r="V3902">
        <f t="shared" si="304"/>
        <v>2015</v>
      </c>
    </row>
    <row r="3903" spans="1:22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00"/>
        <v>0.83333333333333337</v>
      </c>
      <c r="P3903" s="5">
        <f t="shared" si="301"/>
        <v>25</v>
      </c>
      <c r="Q3903" t="s">
        <v>8314</v>
      </c>
      <c r="R3903" t="s">
        <v>8315</v>
      </c>
      <c r="S3903" s="12">
        <f t="shared" si="302"/>
        <v>42317.618043981478</v>
      </c>
      <c r="T3903" s="12">
        <f t="shared" si="303"/>
        <v>42357.618043981478</v>
      </c>
      <c r="U3903">
        <f t="shared" si="304"/>
        <v>2015</v>
      </c>
      <c r="V3903">
        <f t="shared" si="304"/>
        <v>2015</v>
      </c>
    </row>
    <row r="3904" spans="1:22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00"/>
        <v>48.833333333333336</v>
      </c>
      <c r="P3904" s="5">
        <f t="shared" si="301"/>
        <v>47.258064516129032</v>
      </c>
      <c r="Q3904" t="s">
        <v>8314</v>
      </c>
      <c r="R3904" t="s">
        <v>8315</v>
      </c>
      <c r="S3904" s="12">
        <f t="shared" si="302"/>
        <v>42663.259745370371</v>
      </c>
      <c r="T3904" s="12">
        <f t="shared" si="303"/>
        <v>42688.301412037035</v>
      </c>
      <c r="U3904">
        <f t="shared" si="304"/>
        <v>2016</v>
      </c>
      <c r="V3904">
        <f t="shared" si="304"/>
        <v>2016</v>
      </c>
    </row>
    <row r="3905" spans="1:22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00"/>
        <v>0</v>
      </c>
      <c r="P3905" s="5">
        <f t="shared" si="301"/>
        <v>0</v>
      </c>
      <c r="Q3905" t="s">
        <v>8314</v>
      </c>
      <c r="R3905" t="s">
        <v>8315</v>
      </c>
      <c r="S3905" s="12">
        <f t="shared" si="302"/>
        <v>42185.802835648145</v>
      </c>
      <c r="T3905" s="12">
        <f t="shared" si="303"/>
        <v>42230.609722222223</v>
      </c>
      <c r="U3905">
        <f t="shared" si="304"/>
        <v>2015</v>
      </c>
      <c r="V3905">
        <f t="shared" si="304"/>
        <v>2015</v>
      </c>
    </row>
    <row r="3906" spans="1:22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00"/>
        <v>0.03</v>
      </c>
      <c r="P3906" s="5">
        <f t="shared" si="301"/>
        <v>1.5</v>
      </c>
      <c r="Q3906" t="s">
        <v>8314</v>
      </c>
      <c r="R3906" t="s">
        <v>8315</v>
      </c>
      <c r="S3906" s="12">
        <f t="shared" si="302"/>
        <v>42095.020833333336</v>
      </c>
      <c r="T3906" s="12">
        <f t="shared" si="303"/>
        <v>42109.00277777778</v>
      </c>
      <c r="U3906">
        <f t="shared" si="304"/>
        <v>2015</v>
      </c>
      <c r="V3906">
        <f t="shared" si="304"/>
        <v>2015</v>
      </c>
    </row>
    <row r="3907" spans="1:22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05">(E3907/D3907)*100</f>
        <v>11.533333333333333</v>
      </c>
      <c r="P3907" s="5">
        <f t="shared" ref="P3907:P3970" si="306">IF(E3907&gt;0, E3907/L3907, 0)</f>
        <v>24.714285714285715</v>
      </c>
      <c r="Q3907" t="s">
        <v>8314</v>
      </c>
      <c r="R3907" t="s">
        <v>8315</v>
      </c>
      <c r="S3907" s="12">
        <f t="shared" ref="S3907:S3970" si="307">(J3907/86400)+25569-(5/24)</f>
        <v>42124.415543981479</v>
      </c>
      <c r="T3907" s="12">
        <f t="shared" ref="T3907:T3970" si="308">(I3907/86400)+25569-5/24</f>
        <v>42166.749999999993</v>
      </c>
      <c r="U3907">
        <f t="shared" ref="U3907:V3970" si="309">YEAR(S3907)</f>
        <v>2015</v>
      </c>
      <c r="V3907">
        <f t="shared" si="309"/>
        <v>2015</v>
      </c>
    </row>
    <row r="3908" spans="1:22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05"/>
        <v>67.333333333333329</v>
      </c>
      <c r="P3908" s="5">
        <f t="shared" si="306"/>
        <v>63.125</v>
      </c>
      <c r="Q3908" t="s">
        <v>8314</v>
      </c>
      <c r="R3908" t="s">
        <v>8315</v>
      </c>
      <c r="S3908" s="12">
        <f t="shared" si="307"/>
        <v>42143.709409722222</v>
      </c>
      <c r="T3908" s="12">
        <f t="shared" si="308"/>
        <v>42181.350694444445</v>
      </c>
      <c r="U3908">
        <f t="shared" si="309"/>
        <v>2015</v>
      </c>
      <c r="V3908">
        <f t="shared" si="309"/>
        <v>2015</v>
      </c>
    </row>
    <row r="3909" spans="1:22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05"/>
        <v>15.299999999999999</v>
      </c>
      <c r="P3909" s="5">
        <f t="shared" si="306"/>
        <v>38.25</v>
      </c>
      <c r="Q3909" t="s">
        <v>8314</v>
      </c>
      <c r="R3909" t="s">
        <v>8315</v>
      </c>
      <c r="S3909" s="12">
        <f t="shared" si="307"/>
        <v>41906.611180555556</v>
      </c>
      <c r="T3909" s="12">
        <f t="shared" si="308"/>
        <v>41938.630555555552</v>
      </c>
      <c r="U3909">
        <f t="shared" si="309"/>
        <v>2014</v>
      </c>
      <c r="V3909">
        <f t="shared" si="309"/>
        <v>2014</v>
      </c>
    </row>
    <row r="3910" spans="1:22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05"/>
        <v>8.6666666666666679</v>
      </c>
      <c r="P3910" s="5">
        <f t="shared" si="306"/>
        <v>16.25</v>
      </c>
      <c r="Q3910" t="s">
        <v>8314</v>
      </c>
      <c r="R3910" t="s">
        <v>8315</v>
      </c>
      <c r="S3910" s="12">
        <f t="shared" si="307"/>
        <v>41833.927037037036</v>
      </c>
      <c r="T3910" s="12">
        <f t="shared" si="308"/>
        <v>41848.927037037036</v>
      </c>
      <c r="U3910">
        <f t="shared" si="309"/>
        <v>2014</v>
      </c>
      <c r="V3910">
        <f t="shared" si="309"/>
        <v>2014</v>
      </c>
    </row>
    <row r="3911" spans="1:22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05"/>
        <v>0.22499999999999998</v>
      </c>
      <c r="P3911" s="5">
        <f t="shared" si="306"/>
        <v>33.75</v>
      </c>
      <c r="Q3911" t="s">
        <v>8314</v>
      </c>
      <c r="R3911" t="s">
        <v>8315</v>
      </c>
      <c r="S3911" s="12">
        <f t="shared" si="307"/>
        <v>41863.150949074072</v>
      </c>
      <c r="T3911" s="12">
        <f t="shared" si="308"/>
        <v>41893.150949074072</v>
      </c>
      <c r="U3911">
        <f t="shared" si="309"/>
        <v>2014</v>
      </c>
      <c r="V3911">
        <f t="shared" si="309"/>
        <v>2014</v>
      </c>
    </row>
    <row r="3912" spans="1:22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05"/>
        <v>3.0833333333333335</v>
      </c>
      <c r="P3912" s="5">
        <f t="shared" si="306"/>
        <v>61.666666666666664</v>
      </c>
      <c r="Q3912" t="s">
        <v>8314</v>
      </c>
      <c r="R3912" t="s">
        <v>8315</v>
      </c>
      <c r="S3912" s="12">
        <f t="shared" si="307"/>
        <v>42224.548576388886</v>
      </c>
      <c r="T3912" s="12">
        <f t="shared" si="308"/>
        <v>42254.548576388886</v>
      </c>
      <c r="U3912">
        <f t="shared" si="309"/>
        <v>2015</v>
      </c>
      <c r="V3912">
        <f t="shared" si="309"/>
        <v>2015</v>
      </c>
    </row>
    <row r="3913" spans="1:22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05"/>
        <v>37.412500000000001</v>
      </c>
      <c r="P3913" s="5">
        <f t="shared" si="306"/>
        <v>83.138888888888886</v>
      </c>
      <c r="Q3913" t="s">
        <v>8314</v>
      </c>
      <c r="R3913" t="s">
        <v>8315</v>
      </c>
      <c r="S3913" s="12">
        <f t="shared" si="307"/>
        <v>41939.603900462964</v>
      </c>
      <c r="T3913" s="12">
        <f t="shared" si="308"/>
        <v>41969.645567129628</v>
      </c>
      <c r="U3913">
        <f t="shared" si="309"/>
        <v>2014</v>
      </c>
      <c r="V3913">
        <f t="shared" si="309"/>
        <v>2014</v>
      </c>
    </row>
    <row r="3914" spans="1:22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05"/>
        <v>6.6666666666666671E-3</v>
      </c>
      <c r="P3914" s="5">
        <f t="shared" si="306"/>
        <v>1</v>
      </c>
      <c r="Q3914" t="s">
        <v>8314</v>
      </c>
      <c r="R3914" t="s">
        <v>8315</v>
      </c>
      <c r="S3914" s="12">
        <f t="shared" si="307"/>
        <v>42059.061689814807</v>
      </c>
      <c r="T3914" s="12">
        <f t="shared" si="308"/>
        <v>42118.982638888883</v>
      </c>
      <c r="U3914">
        <f t="shared" si="309"/>
        <v>2015</v>
      </c>
      <c r="V3914">
        <f t="shared" si="309"/>
        <v>2015</v>
      </c>
    </row>
    <row r="3915" spans="1:22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05"/>
        <v>10</v>
      </c>
      <c r="P3915" s="5">
        <f t="shared" si="306"/>
        <v>142.85714285714286</v>
      </c>
      <c r="Q3915" t="s">
        <v>8314</v>
      </c>
      <c r="R3915" t="s">
        <v>8315</v>
      </c>
      <c r="S3915" s="12">
        <f t="shared" si="307"/>
        <v>42308.002881944441</v>
      </c>
      <c r="T3915" s="12">
        <f t="shared" si="308"/>
        <v>42338.044548611106</v>
      </c>
      <c r="U3915">
        <f t="shared" si="309"/>
        <v>2015</v>
      </c>
      <c r="V3915">
        <f t="shared" si="309"/>
        <v>2015</v>
      </c>
    </row>
    <row r="3916" spans="1:22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05"/>
        <v>36.36</v>
      </c>
      <c r="P3916" s="5">
        <f t="shared" si="306"/>
        <v>33.666666666666664</v>
      </c>
      <c r="Q3916" t="s">
        <v>8314</v>
      </c>
      <c r="R3916" t="s">
        <v>8315</v>
      </c>
      <c r="S3916" s="12">
        <f t="shared" si="307"/>
        <v>42114.610601851855</v>
      </c>
      <c r="T3916" s="12">
        <f t="shared" si="308"/>
        <v>42134.749305555553</v>
      </c>
      <c r="U3916">
        <f t="shared" si="309"/>
        <v>2015</v>
      </c>
      <c r="V3916">
        <f t="shared" si="309"/>
        <v>2015</v>
      </c>
    </row>
    <row r="3917" spans="1:22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05"/>
        <v>0.33333333333333337</v>
      </c>
      <c r="P3917" s="5">
        <f t="shared" si="306"/>
        <v>5</v>
      </c>
      <c r="Q3917" t="s">
        <v>8314</v>
      </c>
      <c r="R3917" t="s">
        <v>8315</v>
      </c>
      <c r="S3917" s="12">
        <f t="shared" si="307"/>
        <v>42492.776724537034</v>
      </c>
      <c r="T3917" s="12">
        <f t="shared" si="308"/>
        <v>42522.776724537034</v>
      </c>
      <c r="U3917">
        <f t="shared" si="309"/>
        <v>2016</v>
      </c>
      <c r="V3917">
        <f t="shared" si="309"/>
        <v>2016</v>
      </c>
    </row>
    <row r="3918" spans="1:22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05"/>
        <v>0</v>
      </c>
      <c r="P3918" s="5">
        <f t="shared" si="306"/>
        <v>0</v>
      </c>
      <c r="Q3918" t="s">
        <v>8314</v>
      </c>
      <c r="R3918" t="s">
        <v>8315</v>
      </c>
      <c r="S3918" s="12">
        <f t="shared" si="307"/>
        <v>42494.263333333329</v>
      </c>
      <c r="T3918" s="12">
        <f t="shared" si="308"/>
        <v>42524.263333333329</v>
      </c>
      <c r="U3918">
        <f t="shared" si="309"/>
        <v>2016</v>
      </c>
      <c r="V3918">
        <f t="shared" si="309"/>
        <v>2016</v>
      </c>
    </row>
    <row r="3919" spans="1:22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05"/>
        <v>0.2857142857142857</v>
      </c>
      <c r="P3919" s="5">
        <f t="shared" si="306"/>
        <v>10</v>
      </c>
      <c r="Q3919" t="s">
        <v>8314</v>
      </c>
      <c r="R3919" t="s">
        <v>8315</v>
      </c>
      <c r="S3919" s="12">
        <f t="shared" si="307"/>
        <v>41863.318993055553</v>
      </c>
      <c r="T3919" s="12">
        <f t="shared" si="308"/>
        <v>41893.318993055553</v>
      </c>
      <c r="U3919">
        <f t="shared" si="309"/>
        <v>2014</v>
      </c>
      <c r="V3919">
        <f t="shared" si="309"/>
        <v>2014</v>
      </c>
    </row>
    <row r="3920" spans="1:22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05"/>
        <v>0.2</v>
      </c>
      <c r="P3920" s="5">
        <f t="shared" si="306"/>
        <v>40</v>
      </c>
      <c r="Q3920" t="s">
        <v>8314</v>
      </c>
      <c r="R3920" t="s">
        <v>8315</v>
      </c>
      <c r="S3920" s="12">
        <f t="shared" si="307"/>
        <v>41843.456284722219</v>
      </c>
      <c r="T3920" s="12">
        <f t="shared" si="308"/>
        <v>41855.458333333328</v>
      </c>
      <c r="U3920">
        <f t="shared" si="309"/>
        <v>2014</v>
      </c>
      <c r="V3920">
        <f t="shared" si="309"/>
        <v>2014</v>
      </c>
    </row>
    <row r="3921" spans="1:22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05"/>
        <v>1.7999999999999998</v>
      </c>
      <c r="P3921" s="5">
        <f t="shared" si="306"/>
        <v>30</v>
      </c>
      <c r="Q3921" t="s">
        <v>8314</v>
      </c>
      <c r="R3921" t="s">
        <v>8315</v>
      </c>
      <c r="S3921" s="12">
        <f t="shared" si="307"/>
        <v>42358.476539351854</v>
      </c>
      <c r="T3921" s="12">
        <f t="shared" si="308"/>
        <v>42386.791666666664</v>
      </c>
      <c r="U3921">
        <f t="shared" si="309"/>
        <v>2015</v>
      </c>
      <c r="V3921">
        <f t="shared" si="309"/>
        <v>2016</v>
      </c>
    </row>
    <row r="3922" spans="1:22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05"/>
        <v>5.4</v>
      </c>
      <c r="P3922" s="5">
        <f t="shared" si="306"/>
        <v>45</v>
      </c>
      <c r="Q3922" t="s">
        <v>8314</v>
      </c>
      <c r="R3922" t="s">
        <v>8315</v>
      </c>
      <c r="S3922" s="12">
        <f t="shared" si="307"/>
        <v>42657.178935185184</v>
      </c>
      <c r="T3922" s="12">
        <f t="shared" si="308"/>
        <v>42687.220601851848</v>
      </c>
      <c r="U3922">
        <f t="shared" si="309"/>
        <v>2016</v>
      </c>
      <c r="V3922">
        <f t="shared" si="309"/>
        <v>2016</v>
      </c>
    </row>
    <row r="3923" spans="1:22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05"/>
        <v>0</v>
      </c>
      <c r="P3923" s="5">
        <f t="shared" si="306"/>
        <v>0</v>
      </c>
      <c r="Q3923" t="s">
        <v>8314</v>
      </c>
      <c r="R3923" t="s">
        <v>8315</v>
      </c>
      <c r="S3923" s="12">
        <f t="shared" si="307"/>
        <v>41926.333969907406</v>
      </c>
      <c r="T3923" s="12">
        <f t="shared" si="308"/>
        <v>41938.541666666664</v>
      </c>
      <c r="U3923">
        <f t="shared" si="309"/>
        <v>2014</v>
      </c>
      <c r="V3923">
        <f t="shared" si="309"/>
        <v>2014</v>
      </c>
    </row>
    <row r="3924" spans="1:22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05"/>
        <v>8.1333333333333329</v>
      </c>
      <c r="P3924" s="5">
        <f t="shared" si="306"/>
        <v>10.166666666666666</v>
      </c>
      <c r="Q3924" t="s">
        <v>8314</v>
      </c>
      <c r="R3924" t="s">
        <v>8315</v>
      </c>
      <c r="S3924" s="12">
        <f t="shared" si="307"/>
        <v>42020.560300925928</v>
      </c>
      <c r="T3924" s="12">
        <f t="shared" si="308"/>
        <v>42065.749999999993</v>
      </c>
      <c r="U3924">
        <f t="shared" si="309"/>
        <v>2015</v>
      </c>
      <c r="V3924">
        <f t="shared" si="309"/>
        <v>2015</v>
      </c>
    </row>
    <row r="3925" spans="1:22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05"/>
        <v>12.034782608695652</v>
      </c>
      <c r="P3925" s="5">
        <f t="shared" si="306"/>
        <v>81.411764705882348</v>
      </c>
      <c r="Q3925" t="s">
        <v>8314</v>
      </c>
      <c r="R3925" t="s">
        <v>8315</v>
      </c>
      <c r="S3925" s="12">
        <f t="shared" si="307"/>
        <v>42075.771655092591</v>
      </c>
      <c r="T3925" s="12">
        <f t="shared" si="308"/>
        <v>42103.771655092591</v>
      </c>
      <c r="U3925">
        <f t="shared" si="309"/>
        <v>2015</v>
      </c>
      <c r="V3925">
        <f t="shared" si="309"/>
        <v>2015</v>
      </c>
    </row>
    <row r="3926" spans="1:22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05"/>
        <v>15.266666666666667</v>
      </c>
      <c r="P3926" s="5">
        <f t="shared" si="306"/>
        <v>57.25</v>
      </c>
      <c r="Q3926" t="s">
        <v>8314</v>
      </c>
      <c r="R3926" t="s">
        <v>8315</v>
      </c>
      <c r="S3926" s="12">
        <f t="shared" si="307"/>
        <v>41786.751412037032</v>
      </c>
      <c r="T3926" s="12">
        <f t="shared" si="308"/>
        <v>41816.751412037032</v>
      </c>
      <c r="U3926">
        <f t="shared" si="309"/>
        <v>2014</v>
      </c>
      <c r="V3926">
        <f t="shared" si="309"/>
        <v>2014</v>
      </c>
    </row>
    <row r="3927" spans="1:22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05"/>
        <v>10</v>
      </c>
      <c r="P3927" s="5">
        <f t="shared" si="306"/>
        <v>5</v>
      </c>
      <c r="Q3927" t="s">
        <v>8314</v>
      </c>
      <c r="R3927" t="s">
        <v>8315</v>
      </c>
      <c r="S3927" s="12">
        <f t="shared" si="307"/>
        <v>41820.662488425922</v>
      </c>
      <c r="T3927" s="12">
        <f t="shared" si="308"/>
        <v>41850.662488425922</v>
      </c>
      <c r="U3927">
        <f t="shared" si="309"/>
        <v>2014</v>
      </c>
      <c r="V3927">
        <f t="shared" si="309"/>
        <v>2014</v>
      </c>
    </row>
    <row r="3928" spans="1:22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05"/>
        <v>0.3</v>
      </c>
      <c r="P3928" s="5">
        <f t="shared" si="306"/>
        <v>15</v>
      </c>
      <c r="Q3928" t="s">
        <v>8314</v>
      </c>
      <c r="R3928" t="s">
        <v>8315</v>
      </c>
      <c r="S3928" s="12">
        <f t="shared" si="307"/>
        <v>41969.876712962963</v>
      </c>
      <c r="T3928" s="12">
        <f t="shared" si="308"/>
        <v>41999.876712962963</v>
      </c>
      <c r="U3928">
        <f t="shared" si="309"/>
        <v>2014</v>
      </c>
      <c r="V3928">
        <f t="shared" si="309"/>
        <v>2014</v>
      </c>
    </row>
    <row r="3929" spans="1:22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05"/>
        <v>1</v>
      </c>
      <c r="P3929" s="5">
        <f t="shared" si="306"/>
        <v>12.5</v>
      </c>
      <c r="Q3929" t="s">
        <v>8314</v>
      </c>
      <c r="R3929" t="s">
        <v>8315</v>
      </c>
      <c r="S3929" s="12">
        <f t="shared" si="307"/>
        <v>41830.059074074074</v>
      </c>
      <c r="T3929" s="12">
        <f t="shared" si="308"/>
        <v>41860.059074074074</v>
      </c>
      <c r="U3929">
        <f t="shared" si="309"/>
        <v>2014</v>
      </c>
      <c r="V3929">
        <f t="shared" si="309"/>
        <v>2014</v>
      </c>
    </row>
    <row r="3930" spans="1:22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05"/>
        <v>13.020000000000001</v>
      </c>
      <c r="P3930" s="5">
        <f t="shared" si="306"/>
        <v>93</v>
      </c>
      <c r="Q3930" t="s">
        <v>8314</v>
      </c>
      <c r="R3930" t="s">
        <v>8315</v>
      </c>
      <c r="S3930" s="12">
        <f t="shared" si="307"/>
        <v>42265.474849537037</v>
      </c>
      <c r="T3930" s="12">
        <f t="shared" si="308"/>
        <v>42292.999305555553</v>
      </c>
      <c r="U3930">
        <f t="shared" si="309"/>
        <v>2015</v>
      </c>
      <c r="V3930">
        <f t="shared" si="309"/>
        <v>2015</v>
      </c>
    </row>
    <row r="3931" spans="1:22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05"/>
        <v>2.2650000000000001</v>
      </c>
      <c r="P3931" s="5">
        <f t="shared" si="306"/>
        <v>32.357142857142854</v>
      </c>
      <c r="Q3931" t="s">
        <v>8314</v>
      </c>
      <c r="R3931" t="s">
        <v>8315</v>
      </c>
      <c r="S3931" s="12">
        <f t="shared" si="307"/>
        <v>42601.618807870364</v>
      </c>
      <c r="T3931" s="12">
        <f t="shared" si="308"/>
        <v>42631.618807870364</v>
      </c>
      <c r="U3931">
        <f t="shared" si="309"/>
        <v>2016</v>
      </c>
      <c r="V3931">
        <f t="shared" si="309"/>
        <v>2016</v>
      </c>
    </row>
    <row r="3932" spans="1:22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05"/>
        <v>0</v>
      </c>
      <c r="P3932" s="5">
        <f t="shared" si="306"/>
        <v>0</v>
      </c>
      <c r="Q3932" t="s">
        <v>8314</v>
      </c>
      <c r="R3932" t="s">
        <v>8315</v>
      </c>
      <c r="S3932" s="12">
        <f t="shared" si="307"/>
        <v>42433.13041666666</v>
      </c>
      <c r="T3932" s="12">
        <f t="shared" si="308"/>
        <v>42461.041666666664</v>
      </c>
      <c r="U3932">
        <f t="shared" si="309"/>
        <v>2016</v>
      </c>
      <c r="V3932">
        <f t="shared" si="309"/>
        <v>2016</v>
      </c>
    </row>
    <row r="3933" spans="1:22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05"/>
        <v>0</v>
      </c>
      <c r="P3933" s="5">
        <f t="shared" si="306"/>
        <v>0</v>
      </c>
      <c r="Q3933" t="s">
        <v>8314</v>
      </c>
      <c r="R3933" t="s">
        <v>8315</v>
      </c>
      <c r="S3933" s="12">
        <f t="shared" si="307"/>
        <v>42227.943368055552</v>
      </c>
      <c r="T3933" s="12">
        <f t="shared" si="308"/>
        <v>42252.943368055552</v>
      </c>
      <c r="U3933">
        <f t="shared" si="309"/>
        <v>2015</v>
      </c>
      <c r="V3933">
        <f t="shared" si="309"/>
        <v>2015</v>
      </c>
    </row>
    <row r="3934" spans="1:22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05"/>
        <v>8.3333333333333332E-3</v>
      </c>
      <c r="P3934" s="5">
        <f t="shared" si="306"/>
        <v>1</v>
      </c>
      <c r="Q3934" t="s">
        <v>8314</v>
      </c>
      <c r="R3934" t="s">
        <v>8315</v>
      </c>
      <c r="S3934" s="12">
        <f t="shared" si="307"/>
        <v>42414.960231481477</v>
      </c>
      <c r="T3934" s="12">
        <f t="shared" si="308"/>
        <v>42444.918564814812</v>
      </c>
      <c r="U3934">
        <f t="shared" si="309"/>
        <v>2016</v>
      </c>
      <c r="V3934">
        <f t="shared" si="309"/>
        <v>2016</v>
      </c>
    </row>
    <row r="3935" spans="1:22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05"/>
        <v>15.742857142857142</v>
      </c>
      <c r="P3935" s="5">
        <f t="shared" si="306"/>
        <v>91.833333333333329</v>
      </c>
      <c r="Q3935" t="s">
        <v>8314</v>
      </c>
      <c r="R3935" t="s">
        <v>8315</v>
      </c>
      <c r="S3935" s="12">
        <f t="shared" si="307"/>
        <v>42538.759976851848</v>
      </c>
      <c r="T3935" s="12">
        <f t="shared" si="308"/>
        <v>42567.821527777771</v>
      </c>
      <c r="U3935">
        <f t="shared" si="309"/>
        <v>2016</v>
      </c>
      <c r="V3935">
        <f t="shared" si="309"/>
        <v>2016</v>
      </c>
    </row>
    <row r="3936" spans="1:22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05"/>
        <v>11</v>
      </c>
      <c r="P3936" s="5">
        <f t="shared" si="306"/>
        <v>45.833333333333336</v>
      </c>
      <c r="Q3936" t="s">
        <v>8314</v>
      </c>
      <c r="R3936" t="s">
        <v>8315</v>
      </c>
      <c r="S3936" s="12">
        <f t="shared" si="307"/>
        <v>42233.463414351849</v>
      </c>
      <c r="T3936" s="12">
        <f t="shared" si="308"/>
        <v>42278.333333333336</v>
      </c>
      <c r="U3936">
        <f t="shared" si="309"/>
        <v>2015</v>
      </c>
      <c r="V3936">
        <f t="shared" si="309"/>
        <v>2015</v>
      </c>
    </row>
    <row r="3937" spans="1:22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05"/>
        <v>43.833333333333336</v>
      </c>
      <c r="P3937" s="5">
        <f t="shared" si="306"/>
        <v>57.173913043478258</v>
      </c>
      <c r="Q3937" t="s">
        <v>8314</v>
      </c>
      <c r="R3937" t="s">
        <v>8315</v>
      </c>
      <c r="S3937" s="12">
        <f t="shared" si="307"/>
        <v>42221.448449074072</v>
      </c>
      <c r="T3937" s="12">
        <f t="shared" si="308"/>
        <v>42281.448449074072</v>
      </c>
      <c r="U3937">
        <f t="shared" si="309"/>
        <v>2015</v>
      </c>
      <c r="V3937">
        <f t="shared" si="309"/>
        <v>2015</v>
      </c>
    </row>
    <row r="3938" spans="1:22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05"/>
        <v>0</v>
      </c>
      <c r="P3938" s="5">
        <f t="shared" si="306"/>
        <v>0</v>
      </c>
      <c r="Q3938" t="s">
        <v>8314</v>
      </c>
      <c r="R3938" t="s">
        <v>8315</v>
      </c>
      <c r="S3938" s="12">
        <f t="shared" si="307"/>
        <v>42675.054629629631</v>
      </c>
      <c r="T3938" s="12">
        <f t="shared" si="308"/>
        <v>42705.096296296295</v>
      </c>
      <c r="U3938">
        <f t="shared" si="309"/>
        <v>2016</v>
      </c>
      <c r="V3938">
        <f t="shared" si="309"/>
        <v>2016</v>
      </c>
    </row>
    <row r="3939" spans="1:22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05"/>
        <v>86.135181975736558</v>
      </c>
      <c r="P3939" s="5">
        <f t="shared" si="306"/>
        <v>248.5</v>
      </c>
      <c r="Q3939" t="s">
        <v>8314</v>
      </c>
      <c r="R3939" t="s">
        <v>8315</v>
      </c>
      <c r="S3939" s="12">
        <f t="shared" si="307"/>
        <v>42534.423148148147</v>
      </c>
      <c r="T3939" s="12">
        <f t="shared" si="308"/>
        <v>42562.423148148147</v>
      </c>
      <c r="U3939">
        <f t="shared" si="309"/>
        <v>2016</v>
      </c>
      <c r="V3939">
        <f t="shared" si="309"/>
        <v>2016</v>
      </c>
    </row>
    <row r="3940" spans="1:22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05"/>
        <v>12.196620583717358</v>
      </c>
      <c r="P3940" s="5">
        <f t="shared" si="306"/>
        <v>79.400000000000006</v>
      </c>
      <c r="Q3940" t="s">
        <v>8314</v>
      </c>
      <c r="R3940" t="s">
        <v>8315</v>
      </c>
      <c r="S3940" s="12">
        <f t="shared" si="307"/>
        <v>42151.697384259256</v>
      </c>
      <c r="T3940" s="12">
        <f t="shared" si="308"/>
        <v>42182.697384259256</v>
      </c>
      <c r="U3940">
        <f t="shared" si="309"/>
        <v>2015</v>
      </c>
      <c r="V3940">
        <f t="shared" si="309"/>
        <v>2015</v>
      </c>
    </row>
    <row r="3941" spans="1:22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05"/>
        <v>0.1</v>
      </c>
      <c r="P3941" s="5">
        <f t="shared" si="306"/>
        <v>5</v>
      </c>
      <c r="Q3941" t="s">
        <v>8314</v>
      </c>
      <c r="R3941" t="s">
        <v>8315</v>
      </c>
      <c r="S3941" s="12">
        <f t="shared" si="307"/>
        <v>41915.191886574074</v>
      </c>
      <c r="T3941" s="12">
        <f t="shared" si="308"/>
        <v>41918.979166666664</v>
      </c>
      <c r="U3941">
        <f t="shared" si="309"/>
        <v>2014</v>
      </c>
      <c r="V3941">
        <f t="shared" si="309"/>
        <v>2014</v>
      </c>
    </row>
    <row r="3942" spans="1:22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05"/>
        <v>0.22</v>
      </c>
      <c r="P3942" s="5">
        <f t="shared" si="306"/>
        <v>5.5</v>
      </c>
      <c r="Q3942" t="s">
        <v>8314</v>
      </c>
      <c r="R3942" t="s">
        <v>8315</v>
      </c>
      <c r="S3942" s="12">
        <f t="shared" si="307"/>
        <v>41961.284155092588</v>
      </c>
      <c r="T3942" s="12">
        <f t="shared" si="308"/>
        <v>42006.284155092588</v>
      </c>
      <c r="U3942">
        <f t="shared" si="309"/>
        <v>2014</v>
      </c>
      <c r="V3942">
        <f t="shared" si="309"/>
        <v>2015</v>
      </c>
    </row>
    <row r="3943" spans="1:22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05"/>
        <v>0.90909090909090906</v>
      </c>
      <c r="P3943" s="5">
        <f t="shared" si="306"/>
        <v>25</v>
      </c>
      <c r="Q3943" t="s">
        <v>8314</v>
      </c>
      <c r="R3943" t="s">
        <v>8315</v>
      </c>
      <c r="S3943" s="12">
        <f t="shared" si="307"/>
        <v>41940.378900462958</v>
      </c>
      <c r="T3943" s="12">
        <f t="shared" si="308"/>
        <v>41967.833333333336</v>
      </c>
      <c r="U3943">
        <f t="shared" si="309"/>
        <v>2014</v>
      </c>
      <c r="V3943">
        <f t="shared" si="309"/>
        <v>2014</v>
      </c>
    </row>
    <row r="3944" spans="1:22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05"/>
        <v>0</v>
      </c>
      <c r="P3944" s="5">
        <f t="shared" si="306"/>
        <v>0</v>
      </c>
      <c r="Q3944" t="s">
        <v>8314</v>
      </c>
      <c r="R3944" t="s">
        <v>8315</v>
      </c>
      <c r="S3944" s="12">
        <f t="shared" si="307"/>
        <v>42111.695763888885</v>
      </c>
      <c r="T3944" s="12">
        <f t="shared" si="308"/>
        <v>42171.695763888885</v>
      </c>
      <c r="U3944">
        <f t="shared" si="309"/>
        <v>2015</v>
      </c>
      <c r="V3944">
        <f t="shared" si="309"/>
        <v>2015</v>
      </c>
    </row>
    <row r="3945" spans="1:22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05"/>
        <v>35.64</v>
      </c>
      <c r="P3945" s="5">
        <f t="shared" si="306"/>
        <v>137.07692307692307</v>
      </c>
      <c r="Q3945" t="s">
        <v>8314</v>
      </c>
      <c r="R3945" t="s">
        <v>8315</v>
      </c>
      <c r="S3945" s="12">
        <f t="shared" si="307"/>
        <v>42279.570231481477</v>
      </c>
      <c r="T3945" s="12">
        <f t="shared" si="308"/>
        <v>42310.493055555555</v>
      </c>
      <c r="U3945">
        <f t="shared" si="309"/>
        <v>2015</v>
      </c>
      <c r="V3945">
        <f t="shared" si="309"/>
        <v>2015</v>
      </c>
    </row>
    <row r="3946" spans="1:22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05"/>
        <v>0</v>
      </c>
      <c r="P3946" s="5">
        <f t="shared" si="306"/>
        <v>0</v>
      </c>
      <c r="Q3946" t="s">
        <v>8314</v>
      </c>
      <c r="R3946" t="s">
        <v>8315</v>
      </c>
      <c r="S3946" s="12">
        <f t="shared" si="307"/>
        <v>42213.454571759255</v>
      </c>
      <c r="T3946" s="12">
        <f t="shared" si="308"/>
        <v>42243.454571759255</v>
      </c>
      <c r="U3946">
        <f t="shared" si="309"/>
        <v>2015</v>
      </c>
      <c r="V3946">
        <f t="shared" si="309"/>
        <v>2015</v>
      </c>
    </row>
    <row r="3947" spans="1:22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05"/>
        <v>0.25</v>
      </c>
      <c r="P3947" s="5">
        <f t="shared" si="306"/>
        <v>5</v>
      </c>
      <c r="Q3947" t="s">
        <v>8314</v>
      </c>
      <c r="R3947" t="s">
        <v>8315</v>
      </c>
      <c r="S3947" s="12">
        <f t="shared" si="307"/>
        <v>42109.593379629623</v>
      </c>
      <c r="T3947" s="12">
        <f t="shared" si="308"/>
        <v>42139.593379629623</v>
      </c>
      <c r="U3947">
        <f t="shared" si="309"/>
        <v>2015</v>
      </c>
      <c r="V3947">
        <f t="shared" si="309"/>
        <v>2015</v>
      </c>
    </row>
    <row r="3948" spans="1:22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05"/>
        <v>3.25</v>
      </c>
      <c r="P3948" s="5">
        <f t="shared" si="306"/>
        <v>39</v>
      </c>
      <c r="Q3948" t="s">
        <v>8314</v>
      </c>
      <c r="R3948" t="s">
        <v>8315</v>
      </c>
      <c r="S3948" s="12">
        <f t="shared" si="307"/>
        <v>42031.625254629624</v>
      </c>
      <c r="T3948" s="12">
        <f t="shared" si="308"/>
        <v>42063.124999999993</v>
      </c>
      <c r="U3948">
        <f t="shared" si="309"/>
        <v>2015</v>
      </c>
      <c r="V3948">
        <f t="shared" si="309"/>
        <v>2015</v>
      </c>
    </row>
    <row r="3949" spans="1:22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05"/>
        <v>3.3666666666666663</v>
      </c>
      <c r="P3949" s="5">
        <f t="shared" si="306"/>
        <v>50.5</v>
      </c>
      <c r="Q3949" t="s">
        <v>8314</v>
      </c>
      <c r="R3949" t="s">
        <v>8315</v>
      </c>
      <c r="S3949" s="12">
        <f t="shared" si="307"/>
        <v>42614.934537037036</v>
      </c>
      <c r="T3949" s="12">
        <f t="shared" si="308"/>
        <v>42644.934537037036</v>
      </c>
      <c r="U3949">
        <f t="shared" si="309"/>
        <v>2016</v>
      </c>
      <c r="V3949">
        <f t="shared" si="309"/>
        <v>2016</v>
      </c>
    </row>
    <row r="3950" spans="1:22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05"/>
        <v>0</v>
      </c>
      <c r="P3950" s="5">
        <f t="shared" si="306"/>
        <v>0</v>
      </c>
      <c r="Q3950" t="s">
        <v>8314</v>
      </c>
      <c r="R3950" t="s">
        <v>8315</v>
      </c>
      <c r="S3950" s="12">
        <f t="shared" si="307"/>
        <v>41829.117164351854</v>
      </c>
      <c r="T3950" s="12">
        <f t="shared" si="308"/>
        <v>41889.117164351854</v>
      </c>
      <c r="U3950">
        <f t="shared" si="309"/>
        <v>2014</v>
      </c>
      <c r="V3950">
        <f t="shared" si="309"/>
        <v>2014</v>
      </c>
    </row>
    <row r="3951" spans="1:22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05"/>
        <v>15.770000000000001</v>
      </c>
      <c r="P3951" s="5">
        <f t="shared" si="306"/>
        <v>49.28125</v>
      </c>
      <c r="Q3951" t="s">
        <v>8314</v>
      </c>
      <c r="R3951" t="s">
        <v>8315</v>
      </c>
      <c r="S3951" s="12">
        <f t="shared" si="307"/>
        <v>42015.912280092591</v>
      </c>
      <c r="T3951" s="12">
        <f t="shared" si="308"/>
        <v>42045.912280092591</v>
      </c>
      <c r="U3951">
        <f t="shared" si="309"/>
        <v>2015</v>
      </c>
      <c r="V3951">
        <f t="shared" si="309"/>
        <v>2015</v>
      </c>
    </row>
    <row r="3952" spans="1:22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05"/>
        <v>0.625</v>
      </c>
      <c r="P3952" s="5">
        <f t="shared" si="306"/>
        <v>25</v>
      </c>
      <c r="Q3952" t="s">
        <v>8314</v>
      </c>
      <c r="R3952" t="s">
        <v>8315</v>
      </c>
      <c r="S3952" s="12">
        <f t="shared" si="307"/>
        <v>42439.493981481479</v>
      </c>
      <c r="T3952" s="12">
        <f t="shared" si="308"/>
        <v>42468.565972222219</v>
      </c>
      <c r="U3952">
        <f t="shared" si="309"/>
        <v>2016</v>
      </c>
      <c r="V3952">
        <f t="shared" si="309"/>
        <v>2016</v>
      </c>
    </row>
    <row r="3953" spans="1:22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05"/>
        <v>5.0000000000000001E-4</v>
      </c>
      <c r="P3953" s="5">
        <f t="shared" si="306"/>
        <v>1</v>
      </c>
      <c r="Q3953" t="s">
        <v>8314</v>
      </c>
      <c r="R3953" t="s">
        <v>8315</v>
      </c>
      <c r="S3953" s="12">
        <f t="shared" si="307"/>
        <v>42433.617384259262</v>
      </c>
      <c r="T3953" s="12">
        <f t="shared" si="308"/>
        <v>42493.57571759259</v>
      </c>
      <c r="U3953">
        <f t="shared" si="309"/>
        <v>2016</v>
      </c>
      <c r="V3953">
        <f t="shared" si="309"/>
        <v>2016</v>
      </c>
    </row>
    <row r="3954" spans="1:22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05"/>
        <v>9.6153846153846159E-2</v>
      </c>
      <c r="P3954" s="5">
        <f t="shared" si="306"/>
        <v>25</v>
      </c>
      <c r="Q3954" t="s">
        <v>8314</v>
      </c>
      <c r="R3954" t="s">
        <v>8315</v>
      </c>
      <c r="S3954" s="12">
        <f t="shared" si="307"/>
        <v>42243.582060185181</v>
      </c>
      <c r="T3954" s="12">
        <f t="shared" si="308"/>
        <v>42303.582060185181</v>
      </c>
      <c r="U3954">
        <f t="shared" si="309"/>
        <v>2015</v>
      </c>
      <c r="V3954">
        <f t="shared" si="309"/>
        <v>2015</v>
      </c>
    </row>
    <row r="3955" spans="1:22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05"/>
        <v>0</v>
      </c>
      <c r="P3955" s="5">
        <f t="shared" si="306"/>
        <v>0</v>
      </c>
      <c r="Q3955" t="s">
        <v>8314</v>
      </c>
      <c r="R3955" t="s">
        <v>8315</v>
      </c>
      <c r="S3955" s="12">
        <f t="shared" si="307"/>
        <v>42549.840115740742</v>
      </c>
      <c r="T3955" s="12">
        <f t="shared" si="308"/>
        <v>42580.770138888889</v>
      </c>
      <c r="U3955">
        <f t="shared" si="309"/>
        <v>2016</v>
      </c>
      <c r="V3955">
        <f t="shared" si="309"/>
        <v>2016</v>
      </c>
    </row>
    <row r="3956" spans="1:22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05"/>
        <v>0</v>
      </c>
      <c r="P3956" s="5">
        <f t="shared" si="306"/>
        <v>0</v>
      </c>
      <c r="Q3956" t="s">
        <v>8314</v>
      </c>
      <c r="R3956" t="s">
        <v>8315</v>
      </c>
      <c r="S3956" s="12">
        <f t="shared" si="307"/>
        <v>41774.442870370367</v>
      </c>
      <c r="T3956" s="12">
        <f t="shared" si="308"/>
        <v>41834.442870370367</v>
      </c>
      <c r="U3956">
        <f t="shared" si="309"/>
        <v>2014</v>
      </c>
      <c r="V3956">
        <f t="shared" si="309"/>
        <v>2014</v>
      </c>
    </row>
    <row r="3957" spans="1:22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05"/>
        <v>24.285714285714285</v>
      </c>
      <c r="P3957" s="5">
        <f t="shared" si="306"/>
        <v>53.125</v>
      </c>
      <c r="Q3957" t="s">
        <v>8314</v>
      </c>
      <c r="R3957" t="s">
        <v>8315</v>
      </c>
      <c r="S3957" s="12">
        <f t="shared" si="307"/>
        <v>42306.640520833331</v>
      </c>
      <c r="T3957" s="12">
        <f t="shared" si="308"/>
        <v>42336.682187499995</v>
      </c>
      <c r="U3957">
        <f t="shared" si="309"/>
        <v>2015</v>
      </c>
      <c r="V3957">
        <f t="shared" si="309"/>
        <v>2015</v>
      </c>
    </row>
    <row r="3958" spans="1:22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05"/>
        <v>0</v>
      </c>
      <c r="P3958" s="5">
        <f t="shared" si="306"/>
        <v>0</v>
      </c>
      <c r="Q3958" t="s">
        <v>8314</v>
      </c>
      <c r="R3958" t="s">
        <v>8315</v>
      </c>
      <c r="S3958" s="12">
        <f t="shared" si="307"/>
        <v>42457.723692129628</v>
      </c>
      <c r="T3958" s="12">
        <f t="shared" si="308"/>
        <v>42484.805555555555</v>
      </c>
      <c r="U3958">
        <f t="shared" si="309"/>
        <v>2016</v>
      </c>
      <c r="V3958">
        <f t="shared" si="309"/>
        <v>2016</v>
      </c>
    </row>
    <row r="3959" spans="1:22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05"/>
        <v>2.5000000000000001E-2</v>
      </c>
      <c r="P3959" s="5">
        <f t="shared" si="306"/>
        <v>7</v>
      </c>
      <c r="Q3959" t="s">
        <v>8314</v>
      </c>
      <c r="R3959" t="s">
        <v>8315</v>
      </c>
      <c r="S3959" s="12">
        <f t="shared" si="307"/>
        <v>42513.76798611111</v>
      </c>
      <c r="T3959" s="12">
        <f t="shared" si="308"/>
        <v>42559.76798611111</v>
      </c>
      <c r="U3959">
        <f t="shared" si="309"/>
        <v>2016</v>
      </c>
      <c r="V3959">
        <f t="shared" si="309"/>
        <v>2016</v>
      </c>
    </row>
    <row r="3960" spans="1:22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05"/>
        <v>32.049999999999997</v>
      </c>
      <c r="P3960" s="5">
        <f t="shared" si="306"/>
        <v>40.0625</v>
      </c>
      <c r="Q3960" t="s">
        <v>8314</v>
      </c>
      <c r="R3960" t="s">
        <v>8315</v>
      </c>
      <c r="S3960" s="12">
        <f t="shared" si="307"/>
        <v>41816.742037037031</v>
      </c>
      <c r="T3960" s="12">
        <f t="shared" si="308"/>
        <v>41853.375</v>
      </c>
      <c r="U3960">
        <f t="shared" si="309"/>
        <v>2014</v>
      </c>
      <c r="V3960">
        <f t="shared" si="309"/>
        <v>2014</v>
      </c>
    </row>
    <row r="3961" spans="1:22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05"/>
        <v>24.333333333333336</v>
      </c>
      <c r="P3961" s="5">
        <f t="shared" si="306"/>
        <v>24.333333333333332</v>
      </c>
      <c r="Q3961" t="s">
        <v>8314</v>
      </c>
      <c r="R3961" t="s">
        <v>8315</v>
      </c>
      <c r="S3961" s="12">
        <f t="shared" si="307"/>
        <v>41880.580509259256</v>
      </c>
      <c r="T3961" s="12">
        <f t="shared" si="308"/>
        <v>41910.580509259256</v>
      </c>
      <c r="U3961">
        <f t="shared" si="309"/>
        <v>2014</v>
      </c>
      <c r="V3961">
        <f t="shared" si="309"/>
        <v>2014</v>
      </c>
    </row>
    <row r="3962" spans="1:22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05"/>
        <v>1.5</v>
      </c>
      <c r="P3962" s="5">
        <f t="shared" si="306"/>
        <v>11.25</v>
      </c>
      <c r="Q3962" t="s">
        <v>8314</v>
      </c>
      <c r="R3962" t="s">
        <v>8315</v>
      </c>
      <c r="S3962" s="12">
        <f t="shared" si="307"/>
        <v>42342.63722222222</v>
      </c>
      <c r="T3962" s="12">
        <f t="shared" si="308"/>
        <v>42372.63722222222</v>
      </c>
      <c r="U3962">
        <f t="shared" si="309"/>
        <v>2015</v>
      </c>
      <c r="V3962">
        <f t="shared" si="309"/>
        <v>2016</v>
      </c>
    </row>
    <row r="3963" spans="1:22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05"/>
        <v>0.42</v>
      </c>
      <c r="P3963" s="5">
        <f t="shared" si="306"/>
        <v>10.5</v>
      </c>
      <c r="Q3963" t="s">
        <v>8314</v>
      </c>
      <c r="R3963" t="s">
        <v>8315</v>
      </c>
      <c r="S3963" s="12">
        <f t="shared" si="307"/>
        <v>41745.682986111111</v>
      </c>
      <c r="T3963" s="12">
        <f t="shared" si="308"/>
        <v>41767.682986111111</v>
      </c>
      <c r="U3963">
        <f t="shared" si="309"/>
        <v>2014</v>
      </c>
      <c r="V3963">
        <f t="shared" si="309"/>
        <v>2014</v>
      </c>
    </row>
    <row r="3964" spans="1:22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05"/>
        <v>3.214285714285714</v>
      </c>
      <c r="P3964" s="5">
        <f t="shared" si="306"/>
        <v>15</v>
      </c>
      <c r="Q3964" t="s">
        <v>8314</v>
      </c>
      <c r="R3964" t="s">
        <v>8315</v>
      </c>
      <c r="S3964" s="12">
        <f t="shared" si="307"/>
        <v>42311.413124999999</v>
      </c>
      <c r="T3964" s="12">
        <f t="shared" si="308"/>
        <v>42336.413124999999</v>
      </c>
      <c r="U3964">
        <f t="shared" si="309"/>
        <v>2015</v>
      </c>
      <c r="V3964">
        <f t="shared" si="309"/>
        <v>2015</v>
      </c>
    </row>
    <row r="3965" spans="1:22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05"/>
        <v>0</v>
      </c>
      <c r="P3965" s="5">
        <f t="shared" si="306"/>
        <v>0</v>
      </c>
      <c r="Q3965" t="s">
        <v>8314</v>
      </c>
      <c r="R3965" t="s">
        <v>8315</v>
      </c>
      <c r="S3965" s="12">
        <f t="shared" si="307"/>
        <v>42295.945798611108</v>
      </c>
      <c r="T3965" s="12">
        <f t="shared" si="308"/>
        <v>42325.987465277773</v>
      </c>
      <c r="U3965">
        <f t="shared" si="309"/>
        <v>2015</v>
      </c>
      <c r="V3965">
        <f t="shared" si="309"/>
        <v>2015</v>
      </c>
    </row>
    <row r="3966" spans="1:22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05"/>
        <v>6.3</v>
      </c>
      <c r="P3966" s="5">
        <f t="shared" si="306"/>
        <v>42</v>
      </c>
      <c r="Q3966" t="s">
        <v>8314</v>
      </c>
      <c r="R3966" t="s">
        <v>8315</v>
      </c>
      <c r="S3966" s="12">
        <f t="shared" si="307"/>
        <v>42053.513726851852</v>
      </c>
      <c r="T3966" s="12">
        <f t="shared" si="308"/>
        <v>42113.47206018518</v>
      </c>
      <c r="U3966">
        <f t="shared" si="309"/>
        <v>2015</v>
      </c>
      <c r="V3966">
        <f t="shared" si="309"/>
        <v>2015</v>
      </c>
    </row>
    <row r="3967" spans="1:22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05"/>
        <v>14.249999999999998</v>
      </c>
      <c r="P3967" s="5">
        <f t="shared" si="306"/>
        <v>71.25</v>
      </c>
      <c r="Q3967" t="s">
        <v>8314</v>
      </c>
      <c r="R3967" t="s">
        <v>8315</v>
      </c>
      <c r="S3967" s="12">
        <f t="shared" si="307"/>
        <v>42414.027546296296</v>
      </c>
      <c r="T3967" s="12">
        <f t="shared" si="308"/>
        <v>42473.985879629625</v>
      </c>
      <c r="U3967">
        <f t="shared" si="309"/>
        <v>2016</v>
      </c>
      <c r="V3967">
        <f t="shared" si="309"/>
        <v>2016</v>
      </c>
    </row>
    <row r="3968" spans="1:22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05"/>
        <v>0.6</v>
      </c>
      <c r="P3968" s="5">
        <f t="shared" si="306"/>
        <v>22.5</v>
      </c>
      <c r="Q3968" t="s">
        <v>8314</v>
      </c>
      <c r="R3968" t="s">
        <v>8315</v>
      </c>
      <c r="S3968" s="12">
        <f t="shared" si="307"/>
        <v>41801.503217592588</v>
      </c>
      <c r="T3968" s="12">
        <f t="shared" si="308"/>
        <v>41843.915972222218</v>
      </c>
      <c r="U3968">
        <f t="shared" si="309"/>
        <v>2014</v>
      </c>
      <c r="V3968">
        <f t="shared" si="309"/>
        <v>2014</v>
      </c>
    </row>
    <row r="3969" spans="1:22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05"/>
        <v>24.117647058823529</v>
      </c>
      <c r="P3969" s="5">
        <f t="shared" si="306"/>
        <v>41</v>
      </c>
      <c r="Q3969" t="s">
        <v>8314</v>
      </c>
      <c r="R3969" t="s">
        <v>8315</v>
      </c>
      <c r="S3969" s="12">
        <f t="shared" si="307"/>
        <v>42770.082256944443</v>
      </c>
      <c r="T3969" s="12">
        <f t="shared" si="308"/>
        <v>42800.082256944443</v>
      </c>
      <c r="U3969">
        <f t="shared" si="309"/>
        <v>2017</v>
      </c>
      <c r="V3969">
        <f t="shared" si="309"/>
        <v>2017</v>
      </c>
    </row>
    <row r="3970" spans="1:22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05"/>
        <v>10.54</v>
      </c>
      <c r="P3970" s="5">
        <f t="shared" si="306"/>
        <v>47.909090909090907</v>
      </c>
      <c r="Q3970" t="s">
        <v>8314</v>
      </c>
      <c r="R3970" t="s">
        <v>8315</v>
      </c>
      <c r="S3970" s="12">
        <f t="shared" si="307"/>
        <v>42452.60732638889</v>
      </c>
      <c r="T3970" s="12">
        <f t="shared" si="308"/>
        <v>42512.60732638889</v>
      </c>
      <c r="U3970">
        <f t="shared" si="309"/>
        <v>2016</v>
      </c>
      <c r="V3970">
        <f t="shared" si="309"/>
        <v>2016</v>
      </c>
    </row>
    <row r="3971" spans="1:22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10">(E3971/D3971)*100</f>
        <v>7.4690265486725664</v>
      </c>
      <c r="P3971" s="5">
        <f t="shared" ref="P3971:P4034" si="311">IF(E3971&gt;0, E3971/L3971, 0)</f>
        <v>35.166666666666664</v>
      </c>
      <c r="Q3971" t="s">
        <v>8314</v>
      </c>
      <c r="R3971" t="s">
        <v>8315</v>
      </c>
      <c r="S3971" s="12">
        <f t="shared" ref="S3971:S4034" si="312">(J3971/86400)+25569-(5/24)</f>
        <v>42601.646365740737</v>
      </c>
      <c r="T3971" s="12">
        <f t="shared" ref="T3971:T4034" si="313">(I3971/86400)+25569-5/24</f>
        <v>42610.954861111109</v>
      </c>
      <c r="U3971">
        <f t="shared" ref="U3971:V4034" si="314">YEAR(S3971)</f>
        <v>2016</v>
      </c>
      <c r="V3971">
        <f t="shared" si="314"/>
        <v>2016</v>
      </c>
    </row>
    <row r="3972" spans="1:22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10"/>
        <v>7.3333333333333334E-2</v>
      </c>
      <c r="P3972" s="5">
        <f t="shared" si="311"/>
        <v>5.5</v>
      </c>
      <c r="Q3972" t="s">
        <v>8314</v>
      </c>
      <c r="R3972" t="s">
        <v>8315</v>
      </c>
      <c r="S3972" s="12">
        <f t="shared" si="312"/>
        <v>42447.655219907407</v>
      </c>
      <c r="T3972" s="12">
        <f t="shared" si="313"/>
        <v>42477.655219907407</v>
      </c>
      <c r="U3972">
        <f t="shared" si="314"/>
        <v>2016</v>
      </c>
      <c r="V3972">
        <f t="shared" si="314"/>
        <v>2016</v>
      </c>
    </row>
    <row r="3973" spans="1:22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10"/>
        <v>0.97142857142857131</v>
      </c>
      <c r="P3973" s="5">
        <f t="shared" si="311"/>
        <v>22.666666666666668</v>
      </c>
      <c r="Q3973" t="s">
        <v>8314</v>
      </c>
      <c r="R3973" t="s">
        <v>8315</v>
      </c>
      <c r="S3973" s="12">
        <f t="shared" si="312"/>
        <v>41811.327847222223</v>
      </c>
      <c r="T3973" s="12">
        <f t="shared" si="313"/>
        <v>41841.327847222223</v>
      </c>
      <c r="U3973">
        <f t="shared" si="314"/>
        <v>2014</v>
      </c>
      <c r="V3973">
        <f t="shared" si="314"/>
        <v>2014</v>
      </c>
    </row>
    <row r="3974" spans="1:22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10"/>
        <v>21.099999999999998</v>
      </c>
      <c r="P3974" s="5">
        <f t="shared" si="311"/>
        <v>26.375</v>
      </c>
      <c r="Q3974" t="s">
        <v>8314</v>
      </c>
      <c r="R3974" t="s">
        <v>8315</v>
      </c>
      <c r="S3974" s="12">
        <f t="shared" si="312"/>
        <v>41980.859189814808</v>
      </c>
      <c r="T3974" s="12">
        <f t="shared" si="313"/>
        <v>42040.859189814808</v>
      </c>
      <c r="U3974">
        <f t="shared" si="314"/>
        <v>2014</v>
      </c>
      <c r="V3974">
        <f t="shared" si="314"/>
        <v>2015</v>
      </c>
    </row>
    <row r="3975" spans="1:22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10"/>
        <v>78.100000000000009</v>
      </c>
      <c r="P3975" s="5">
        <f t="shared" si="311"/>
        <v>105.54054054054055</v>
      </c>
      <c r="Q3975" t="s">
        <v>8314</v>
      </c>
      <c r="R3975" t="s">
        <v>8315</v>
      </c>
      <c r="S3975" s="12">
        <f t="shared" si="312"/>
        <v>42469.475810185184</v>
      </c>
      <c r="T3975" s="12">
        <f t="shared" si="313"/>
        <v>42498.958333333336</v>
      </c>
      <c r="U3975">
        <f t="shared" si="314"/>
        <v>2016</v>
      </c>
      <c r="V3975">
        <f t="shared" si="314"/>
        <v>2016</v>
      </c>
    </row>
    <row r="3976" spans="1:22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10"/>
        <v>32</v>
      </c>
      <c r="P3976" s="5">
        <f t="shared" si="311"/>
        <v>29.09090909090909</v>
      </c>
      <c r="Q3976" t="s">
        <v>8314</v>
      </c>
      <c r="R3976" t="s">
        <v>8315</v>
      </c>
      <c r="S3976" s="12">
        <f t="shared" si="312"/>
        <v>42493.338518518511</v>
      </c>
      <c r="T3976" s="12">
        <f t="shared" si="313"/>
        <v>42523.338518518511</v>
      </c>
      <c r="U3976">
        <f t="shared" si="314"/>
        <v>2016</v>
      </c>
      <c r="V3976">
        <f t="shared" si="314"/>
        <v>2016</v>
      </c>
    </row>
    <row r="3977" spans="1:22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10"/>
        <v>0</v>
      </c>
      <c r="P3977" s="5">
        <f t="shared" si="311"/>
        <v>0</v>
      </c>
      <c r="Q3977" t="s">
        <v>8314</v>
      </c>
      <c r="R3977" t="s">
        <v>8315</v>
      </c>
      <c r="S3977" s="12">
        <f t="shared" si="312"/>
        <v>42534.658541666664</v>
      </c>
      <c r="T3977" s="12">
        <f t="shared" si="313"/>
        <v>42564.658541666664</v>
      </c>
      <c r="U3977">
        <f t="shared" si="314"/>
        <v>2016</v>
      </c>
      <c r="V3977">
        <f t="shared" si="314"/>
        <v>2016</v>
      </c>
    </row>
    <row r="3978" spans="1:22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10"/>
        <v>47.692307692307693</v>
      </c>
      <c r="P3978" s="5">
        <f t="shared" si="311"/>
        <v>62</v>
      </c>
      <c r="Q3978" t="s">
        <v>8314</v>
      </c>
      <c r="R3978" t="s">
        <v>8315</v>
      </c>
      <c r="S3978" s="12">
        <f t="shared" si="312"/>
        <v>41830.650011574071</v>
      </c>
      <c r="T3978" s="12">
        <f t="shared" si="313"/>
        <v>41852.083333333328</v>
      </c>
      <c r="U3978">
        <f t="shared" si="314"/>
        <v>2014</v>
      </c>
      <c r="V3978">
        <f t="shared" si="314"/>
        <v>2014</v>
      </c>
    </row>
    <row r="3979" spans="1:22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10"/>
        <v>1.4500000000000002</v>
      </c>
      <c r="P3979" s="5">
        <f t="shared" si="311"/>
        <v>217.5</v>
      </c>
      <c r="Q3979" t="s">
        <v>8314</v>
      </c>
      <c r="R3979" t="s">
        <v>8315</v>
      </c>
      <c r="S3979" s="12">
        <f t="shared" si="312"/>
        <v>42543.580231481479</v>
      </c>
      <c r="T3979" s="12">
        <f t="shared" si="313"/>
        <v>42573.580231481479</v>
      </c>
      <c r="U3979">
        <f t="shared" si="314"/>
        <v>2016</v>
      </c>
      <c r="V3979">
        <f t="shared" si="314"/>
        <v>2016</v>
      </c>
    </row>
    <row r="3980" spans="1:22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10"/>
        <v>10.7</v>
      </c>
      <c r="P3980" s="5">
        <f t="shared" si="311"/>
        <v>26.75</v>
      </c>
      <c r="Q3980" t="s">
        <v>8314</v>
      </c>
      <c r="R3980" t="s">
        <v>8315</v>
      </c>
      <c r="S3980" s="12">
        <f t="shared" si="312"/>
        <v>41975.434641203705</v>
      </c>
      <c r="T3980" s="12">
        <f t="shared" si="313"/>
        <v>42035.434641203705</v>
      </c>
      <c r="U3980">
        <f t="shared" si="314"/>
        <v>2014</v>
      </c>
      <c r="V3980">
        <f t="shared" si="314"/>
        <v>2015</v>
      </c>
    </row>
    <row r="3981" spans="1:22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10"/>
        <v>1.8333333333333333</v>
      </c>
      <c r="P3981" s="5">
        <f t="shared" si="311"/>
        <v>18.333333333333332</v>
      </c>
      <c r="Q3981" t="s">
        <v>8314</v>
      </c>
      <c r="R3981" t="s">
        <v>8315</v>
      </c>
      <c r="S3981" s="12">
        <f t="shared" si="312"/>
        <v>42069.695104166669</v>
      </c>
      <c r="T3981" s="12">
        <f t="shared" si="313"/>
        <v>42092.624999999993</v>
      </c>
      <c r="U3981">
        <f t="shared" si="314"/>
        <v>2015</v>
      </c>
      <c r="V3981">
        <f t="shared" si="314"/>
        <v>2015</v>
      </c>
    </row>
    <row r="3982" spans="1:22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10"/>
        <v>18</v>
      </c>
      <c r="P3982" s="5">
        <f t="shared" si="311"/>
        <v>64.285714285714292</v>
      </c>
      <c r="Q3982" t="s">
        <v>8314</v>
      </c>
      <c r="R3982" t="s">
        <v>8315</v>
      </c>
      <c r="S3982" s="12">
        <f t="shared" si="312"/>
        <v>41795.390590277777</v>
      </c>
      <c r="T3982" s="12">
        <f t="shared" si="313"/>
        <v>41825.390590277777</v>
      </c>
      <c r="U3982">
        <f t="shared" si="314"/>
        <v>2014</v>
      </c>
      <c r="V3982">
        <f t="shared" si="314"/>
        <v>2014</v>
      </c>
    </row>
    <row r="3983" spans="1:22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10"/>
        <v>4.083333333333333</v>
      </c>
      <c r="P3983" s="5">
        <f t="shared" si="311"/>
        <v>175</v>
      </c>
      <c r="Q3983" t="s">
        <v>8314</v>
      </c>
      <c r="R3983" t="s">
        <v>8315</v>
      </c>
      <c r="S3983" s="12">
        <f t="shared" si="312"/>
        <v>42507.971631944441</v>
      </c>
      <c r="T3983" s="12">
        <f t="shared" si="313"/>
        <v>42567.971631944441</v>
      </c>
      <c r="U3983">
        <f t="shared" si="314"/>
        <v>2016</v>
      </c>
      <c r="V3983">
        <f t="shared" si="314"/>
        <v>2016</v>
      </c>
    </row>
    <row r="3984" spans="1:22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10"/>
        <v>20</v>
      </c>
      <c r="P3984" s="5">
        <f t="shared" si="311"/>
        <v>34</v>
      </c>
      <c r="Q3984" t="s">
        <v>8314</v>
      </c>
      <c r="R3984" t="s">
        <v>8315</v>
      </c>
      <c r="S3984" s="12">
        <f t="shared" si="312"/>
        <v>42132.601620370369</v>
      </c>
      <c r="T3984" s="12">
        <f t="shared" si="313"/>
        <v>42192.601620370369</v>
      </c>
      <c r="U3984">
        <f t="shared" si="314"/>
        <v>2015</v>
      </c>
      <c r="V3984">
        <f t="shared" si="314"/>
        <v>2015</v>
      </c>
    </row>
    <row r="3985" spans="1:22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10"/>
        <v>34.802513464991023</v>
      </c>
      <c r="P3985" s="5">
        <f t="shared" si="311"/>
        <v>84.282608695652172</v>
      </c>
      <c r="Q3985" t="s">
        <v>8314</v>
      </c>
      <c r="R3985" t="s">
        <v>8315</v>
      </c>
      <c r="S3985" s="12">
        <f t="shared" si="312"/>
        <v>41747.661527777775</v>
      </c>
      <c r="T3985" s="12">
        <f t="shared" si="313"/>
        <v>41779.082638888889</v>
      </c>
      <c r="U3985">
        <f t="shared" si="314"/>
        <v>2014</v>
      </c>
      <c r="V3985">
        <f t="shared" si="314"/>
        <v>2014</v>
      </c>
    </row>
    <row r="3986" spans="1:22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10"/>
        <v>6.3333333333333339</v>
      </c>
      <c r="P3986" s="5">
        <f t="shared" si="311"/>
        <v>9.5</v>
      </c>
      <c r="Q3986" t="s">
        <v>8314</v>
      </c>
      <c r="R3986" t="s">
        <v>8315</v>
      </c>
      <c r="S3986" s="12">
        <f t="shared" si="312"/>
        <v>41920.75513888889</v>
      </c>
      <c r="T3986" s="12">
        <f t="shared" si="313"/>
        <v>41950.791666666664</v>
      </c>
      <c r="U3986">
        <f t="shared" si="314"/>
        <v>2014</v>
      </c>
      <c r="V3986">
        <f t="shared" si="314"/>
        <v>2014</v>
      </c>
    </row>
    <row r="3987" spans="1:22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10"/>
        <v>32.049999999999997</v>
      </c>
      <c r="P3987" s="5">
        <f t="shared" si="311"/>
        <v>33.736842105263158</v>
      </c>
      <c r="Q3987" t="s">
        <v>8314</v>
      </c>
      <c r="R3987" t="s">
        <v>8315</v>
      </c>
      <c r="S3987" s="12">
        <f t="shared" si="312"/>
        <v>42399.499074074069</v>
      </c>
      <c r="T3987" s="12">
        <f t="shared" si="313"/>
        <v>42420.670138888883</v>
      </c>
      <c r="U3987">
        <f t="shared" si="314"/>
        <v>2016</v>
      </c>
      <c r="V3987">
        <f t="shared" si="314"/>
        <v>2016</v>
      </c>
    </row>
    <row r="3988" spans="1:22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10"/>
        <v>9.76</v>
      </c>
      <c r="P3988" s="5">
        <f t="shared" si="311"/>
        <v>37.53846153846154</v>
      </c>
      <c r="Q3988" t="s">
        <v>8314</v>
      </c>
      <c r="R3988" t="s">
        <v>8315</v>
      </c>
      <c r="S3988" s="12">
        <f t="shared" si="312"/>
        <v>42467.340208333328</v>
      </c>
      <c r="T3988" s="12">
        <f t="shared" si="313"/>
        <v>42496.336111111108</v>
      </c>
      <c r="U3988">
        <f t="shared" si="314"/>
        <v>2016</v>
      </c>
      <c r="V3988">
        <f t="shared" si="314"/>
        <v>2016</v>
      </c>
    </row>
    <row r="3989" spans="1:22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10"/>
        <v>37.75</v>
      </c>
      <c r="P3989" s="5">
        <f t="shared" si="311"/>
        <v>11.615384615384615</v>
      </c>
      <c r="Q3989" t="s">
        <v>8314</v>
      </c>
      <c r="R3989" t="s">
        <v>8315</v>
      </c>
      <c r="S3989" s="12">
        <f t="shared" si="312"/>
        <v>41765.716319444444</v>
      </c>
      <c r="T3989" s="12">
        <f t="shared" si="313"/>
        <v>41775.716319444444</v>
      </c>
      <c r="U3989">
        <f t="shared" si="314"/>
        <v>2014</v>
      </c>
      <c r="V3989">
        <f t="shared" si="314"/>
        <v>2014</v>
      </c>
    </row>
    <row r="3990" spans="1:22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10"/>
        <v>2.1333333333333333</v>
      </c>
      <c r="P3990" s="5">
        <f t="shared" si="311"/>
        <v>8</v>
      </c>
      <c r="Q3990" t="s">
        <v>8314</v>
      </c>
      <c r="R3990" t="s">
        <v>8315</v>
      </c>
      <c r="S3990" s="12">
        <f t="shared" si="312"/>
        <v>42229.872835648144</v>
      </c>
      <c r="T3990" s="12">
        <f t="shared" si="313"/>
        <v>42244.872835648144</v>
      </c>
      <c r="U3990">
        <f t="shared" si="314"/>
        <v>2015</v>
      </c>
      <c r="V3990">
        <f t="shared" si="314"/>
        <v>2015</v>
      </c>
    </row>
    <row r="3991" spans="1:22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10"/>
        <v>0</v>
      </c>
      <c r="P3991" s="5">
        <f t="shared" si="311"/>
        <v>0</v>
      </c>
      <c r="Q3991" t="s">
        <v>8314</v>
      </c>
      <c r="R3991" t="s">
        <v>8315</v>
      </c>
      <c r="S3991" s="12">
        <f t="shared" si="312"/>
        <v>42286.541446759256</v>
      </c>
      <c r="T3991" s="12">
        <f t="shared" si="313"/>
        <v>42316.583113425928</v>
      </c>
      <c r="U3991">
        <f t="shared" si="314"/>
        <v>2015</v>
      </c>
      <c r="V3991">
        <f t="shared" si="314"/>
        <v>2015</v>
      </c>
    </row>
    <row r="3992" spans="1:22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10"/>
        <v>4.1818181818181817</v>
      </c>
      <c r="P3992" s="5">
        <f t="shared" si="311"/>
        <v>23</v>
      </c>
      <c r="Q3992" t="s">
        <v>8314</v>
      </c>
      <c r="R3992" t="s">
        <v>8315</v>
      </c>
      <c r="S3992" s="12">
        <f t="shared" si="312"/>
        <v>42401.464039351849</v>
      </c>
      <c r="T3992" s="12">
        <f t="shared" si="313"/>
        <v>42431.464039351849</v>
      </c>
      <c r="U3992">
        <f t="shared" si="314"/>
        <v>2016</v>
      </c>
      <c r="V3992">
        <f t="shared" si="314"/>
        <v>2016</v>
      </c>
    </row>
    <row r="3993" spans="1:22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10"/>
        <v>20</v>
      </c>
      <c r="P3993" s="5">
        <f t="shared" si="311"/>
        <v>100</v>
      </c>
      <c r="Q3993" t="s">
        <v>8314</v>
      </c>
      <c r="R3993" t="s">
        <v>8315</v>
      </c>
      <c r="S3993" s="12">
        <f t="shared" si="312"/>
        <v>42125.436134259253</v>
      </c>
      <c r="T3993" s="12">
        <f t="shared" si="313"/>
        <v>42155.436134259253</v>
      </c>
      <c r="U3993">
        <f t="shared" si="314"/>
        <v>2015</v>
      </c>
      <c r="V3993">
        <f t="shared" si="314"/>
        <v>2015</v>
      </c>
    </row>
    <row r="3994" spans="1:22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10"/>
        <v>5.41</v>
      </c>
      <c r="P3994" s="5">
        <f t="shared" si="311"/>
        <v>60.111111111111114</v>
      </c>
      <c r="Q3994" t="s">
        <v>8314</v>
      </c>
      <c r="R3994" t="s">
        <v>8315</v>
      </c>
      <c r="S3994" s="12">
        <f t="shared" si="312"/>
        <v>42289.732164351844</v>
      </c>
      <c r="T3994" s="12">
        <f t="shared" si="313"/>
        <v>42349.773831018516</v>
      </c>
      <c r="U3994">
        <f t="shared" si="314"/>
        <v>2015</v>
      </c>
      <c r="V3994">
        <f t="shared" si="314"/>
        <v>2015</v>
      </c>
    </row>
    <row r="3995" spans="1:22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10"/>
        <v>6.0000000000000001E-3</v>
      </c>
      <c r="P3995" s="5">
        <f t="shared" si="311"/>
        <v>3</v>
      </c>
      <c r="Q3995" t="s">
        <v>8314</v>
      </c>
      <c r="R3995" t="s">
        <v>8315</v>
      </c>
      <c r="S3995" s="12">
        <f t="shared" si="312"/>
        <v>42107.656388888885</v>
      </c>
      <c r="T3995" s="12">
        <f t="shared" si="313"/>
        <v>42137.656388888885</v>
      </c>
      <c r="U3995">
        <f t="shared" si="314"/>
        <v>2015</v>
      </c>
      <c r="V3995">
        <f t="shared" si="314"/>
        <v>2015</v>
      </c>
    </row>
    <row r="3996" spans="1:22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10"/>
        <v>0.25</v>
      </c>
      <c r="P3996" s="5">
        <f t="shared" si="311"/>
        <v>5</v>
      </c>
      <c r="Q3996" t="s">
        <v>8314</v>
      </c>
      <c r="R3996" t="s">
        <v>8315</v>
      </c>
      <c r="S3996" s="12">
        <f t="shared" si="312"/>
        <v>41809.181597222218</v>
      </c>
      <c r="T3996" s="12">
        <f t="shared" si="313"/>
        <v>41839.181597222218</v>
      </c>
      <c r="U3996">
        <f t="shared" si="314"/>
        <v>2014</v>
      </c>
      <c r="V3996">
        <f t="shared" si="314"/>
        <v>2014</v>
      </c>
    </row>
    <row r="3997" spans="1:22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10"/>
        <v>35</v>
      </c>
      <c r="P3997" s="5">
        <f t="shared" si="311"/>
        <v>17.5</v>
      </c>
      <c r="Q3997" t="s">
        <v>8314</v>
      </c>
      <c r="R3997" t="s">
        <v>8315</v>
      </c>
      <c r="S3997" s="12">
        <f t="shared" si="312"/>
        <v>42019.475428240738</v>
      </c>
      <c r="T3997" s="12">
        <f t="shared" si="313"/>
        <v>42049.268749999996</v>
      </c>
      <c r="U3997">
        <f t="shared" si="314"/>
        <v>2015</v>
      </c>
      <c r="V3997">
        <f t="shared" si="314"/>
        <v>2015</v>
      </c>
    </row>
    <row r="3998" spans="1:22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10"/>
        <v>16.566666666666666</v>
      </c>
      <c r="P3998" s="5">
        <f t="shared" si="311"/>
        <v>29.235294117647058</v>
      </c>
      <c r="Q3998" t="s">
        <v>8314</v>
      </c>
      <c r="R3998" t="s">
        <v>8315</v>
      </c>
      <c r="S3998" s="12">
        <f t="shared" si="312"/>
        <v>41950.058611111112</v>
      </c>
      <c r="T3998" s="12">
        <f t="shared" si="313"/>
        <v>41963.461111111108</v>
      </c>
      <c r="U3998">
        <f t="shared" si="314"/>
        <v>2014</v>
      </c>
      <c r="V3998">
        <f t="shared" si="314"/>
        <v>2014</v>
      </c>
    </row>
    <row r="3999" spans="1:22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10"/>
        <v>0</v>
      </c>
      <c r="P3999" s="5">
        <f t="shared" si="311"/>
        <v>0</v>
      </c>
      <c r="Q3999" t="s">
        <v>8314</v>
      </c>
      <c r="R3999" t="s">
        <v>8315</v>
      </c>
      <c r="S3999" s="12">
        <f t="shared" si="312"/>
        <v>42069.183113425919</v>
      </c>
      <c r="T3999" s="12">
        <f t="shared" si="313"/>
        <v>42099.141446759262</v>
      </c>
      <c r="U3999">
        <f t="shared" si="314"/>
        <v>2015</v>
      </c>
      <c r="V3999">
        <f t="shared" si="314"/>
        <v>2015</v>
      </c>
    </row>
    <row r="4000" spans="1:22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10"/>
        <v>57.199999999999996</v>
      </c>
      <c r="P4000" s="5">
        <f t="shared" si="311"/>
        <v>59.583333333333336</v>
      </c>
      <c r="Q4000" t="s">
        <v>8314</v>
      </c>
      <c r="R4000" t="s">
        <v>8315</v>
      </c>
      <c r="S4000" s="12">
        <f t="shared" si="312"/>
        <v>42061.754930555551</v>
      </c>
      <c r="T4000" s="12">
        <f t="shared" si="313"/>
        <v>42091.713263888887</v>
      </c>
      <c r="U4000">
        <f t="shared" si="314"/>
        <v>2015</v>
      </c>
      <c r="V4000">
        <f t="shared" si="314"/>
        <v>2015</v>
      </c>
    </row>
    <row r="4001" spans="1:22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10"/>
        <v>16.514285714285716</v>
      </c>
      <c r="P4001" s="5">
        <f t="shared" si="311"/>
        <v>82.571428571428569</v>
      </c>
      <c r="Q4001" t="s">
        <v>8314</v>
      </c>
      <c r="R4001" t="s">
        <v>8315</v>
      </c>
      <c r="S4001" s="12">
        <f t="shared" si="312"/>
        <v>41842.620347222219</v>
      </c>
      <c r="T4001" s="12">
        <f t="shared" si="313"/>
        <v>41882.619317129625</v>
      </c>
      <c r="U4001">
        <f t="shared" si="314"/>
        <v>2014</v>
      </c>
      <c r="V4001">
        <f t="shared" si="314"/>
        <v>2014</v>
      </c>
    </row>
    <row r="4002" spans="1:22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10"/>
        <v>0.125</v>
      </c>
      <c r="P4002" s="5">
        <f t="shared" si="311"/>
        <v>10</v>
      </c>
      <c r="Q4002" t="s">
        <v>8314</v>
      </c>
      <c r="R4002" t="s">
        <v>8315</v>
      </c>
      <c r="S4002" s="12">
        <f t="shared" si="312"/>
        <v>42437.437013888884</v>
      </c>
      <c r="T4002" s="12">
        <f t="shared" si="313"/>
        <v>42497.39534722222</v>
      </c>
      <c r="U4002">
        <f t="shared" si="314"/>
        <v>2016</v>
      </c>
      <c r="V4002">
        <f t="shared" si="314"/>
        <v>2016</v>
      </c>
    </row>
    <row r="4003" spans="1:22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10"/>
        <v>37.75</v>
      </c>
      <c r="P4003" s="5">
        <f t="shared" si="311"/>
        <v>32.357142857142854</v>
      </c>
      <c r="Q4003" t="s">
        <v>8314</v>
      </c>
      <c r="R4003" t="s">
        <v>8315</v>
      </c>
      <c r="S4003" s="12">
        <f t="shared" si="312"/>
        <v>42775.755879629629</v>
      </c>
      <c r="T4003" s="12">
        <f t="shared" si="313"/>
        <v>42795.583333333336</v>
      </c>
      <c r="U4003">
        <f t="shared" si="314"/>
        <v>2017</v>
      </c>
      <c r="V4003">
        <f t="shared" si="314"/>
        <v>2017</v>
      </c>
    </row>
    <row r="4004" spans="1:22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10"/>
        <v>1.8399999999999999</v>
      </c>
      <c r="P4004" s="5">
        <f t="shared" si="311"/>
        <v>5.75</v>
      </c>
      <c r="Q4004" t="s">
        <v>8314</v>
      </c>
      <c r="R4004" t="s">
        <v>8315</v>
      </c>
      <c r="S4004" s="12">
        <f t="shared" si="312"/>
        <v>41878.835196759253</v>
      </c>
      <c r="T4004" s="12">
        <f t="shared" si="313"/>
        <v>41908.835196759253</v>
      </c>
      <c r="U4004">
        <f t="shared" si="314"/>
        <v>2014</v>
      </c>
      <c r="V4004">
        <f t="shared" si="314"/>
        <v>2014</v>
      </c>
    </row>
    <row r="4005" spans="1:22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10"/>
        <v>10.050000000000001</v>
      </c>
      <c r="P4005" s="5">
        <f t="shared" si="311"/>
        <v>100.5</v>
      </c>
      <c r="Q4005" t="s">
        <v>8314</v>
      </c>
      <c r="R4005" t="s">
        <v>8315</v>
      </c>
      <c r="S4005" s="12">
        <f t="shared" si="312"/>
        <v>42020.379016203697</v>
      </c>
      <c r="T4005" s="12">
        <f t="shared" si="313"/>
        <v>42050.379016203697</v>
      </c>
      <c r="U4005">
        <f t="shared" si="314"/>
        <v>2015</v>
      </c>
      <c r="V4005">
        <f t="shared" si="314"/>
        <v>2015</v>
      </c>
    </row>
    <row r="4006" spans="1:22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10"/>
        <v>0.2</v>
      </c>
      <c r="P4006" s="5">
        <f t="shared" si="311"/>
        <v>1</v>
      </c>
      <c r="Q4006" t="s">
        <v>8314</v>
      </c>
      <c r="R4006" t="s">
        <v>8315</v>
      </c>
      <c r="S4006" s="12">
        <f t="shared" si="312"/>
        <v>41889.954363425924</v>
      </c>
      <c r="T4006" s="12">
        <f t="shared" si="313"/>
        <v>41919.954363425924</v>
      </c>
      <c r="U4006">
        <f t="shared" si="314"/>
        <v>2014</v>
      </c>
      <c r="V4006">
        <f t="shared" si="314"/>
        <v>2014</v>
      </c>
    </row>
    <row r="4007" spans="1:22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10"/>
        <v>1.3333333333333335</v>
      </c>
      <c r="P4007" s="5">
        <f t="shared" si="311"/>
        <v>20</v>
      </c>
      <c r="Q4007" t="s">
        <v>8314</v>
      </c>
      <c r="R4007" t="s">
        <v>8315</v>
      </c>
      <c r="S4007" s="12">
        <f t="shared" si="312"/>
        <v>41872.599363425921</v>
      </c>
      <c r="T4007" s="12">
        <f t="shared" si="313"/>
        <v>41932.599363425921</v>
      </c>
      <c r="U4007">
        <f t="shared" si="314"/>
        <v>2014</v>
      </c>
      <c r="V4007">
        <f t="shared" si="314"/>
        <v>2014</v>
      </c>
    </row>
    <row r="4008" spans="1:22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10"/>
        <v>6.6666666666666671E-3</v>
      </c>
      <c r="P4008" s="5">
        <f t="shared" si="311"/>
        <v>2</v>
      </c>
      <c r="Q4008" t="s">
        <v>8314</v>
      </c>
      <c r="R4008" t="s">
        <v>8315</v>
      </c>
      <c r="S4008" s="12">
        <f t="shared" si="312"/>
        <v>42391.564664351848</v>
      </c>
      <c r="T4008" s="12">
        <f t="shared" si="313"/>
        <v>42416.564664351848</v>
      </c>
      <c r="U4008">
        <f t="shared" si="314"/>
        <v>2016</v>
      </c>
      <c r="V4008">
        <f t="shared" si="314"/>
        <v>2016</v>
      </c>
    </row>
    <row r="4009" spans="1:22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10"/>
        <v>0.25</v>
      </c>
      <c r="P4009" s="5">
        <f t="shared" si="311"/>
        <v>5</v>
      </c>
      <c r="Q4009" t="s">
        <v>8314</v>
      </c>
      <c r="R4009" t="s">
        <v>8315</v>
      </c>
      <c r="S4009" s="12">
        <f t="shared" si="312"/>
        <v>41848.564594907402</v>
      </c>
      <c r="T4009" s="12">
        <f t="shared" si="313"/>
        <v>41877.477777777771</v>
      </c>
      <c r="U4009">
        <f t="shared" si="314"/>
        <v>2014</v>
      </c>
      <c r="V4009">
        <f t="shared" si="314"/>
        <v>2014</v>
      </c>
    </row>
    <row r="4010" spans="1:22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10"/>
        <v>6</v>
      </c>
      <c r="P4010" s="5">
        <f t="shared" si="311"/>
        <v>15</v>
      </c>
      <c r="Q4010" t="s">
        <v>8314</v>
      </c>
      <c r="R4010" t="s">
        <v>8315</v>
      </c>
      <c r="S4010" s="12">
        <f t="shared" si="312"/>
        <v>42177.755868055552</v>
      </c>
      <c r="T4010" s="12">
        <f t="shared" si="313"/>
        <v>42207.755868055552</v>
      </c>
      <c r="U4010">
        <f t="shared" si="314"/>
        <v>2015</v>
      </c>
      <c r="V4010">
        <f t="shared" si="314"/>
        <v>2015</v>
      </c>
    </row>
    <row r="4011" spans="1:22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10"/>
        <v>3.8860103626943006</v>
      </c>
      <c r="P4011" s="5">
        <f t="shared" si="311"/>
        <v>25</v>
      </c>
      <c r="Q4011" t="s">
        <v>8314</v>
      </c>
      <c r="R4011" t="s">
        <v>8315</v>
      </c>
      <c r="S4011" s="12">
        <f t="shared" si="312"/>
        <v>41851.492592592593</v>
      </c>
      <c r="T4011" s="12">
        <f t="shared" si="313"/>
        <v>41891.492592592593</v>
      </c>
      <c r="U4011">
        <f t="shared" si="314"/>
        <v>2014</v>
      </c>
      <c r="V4011">
        <f t="shared" si="314"/>
        <v>2014</v>
      </c>
    </row>
    <row r="4012" spans="1:22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10"/>
        <v>24.194444444444443</v>
      </c>
      <c r="P4012" s="5">
        <f t="shared" si="311"/>
        <v>45.842105263157897</v>
      </c>
      <c r="Q4012" t="s">
        <v>8314</v>
      </c>
      <c r="R4012" t="s">
        <v>8315</v>
      </c>
      <c r="S4012" s="12">
        <f t="shared" si="312"/>
        <v>41921.562106481477</v>
      </c>
      <c r="T4012" s="12">
        <f t="shared" si="313"/>
        <v>41938.562106481477</v>
      </c>
      <c r="U4012">
        <f t="shared" si="314"/>
        <v>2014</v>
      </c>
      <c r="V4012">
        <f t="shared" si="314"/>
        <v>2014</v>
      </c>
    </row>
    <row r="4013" spans="1:22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10"/>
        <v>7.6</v>
      </c>
      <c r="P4013" s="5">
        <f t="shared" si="311"/>
        <v>4.75</v>
      </c>
      <c r="Q4013" t="s">
        <v>8314</v>
      </c>
      <c r="R4013" t="s">
        <v>8315</v>
      </c>
      <c r="S4013" s="12">
        <f t="shared" si="312"/>
        <v>42002.336550925924</v>
      </c>
      <c r="T4013" s="12">
        <f t="shared" si="313"/>
        <v>42032.336550925924</v>
      </c>
      <c r="U4013">
        <f t="shared" si="314"/>
        <v>2014</v>
      </c>
      <c r="V4013">
        <f t="shared" si="314"/>
        <v>2015</v>
      </c>
    </row>
    <row r="4014" spans="1:22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10"/>
        <v>0</v>
      </c>
      <c r="P4014" s="5">
        <f t="shared" si="311"/>
        <v>0</v>
      </c>
      <c r="Q4014" t="s">
        <v>8314</v>
      </c>
      <c r="R4014" t="s">
        <v>8315</v>
      </c>
      <c r="S4014" s="12">
        <f t="shared" si="312"/>
        <v>42096.336215277777</v>
      </c>
      <c r="T4014" s="12">
        <f t="shared" si="313"/>
        <v>42126.336215277777</v>
      </c>
      <c r="U4014">
        <f t="shared" si="314"/>
        <v>2015</v>
      </c>
      <c r="V4014">
        <f t="shared" si="314"/>
        <v>2015</v>
      </c>
    </row>
    <row r="4015" spans="1:22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10"/>
        <v>1.3</v>
      </c>
      <c r="P4015" s="5">
        <f t="shared" si="311"/>
        <v>13</v>
      </c>
      <c r="Q4015" t="s">
        <v>8314</v>
      </c>
      <c r="R4015" t="s">
        <v>8315</v>
      </c>
      <c r="S4015" s="12">
        <f t="shared" si="312"/>
        <v>42021.092858796292</v>
      </c>
      <c r="T4015" s="12">
        <f t="shared" si="313"/>
        <v>42051.092858796292</v>
      </c>
      <c r="U4015">
        <f t="shared" si="314"/>
        <v>2015</v>
      </c>
      <c r="V4015">
        <f t="shared" si="314"/>
        <v>2015</v>
      </c>
    </row>
    <row r="4016" spans="1:22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10"/>
        <v>0</v>
      </c>
      <c r="P4016" s="5">
        <f t="shared" si="311"/>
        <v>0</v>
      </c>
      <c r="Q4016" t="s">
        <v>8314</v>
      </c>
      <c r="R4016" t="s">
        <v>8315</v>
      </c>
      <c r="S4016" s="12">
        <f t="shared" si="312"/>
        <v>42419.037835648145</v>
      </c>
      <c r="T4016" s="12">
        <f t="shared" si="313"/>
        <v>42434.037835648145</v>
      </c>
      <c r="U4016">
        <f t="shared" si="314"/>
        <v>2016</v>
      </c>
      <c r="V4016">
        <f t="shared" si="314"/>
        <v>2016</v>
      </c>
    </row>
    <row r="4017" spans="1:22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10"/>
        <v>1.4285714285714287E-2</v>
      </c>
      <c r="P4017" s="5">
        <f t="shared" si="311"/>
        <v>1</v>
      </c>
      <c r="Q4017" t="s">
        <v>8314</v>
      </c>
      <c r="R4017" t="s">
        <v>8315</v>
      </c>
      <c r="S4017" s="12">
        <f t="shared" si="312"/>
        <v>42174.572488425925</v>
      </c>
      <c r="T4017" s="12">
        <f t="shared" si="313"/>
        <v>42204.572488425925</v>
      </c>
      <c r="U4017">
        <f t="shared" si="314"/>
        <v>2015</v>
      </c>
      <c r="V4017">
        <f t="shared" si="314"/>
        <v>2015</v>
      </c>
    </row>
    <row r="4018" spans="1:22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10"/>
        <v>14.000000000000002</v>
      </c>
      <c r="P4018" s="5">
        <f t="shared" si="311"/>
        <v>10</v>
      </c>
      <c r="Q4018" t="s">
        <v>8314</v>
      </c>
      <c r="R4018" t="s">
        <v>8315</v>
      </c>
      <c r="S4018" s="12">
        <f t="shared" si="312"/>
        <v>41869.664351851847</v>
      </c>
      <c r="T4018" s="12">
        <f t="shared" si="313"/>
        <v>41899.664351851847</v>
      </c>
      <c r="U4018">
        <f t="shared" si="314"/>
        <v>2014</v>
      </c>
      <c r="V4018">
        <f t="shared" si="314"/>
        <v>2014</v>
      </c>
    </row>
    <row r="4019" spans="1:22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10"/>
        <v>1.05</v>
      </c>
      <c r="P4019" s="5">
        <f t="shared" si="311"/>
        <v>52.5</v>
      </c>
      <c r="Q4019" t="s">
        <v>8314</v>
      </c>
      <c r="R4019" t="s">
        <v>8315</v>
      </c>
      <c r="S4019" s="12">
        <f t="shared" si="312"/>
        <v>41856.463819444441</v>
      </c>
      <c r="T4019" s="12">
        <f t="shared" si="313"/>
        <v>41886.463819444441</v>
      </c>
      <c r="U4019">
        <f t="shared" si="314"/>
        <v>2014</v>
      </c>
      <c r="V4019">
        <f t="shared" si="314"/>
        <v>2014</v>
      </c>
    </row>
    <row r="4020" spans="1:22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10"/>
        <v>8.6666666666666679</v>
      </c>
      <c r="P4020" s="5">
        <f t="shared" si="311"/>
        <v>32.5</v>
      </c>
      <c r="Q4020" t="s">
        <v>8314</v>
      </c>
      <c r="R4020" t="s">
        <v>8315</v>
      </c>
      <c r="S4020" s="12">
        <f t="shared" si="312"/>
        <v>42620.702638888884</v>
      </c>
      <c r="T4020" s="12">
        <f t="shared" si="313"/>
        <v>42650.702638888884</v>
      </c>
      <c r="U4020">
        <f t="shared" si="314"/>
        <v>2016</v>
      </c>
      <c r="V4020">
        <f t="shared" si="314"/>
        <v>2016</v>
      </c>
    </row>
    <row r="4021" spans="1:22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10"/>
        <v>0.82857142857142851</v>
      </c>
      <c r="P4021" s="5">
        <f t="shared" si="311"/>
        <v>7.25</v>
      </c>
      <c r="Q4021" t="s">
        <v>8314</v>
      </c>
      <c r="R4021" t="s">
        <v>8315</v>
      </c>
      <c r="S4021" s="12">
        <f t="shared" si="312"/>
        <v>42417.467546296299</v>
      </c>
      <c r="T4021" s="12">
        <f t="shared" si="313"/>
        <v>42475.477777777771</v>
      </c>
      <c r="U4021">
        <f t="shared" si="314"/>
        <v>2016</v>
      </c>
      <c r="V4021">
        <f t="shared" si="314"/>
        <v>2016</v>
      </c>
    </row>
    <row r="4022" spans="1:22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10"/>
        <v>16.666666666666664</v>
      </c>
      <c r="P4022" s="5">
        <f t="shared" si="311"/>
        <v>33.333333333333336</v>
      </c>
      <c r="Q4022" t="s">
        <v>8314</v>
      </c>
      <c r="R4022" t="s">
        <v>8315</v>
      </c>
      <c r="S4022" s="12">
        <f t="shared" si="312"/>
        <v>42056.982627314814</v>
      </c>
      <c r="T4022" s="12">
        <f t="shared" si="313"/>
        <v>42086.940960648142</v>
      </c>
      <c r="U4022">
        <f t="shared" si="314"/>
        <v>2015</v>
      </c>
      <c r="V4022">
        <f t="shared" si="314"/>
        <v>2015</v>
      </c>
    </row>
    <row r="4023" spans="1:22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10"/>
        <v>0.83333333333333337</v>
      </c>
      <c r="P4023" s="5">
        <f t="shared" si="311"/>
        <v>62.5</v>
      </c>
      <c r="Q4023" t="s">
        <v>8314</v>
      </c>
      <c r="R4023" t="s">
        <v>8315</v>
      </c>
      <c r="S4023" s="12">
        <f t="shared" si="312"/>
        <v>41878.703217592592</v>
      </c>
      <c r="T4023" s="12">
        <f t="shared" si="313"/>
        <v>41938.703217592592</v>
      </c>
      <c r="U4023">
        <f t="shared" si="314"/>
        <v>2014</v>
      </c>
      <c r="V4023">
        <f t="shared" si="314"/>
        <v>2014</v>
      </c>
    </row>
    <row r="4024" spans="1:22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10"/>
        <v>69.561111111111103</v>
      </c>
      <c r="P4024" s="5">
        <f t="shared" si="311"/>
        <v>63.558375634517766</v>
      </c>
      <c r="Q4024" t="s">
        <v>8314</v>
      </c>
      <c r="R4024" t="s">
        <v>8315</v>
      </c>
      <c r="S4024" s="12">
        <f t="shared" si="312"/>
        <v>41990.375775462962</v>
      </c>
      <c r="T4024" s="12">
        <f t="shared" si="313"/>
        <v>42035.912499999999</v>
      </c>
      <c r="U4024">
        <f t="shared" si="314"/>
        <v>2014</v>
      </c>
      <c r="V4024">
        <f t="shared" si="314"/>
        <v>2015</v>
      </c>
    </row>
    <row r="4025" spans="1:22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10"/>
        <v>0</v>
      </c>
      <c r="P4025" s="5">
        <f t="shared" si="311"/>
        <v>0</v>
      </c>
      <c r="Q4025" t="s">
        <v>8314</v>
      </c>
      <c r="R4025" t="s">
        <v>8315</v>
      </c>
      <c r="S4025" s="12">
        <f t="shared" si="312"/>
        <v>42408.791238425925</v>
      </c>
      <c r="T4025" s="12">
        <f t="shared" si="313"/>
        <v>42453.749571759261</v>
      </c>
      <c r="U4025">
        <f t="shared" si="314"/>
        <v>2016</v>
      </c>
      <c r="V4025">
        <f t="shared" si="314"/>
        <v>2016</v>
      </c>
    </row>
    <row r="4026" spans="1:22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10"/>
        <v>1.25</v>
      </c>
      <c r="P4026" s="5">
        <f t="shared" si="311"/>
        <v>10</v>
      </c>
      <c r="Q4026" t="s">
        <v>8314</v>
      </c>
      <c r="R4026" t="s">
        <v>8315</v>
      </c>
      <c r="S4026" s="12">
        <f t="shared" si="312"/>
        <v>42217.461770833332</v>
      </c>
      <c r="T4026" s="12">
        <f t="shared" si="313"/>
        <v>42247.461770833332</v>
      </c>
      <c r="U4026">
        <f t="shared" si="314"/>
        <v>2015</v>
      </c>
      <c r="V4026">
        <f t="shared" si="314"/>
        <v>2015</v>
      </c>
    </row>
    <row r="4027" spans="1:22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10"/>
        <v>5</v>
      </c>
      <c r="P4027" s="5">
        <f t="shared" si="311"/>
        <v>62.5</v>
      </c>
      <c r="Q4027" t="s">
        <v>8314</v>
      </c>
      <c r="R4027" t="s">
        <v>8315</v>
      </c>
      <c r="S4027" s="12">
        <f t="shared" si="312"/>
        <v>42151.029351851852</v>
      </c>
      <c r="T4027" s="12">
        <f t="shared" si="313"/>
        <v>42211.029351851852</v>
      </c>
      <c r="U4027">
        <f t="shared" si="314"/>
        <v>2015</v>
      </c>
      <c r="V4027">
        <f t="shared" si="314"/>
        <v>2015</v>
      </c>
    </row>
    <row r="4028" spans="1:22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10"/>
        <v>0</v>
      </c>
      <c r="P4028" s="5">
        <f t="shared" si="311"/>
        <v>0</v>
      </c>
      <c r="Q4028" t="s">
        <v>8314</v>
      </c>
      <c r="R4028" t="s">
        <v>8315</v>
      </c>
      <c r="S4028" s="12">
        <f t="shared" si="312"/>
        <v>42282.447210648148</v>
      </c>
      <c r="T4028" s="12">
        <f t="shared" si="313"/>
        <v>42342.488877314812</v>
      </c>
      <c r="U4028">
        <f t="shared" si="314"/>
        <v>2015</v>
      </c>
      <c r="V4028">
        <f t="shared" si="314"/>
        <v>2015</v>
      </c>
    </row>
    <row r="4029" spans="1:22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10"/>
        <v>7.166666666666667</v>
      </c>
      <c r="P4029" s="5">
        <f t="shared" si="311"/>
        <v>30.714285714285715</v>
      </c>
      <c r="Q4029" t="s">
        <v>8314</v>
      </c>
      <c r="R4029" t="s">
        <v>8315</v>
      </c>
      <c r="S4029" s="12">
        <f t="shared" si="312"/>
        <v>42768.762511574074</v>
      </c>
      <c r="T4029" s="12">
        <f t="shared" si="313"/>
        <v>42788.833333333336</v>
      </c>
      <c r="U4029">
        <f t="shared" si="314"/>
        <v>2017</v>
      </c>
      <c r="V4029">
        <f t="shared" si="314"/>
        <v>2017</v>
      </c>
    </row>
    <row r="4030" spans="1:22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10"/>
        <v>28.050000000000004</v>
      </c>
      <c r="P4030" s="5">
        <f t="shared" si="311"/>
        <v>51</v>
      </c>
      <c r="Q4030" t="s">
        <v>8314</v>
      </c>
      <c r="R4030" t="s">
        <v>8315</v>
      </c>
      <c r="S4030" s="12">
        <f t="shared" si="312"/>
        <v>41765.730324074073</v>
      </c>
      <c r="T4030" s="12">
        <f t="shared" si="313"/>
        <v>41795.730324074073</v>
      </c>
      <c r="U4030">
        <f t="shared" si="314"/>
        <v>2014</v>
      </c>
      <c r="V4030">
        <f t="shared" si="314"/>
        <v>2014</v>
      </c>
    </row>
    <row r="4031" spans="1:22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10"/>
        <v>0</v>
      </c>
      <c r="P4031" s="5">
        <f t="shared" si="311"/>
        <v>0</v>
      </c>
      <c r="Q4031" t="s">
        <v>8314</v>
      </c>
      <c r="R4031" t="s">
        <v>8315</v>
      </c>
      <c r="S4031" s="12">
        <f t="shared" si="312"/>
        <v>42321.816782407404</v>
      </c>
      <c r="T4031" s="12">
        <f t="shared" si="313"/>
        <v>42351.816782407404</v>
      </c>
      <c r="U4031">
        <f t="shared" si="314"/>
        <v>2015</v>
      </c>
      <c r="V4031">
        <f t="shared" si="314"/>
        <v>2015</v>
      </c>
    </row>
    <row r="4032" spans="1:22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10"/>
        <v>16</v>
      </c>
      <c r="P4032" s="5">
        <f t="shared" si="311"/>
        <v>66.666666666666671</v>
      </c>
      <c r="Q4032" t="s">
        <v>8314</v>
      </c>
      <c r="R4032" t="s">
        <v>8315</v>
      </c>
      <c r="S4032" s="12">
        <f t="shared" si="312"/>
        <v>42374.446747685179</v>
      </c>
      <c r="T4032" s="12">
        <f t="shared" si="313"/>
        <v>42403.575694444444</v>
      </c>
      <c r="U4032">
        <f t="shared" si="314"/>
        <v>2016</v>
      </c>
      <c r="V4032">
        <f t="shared" si="314"/>
        <v>2016</v>
      </c>
    </row>
    <row r="4033" spans="1:22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10"/>
        <v>0</v>
      </c>
      <c r="P4033" s="5">
        <f t="shared" si="311"/>
        <v>0</v>
      </c>
      <c r="Q4033" t="s">
        <v>8314</v>
      </c>
      <c r="R4033" t="s">
        <v>8315</v>
      </c>
      <c r="S4033" s="12">
        <f t="shared" si="312"/>
        <v>41941.376898148148</v>
      </c>
      <c r="T4033" s="12">
        <f t="shared" si="313"/>
        <v>41991.418564814812</v>
      </c>
      <c r="U4033">
        <f t="shared" si="314"/>
        <v>2014</v>
      </c>
      <c r="V4033">
        <f t="shared" si="314"/>
        <v>2014</v>
      </c>
    </row>
    <row r="4034" spans="1:22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10"/>
        <v>6.8287037037037033</v>
      </c>
      <c r="P4034" s="5">
        <f t="shared" si="311"/>
        <v>59</v>
      </c>
      <c r="Q4034" t="s">
        <v>8314</v>
      </c>
      <c r="R4034" t="s">
        <v>8315</v>
      </c>
      <c r="S4034" s="12">
        <f t="shared" si="312"/>
        <v>42293.60087962963</v>
      </c>
      <c r="T4034" s="12">
        <f t="shared" si="313"/>
        <v>42353.642546296294</v>
      </c>
      <c r="U4034">
        <f t="shared" si="314"/>
        <v>2015</v>
      </c>
      <c r="V4034">
        <f t="shared" si="314"/>
        <v>2015</v>
      </c>
    </row>
    <row r="4035" spans="1:22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15">(E4035/D4035)*100</f>
        <v>25.698702928870294</v>
      </c>
      <c r="P4035" s="5">
        <f t="shared" ref="P4035:P4098" si="316">IF(E4035&gt;0, E4035/L4035, 0)</f>
        <v>65.340319148936175</v>
      </c>
      <c r="Q4035" t="s">
        <v>8314</v>
      </c>
      <c r="R4035" t="s">
        <v>8315</v>
      </c>
      <c r="S4035" s="12">
        <f t="shared" ref="S4035:S4098" si="317">(J4035/86400)+25569-(5/24)</f>
        <v>42614.06046296296</v>
      </c>
      <c r="T4035" s="12">
        <f t="shared" ref="T4035:T4098" si="318">(I4035/86400)+25569-5/24</f>
        <v>42645.166666666664</v>
      </c>
      <c r="U4035">
        <f t="shared" ref="U4035:V4098" si="319">YEAR(S4035)</f>
        <v>2016</v>
      </c>
      <c r="V4035">
        <f t="shared" si="319"/>
        <v>2016</v>
      </c>
    </row>
    <row r="4036" spans="1:22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15"/>
        <v>1.4814814814814816</v>
      </c>
      <c r="P4036" s="5">
        <f t="shared" si="316"/>
        <v>100</v>
      </c>
      <c r="Q4036" t="s">
        <v>8314</v>
      </c>
      <c r="R4036" t="s">
        <v>8315</v>
      </c>
      <c r="S4036" s="12">
        <f t="shared" si="317"/>
        <v>42067.739004629628</v>
      </c>
      <c r="T4036" s="12">
        <f t="shared" si="318"/>
        <v>42097.697337962956</v>
      </c>
      <c r="U4036">
        <f t="shared" si="319"/>
        <v>2015</v>
      </c>
      <c r="V4036">
        <f t="shared" si="319"/>
        <v>2015</v>
      </c>
    </row>
    <row r="4037" spans="1:22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15"/>
        <v>36.85</v>
      </c>
      <c r="P4037" s="5">
        <f t="shared" si="316"/>
        <v>147.4</v>
      </c>
      <c r="Q4037" t="s">
        <v>8314</v>
      </c>
      <c r="R4037" t="s">
        <v>8315</v>
      </c>
      <c r="S4037" s="12">
        <f t="shared" si="317"/>
        <v>41903.674618055556</v>
      </c>
      <c r="T4037" s="12">
        <f t="shared" si="318"/>
        <v>41933.674618055556</v>
      </c>
      <c r="U4037">
        <f t="shared" si="319"/>
        <v>2014</v>
      </c>
      <c r="V4037">
        <f t="shared" si="319"/>
        <v>2014</v>
      </c>
    </row>
    <row r="4038" spans="1:22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15"/>
        <v>47.05</v>
      </c>
      <c r="P4038" s="5">
        <f t="shared" si="316"/>
        <v>166.05882352941177</v>
      </c>
      <c r="Q4038" t="s">
        <v>8314</v>
      </c>
      <c r="R4038" t="s">
        <v>8315</v>
      </c>
      <c r="S4038" s="12">
        <f t="shared" si="317"/>
        <v>41804.728750000002</v>
      </c>
      <c r="T4038" s="12">
        <f t="shared" si="318"/>
        <v>41821.729166666664</v>
      </c>
      <c r="U4038">
        <f t="shared" si="319"/>
        <v>2014</v>
      </c>
      <c r="V4038">
        <f t="shared" si="319"/>
        <v>2014</v>
      </c>
    </row>
    <row r="4039" spans="1:22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15"/>
        <v>11.428571428571429</v>
      </c>
      <c r="P4039" s="5">
        <f t="shared" si="316"/>
        <v>40</v>
      </c>
      <c r="Q4039" t="s">
        <v>8314</v>
      </c>
      <c r="R4039" t="s">
        <v>8315</v>
      </c>
      <c r="S4039" s="12">
        <f t="shared" si="317"/>
        <v>42496.862442129626</v>
      </c>
      <c r="T4039" s="12">
        <f t="shared" si="318"/>
        <v>42514.392361111109</v>
      </c>
      <c r="U4039">
        <f t="shared" si="319"/>
        <v>2016</v>
      </c>
      <c r="V4039">
        <f t="shared" si="319"/>
        <v>2016</v>
      </c>
    </row>
    <row r="4040" spans="1:22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15"/>
        <v>12.04</v>
      </c>
      <c r="P4040" s="5">
        <f t="shared" si="316"/>
        <v>75.25</v>
      </c>
      <c r="Q4040" t="s">
        <v>8314</v>
      </c>
      <c r="R4040" t="s">
        <v>8315</v>
      </c>
      <c r="S4040" s="12">
        <f t="shared" si="317"/>
        <v>41869.590393518512</v>
      </c>
      <c r="T4040" s="12">
        <f t="shared" si="318"/>
        <v>41929.590393518512</v>
      </c>
      <c r="U4040">
        <f t="shared" si="319"/>
        <v>2014</v>
      </c>
      <c r="V4040">
        <f t="shared" si="319"/>
        <v>2014</v>
      </c>
    </row>
    <row r="4041" spans="1:22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15"/>
        <v>60</v>
      </c>
      <c r="P4041" s="5">
        <f t="shared" si="316"/>
        <v>60</v>
      </c>
      <c r="Q4041" t="s">
        <v>8314</v>
      </c>
      <c r="R4041" t="s">
        <v>8315</v>
      </c>
      <c r="S4041" s="12">
        <f t="shared" si="317"/>
        <v>42305.462581018517</v>
      </c>
      <c r="T4041" s="12">
        <f t="shared" si="318"/>
        <v>42339.040972222218</v>
      </c>
      <c r="U4041">
        <f t="shared" si="319"/>
        <v>2015</v>
      </c>
      <c r="V4041">
        <f t="shared" si="319"/>
        <v>2015</v>
      </c>
    </row>
    <row r="4042" spans="1:22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15"/>
        <v>31.25</v>
      </c>
      <c r="P4042" s="5">
        <f t="shared" si="316"/>
        <v>1250</v>
      </c>
      <c r="Q4042" t="s">
        <v>8314</v>
      </c>
      <c r="R4042" t="s">
        <v>8315</v>
      </c>
      <c r="S4042" s="12">
        <f t="shared" si="317"/>
        <v>42144.023194444446</v>
      </c>
      <c r="T4042" s="12">
        <f t="shared" si="318"/>
        <v>42202.916666666664</v>
      </c>
      <c r="U4042">
        <f t="shared" si="319"/>
        <v>2015</v>
      </c>
      <c r="V4042">
        <f t="shared" si="319"/>
        <v>2015</v>
      </c>
    </row>
    <row r="4043" spans="1:22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15"/>
        <v>0.42</v>
      </c>
      <c r="P4043" s="5">
        <f t="shared" si="316"/>
        <v>10.5</v>
      </c>
      <c r="Q4043" t="s">
        <v>8314</v>
      </c>
      <c r="R4043" t="s">
        <v>8315</v>
      </c>
      <c r="S4043" s="12">
        <f t="shared" si="317"/>
        <v>42559.265671296293</v>
      </c>
      <c r="T4043" s="12">
        <f t="shared" si="318"/>
        <v>42619.265671296293</v>
      </c>
      <c r="U4043">
        <f t="shared" si="319"/>
        <v>2016</v>
      </c>
      <c r="V4043">
        <f t="shared" si="319"/>
        <v>2016</v>
      </c>
    </row>
    <row r="4044" spans="1:22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15"/>
        <v>0.21</v>
      </c>
      <c r="P4044" s="5">
        <f t="shared" si="316"/>
        <v>7</v>
      </c>
      <c r="Q4044" t="s">
        <v>8314</v>
      </c>
      <c r="R4044" t="s">
        <v>8315</v>
      </c>
      <c r="S4044" s="12">
        <f t="shared" si="317"/>
        <v>41994.875740740739</v>
      </c>
      <c r="T4044" s="12">
        <f t="shared" si="318"/>
        <v>42024.594444444439</v>
      </c>
      <c r="U4044">
        <f t="shared" si="319"/>
        <v>2014</v>
      </c>
      <c r="V4044">
        <f t="shared" si="319"/>
        <v>2015</v>
      </c>
    </row>
    <row r="4045" spans="1:22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15"/>
        <v>0</v>
      </c>
      <c r="P4045" s="5">
        <f t="shared" si="316"/>
        <v>0</v>
      </c>
      <c r="Q4045" t="s">
        <v>8314</v>
      </c>
      <c r="R4045" t="s">
        <v>8315</v>
      </c>
      <c r="S4045" s="12">
        <f t="shared" si="317"/>
        <v>41948.749131944445</v>
      </c>
      <c r="T4045" s="12">
        <f t="shared" si="318"/>
        <v>41963.749131944445</v>
      </c>
      <c r="U4045">
        <f t="shared" si="319"/>
        <v>2014</v>
      </c>
      <c r="V4045">
        <f t="shared" si="319"/>
        <v>2014</v>
      </c>
    </row>
    <row r="4046" spans="1:22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15"/>
        <v>37.5</v>
      </c>
      <c r="P4046" s="5">
        <f t="shared" si="316"/>
        <v>56.25</v>
      </c>
      <c r="Q4046" t="s">
        <v>8314</v>
      </c>
      <c r="R4046" t="s">
        <v>8315</v>
      </c>
      <c r="S4046" s="12">
        <f t="shared" si="317"/>
        <v>42074.011365740742</v>
      </c>
      <c r="T4046" s="12">
        <f t="shared" si="318"/>
        <v>42103.999999999993</v>
      </c>
      <c r="U4046">
        <f t="shared" si="319"/>
        <v>2015</v>
      </c>
      <c r="V4046">
        <f t="shared" si="319"/>
        <v>2015</v>
      </c>
    </row>
    <row r="4047" spans="1:22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15"/>
        <v>0.02</v>
      </c>
      <c r="P4047" s="5">
        <f t="shared" si="316"/>
        <v>1</v>
      </c>
      <c r="Q4047" t="s">
        <v>8314</v>
      </c>
      <c r="R4047" t="s">
        <v>8315</v>
      </c>
      <c r="S4047" s="12">
        <f t="shared" si="317"/>
        <v>41841.992928240739</v>
      </c>
      <c r="T4047" s="12">
        <f t="shared" si="318"/>
        <v>41871.992928240739</v>
      </c>
      <c r="U4047">
        <f t="shared" si="319"/>
        <v>2014</v>
      </c>
      <c r="V4047">
        <f t="shared" si="319"/>
        <v>2014</v>
      </c>
    </row>
    <row r="4048" spans="1:22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15"/>
        <v>8.2142857142857135</v>
      </c>
      <c r="P4048" s="5">
        <f t="shared" si="316"/>
        <v>38.333333333333336</v>
      </c>
      <c r="Q4048" t="s">
        <v>8314</v>
      </c>
      <c r="R4048" t="s">
        <v>8315</v>
      </c>
      <c r="S4048" s="12">
        <f t="shared" si="317"/>
        <v>41904.442245370366</v>
      </c>
      <c r="T4048" s="12">
        <f t="shared" si="318"/>
        <v>41934.442245370366</v>
      </c>
      <c r="U4048">
        <f t="shared" si="319"/>
        <v>2014</v>
      </c>
      <c r="V4048">
        <f t="shared" si="319"/>
        <v>2014</v>
      </c>
    </row>
    <row r="4049" spans="1:22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15"/>
        <v>2.1999999999999997</v>
      </c>
      <c r="P4049" s="5">
        <f t="shared" si="316"/>
        <v>27.5</v>
      </c>
      <c r="Q4049" t="s">
        <v>8314</v>
      </c>
      <c r="R4049" t="s">
        <v>8315</v>
      </c>
      <c r="S4049" s="12">
        <f t="shared" si="317"/>
        <v>41990.814155092587</v>
      </c>
      <c r="T4049" s="12">
        <f t="shared" si="318"/>
        <v>42014.833333333336</v>
      </c>
      <c r="U4049">
        <f t="shared" si="319"/>
        <v>2014</v>
      </c>
      <c r="V4049">
        <f t="shared" si="319"/>
        <v>2015</v>
      </c>
    </row>
    <row r="4050" spans="1:22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15"/>
        <v>17.652941176470588</v>
      </c>
      <c r="P4050" s="5">
        <f t="shared" si="316"/>
        <v>32.978021978021978</v>
      </c>
      <c r="Q4050" t="s">
        <v>8314</v>
      </c>
      <c r="R4050" t="s">
        <v>8315</v>
      </c>
      <c r="S4050" s="12">
        <f t="shared" si="317"/>
        <v>42436.300775462958</v>
      </c>
      <c r="T4050" s="12">
        <f t="shared" si="318"/>
        <v>42471.259108796294</v>
      </c>
      <c r="U4050">
        <f t="shared" si="319"/>
        <v>2016</v>
      </c>
      <c r="V4050">
        <f t="shared" si="319"/>
        <v>2016</v>
      </c>
    </row>
    <row r="4051" spans="1:22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15"/>
        <v>0.08</v>
      </c>
      <c r="P4051" s="5">
        <f t="shared" si="316"/>
        <v>16</v>
      </c>
      <c r="Q4051" t="s">
        <v>8314</v>
      </c>
      <c r="R4051" t="s">
        <v>8315</v>
      </c>
      <c r="S4051" s="12">
        <f t="shared" si="317"/>
        <v>42169.750173611108</v>
      </c>
      <c r="T4051" s="12">
        <f t="shared" si="318"/>
        <v>42199.750173611108</v>
      </c>
      <c r="U4051">
        <f t="shared" si="319"/>
        <v>2015</v>
      </c>
      <c r="V4051">
        <f t="shared" si="319"/>
        <v>2015</v>
      </c>
    </row>
    <row r="4052" spans="1:22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15"/>
        <v>6.6666666666666666E-2</v>
      </c>
      <c r="P4052" s="5">
        <f t="shared" si="316"/>
        <v>1</v>
      </c>
      <c r="Q4052" t="s">
        <v>8314</v>
      </c>
      <c r="R4052" t="s">
        <v>8315</v>
      </c>
      <c r="S4052" s="12">
        <f t="shared" si="317"/>
        <v>41905.428136574068</v>
      </c>
      <c r="T4052" s="12">
        <f t="shared" si="318"/>
        <v>41935.428136574068</v>
      </c>
      <c r="U4052">
        <f t="shared" si="319"/>
        <v>2014</v>
      </c>
      <c r="V4052">
        <f t="shared" si="319"/>
        <v>2014</v>
      </c>
    </row>
    <row r="4053" spans="1:22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15"/>
        <v>0</v>
      </c>
      <c r="P4053" s="5">
        <f t="shared" si="316"/>
        <v>0</v>
      </c>
      <c r="Q4053" t="s">
        <v>8314</v>
      </c>
      <c r="R4053" t="s">
        <v>8315</v>
      </c>
      <c r="S4053" s="12">
        <f t="shared" si="317"/>
        <v>41761.601817129624</v>
      </c>
      <c r="T4053" s="12">
        <f t="shared" si="318"/>
        <v>41768.078472222223</v>
      </c>
      <c r="U4053">
        <f t="shared" si="319"/>
        <v>2014</v>
      </c>
      <c r="V4053">
        <f t="shared" si="319"/>
        <v>2014</v>
      </c>
    </row>
    <row r="4054" spans="1:22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15"/>
        <v>37.533333333333339</v>
      </c>
      <c r="P4054" s="5">
        <f t="shared" si="316"/>
        <v>86.615384615384613</v>
      </c>
      <c r="Q4054" t="s">
        <v>8314</v>
      </c>
      <c r="R4054" t="s">
        <v>8315</v>
      </c>
      <c r="S4054" s="12">
        <f t="shared" si="317"/>
        <v>41865.670324074068</v>
      </c>
      <c r="T4054" s="12">
        <f t="shared" si="318"/>
        <v>41925.670324074068</v>
      </c>
      <c r="U4054">
        <f t="shared" si="319"/>
        <v>2014</v>
      </c>
      <c r="V4054">
        <f t="shared" si="319"/>
        <v>2014</v>
      </c>
    </row>
    <row r="4055" spans="1:22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15"/>
        <v>22</v>
      </c>
      <c r="P4055" s="5">
        <f t="shared" si="316"/>
        <v>55</v>
      </c>
      <c r="Q4055" t="s">
        <v>8314</v>
      </c>
      <c r="R4055" t="s">
        <v>8315</v>
      </c>
      <c r="S4055" s="12">
        <f t="shared" si="317"/>
        <v>41928.481805555552</v>
      </c>
      <c r="T4055" s="12">
        <f t="shared" si="318"/>
        <v>41958.624999999993</v>
      </c>
      <c r="U4055">
        <f t="shared" si="319"/>
        <v>2014</v>
      </c>
      <c r="V4055">
        <f t="shared" si="319"/>
        <v>2014</v>
      </c>
    </row>
    <row r="4056" spans="1:22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15"/>
        <v>0</v>
      </c>
      <c r="P4056" s="5">
        <f t="shared" si="316"/>
        <v>0</v>
      </c>
      <c r="Q4056" t="s">
        <v>8314</v>
      </c>
      <c r="R4056" t="s">
        <v>8315</v>
      </c>
      <c r="S4056" s="12">
        <f t="shared" si="317"/>
        <v>42613.632928240739</v>
      </c>
      <c r="T4056" s="12">
        <f t="shared" si="318"/>
        <v>42643.958333333336</v>
      </c>
      <c r="U4056">
        <f t="shared" si="319"/>
        <v>2016</v>
      </c>
      <c r="V4056">
        <f t="shared" si="319"/>
        <v>2016</v>
      </c>
    </row>
    <row r="4057" spans="1:22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15"/>
        <v>17.62</v>
      </c>
      <c r="P4057" s="5">
        <f t="shared" si="316"/>
        <v>41.952380952380949</v>
      </c>
      <c r="Q4057" t="s">
        <v>8314</v>
      </c>
      <c r="R4057" t="s">
        <v>8315</v>
      </c>
      <c r="S4057" s="12">
        <f t="shared" si="317"/>
        <v>41779.44017361111</v>
      </c>
      <c r="T4057" s="12">
        <f t="shared" si="318"/>
        <v>41809.44017361111</v>
      </c>
      <c r="U4057">
        <f t="shared" si="319"/>
        <v>2014</v>
      </c>
      <c r="V4057">
        <f t="shared" si="319"/>
        <v>2014</v>
      </c>
    </row>
    <row r="4058" spans="1:22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15"/>
        <v>53</v>
      </c>
      <c r="P4058" s="5">
        <f t="shared" si="316"/>
        <v>88.333333333333329</v>
      </c>
      <c r="Q4058" t="s">
        <v>8314</v>
      </c>
      <c r="R4058" t="s">
        <v>8315</v>
      </c>
      <c r="S4058" s="12">
        <f t="shared" si="317"/>
        <v>42534.724988425922</v>
      </c>
      <c r="T4058" s="12">
        <f t="shared" si="318"/>
        <v>42554.624305555553</v>
      </c>
      <c r="U4058">
        <f t="shared" si="319"/>
        <v>2016</v>
      </c>
      <c r="V4058">
        <f t="shared" si="319"/>
        <v>2016</v>
      </c>
    </row>
    <row r="4059" spans="1:22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15"/>
        <v>22.142857142857142</v>
      </c>
      <c r="P4059" s="5">
        <f t="shared" si="316"/>
        <v>129.16666666666666</v>
      </c>
      <c r="Q4059" t="s">
        <v>8314</v>
      </c>
      <c r="R4059" t="s">
        <v>8315</v>
      </c>
      <c r="S4059" s="12">
        <f t="shared" si="317"/>
        <v>42310.760185185187</v>
      </c>
      <c r="T4059" s="12">
        <f t="shared" si="318"/>
        <v>42333.749999999993</v>
      </c>
      <c r="U4059">
        <f t="shared" si="319"/>
        <v>2015</v>
      </c>
      <c r="V4059">
        <f t="shared" si="319"/>
        <v>2015</v>
      </c>
    </row>
    <row r="4060" spans="1:22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15"/>
        <v>2.5333333333333332</v>
      </c>
      <c r="P4060" s="5">
        <f t="shared" si="316"/>
        <v>23.75</v>
      </c>
      <c r="Q4060" t="s">
        <v>8314</v>
      </c>
      <c r="R4060" t="s">
        <v>8315</v>
      </c>
      <c r="S4060" s="12">
        <f t="shared" si="317"/>
        <v>42445.852361111109</v>
      </c>
      <c r="T4060" s="12">
        <f t="shared" si="318"/>
        <v>42460.957638888889</v>
      </c>
      <c r="U4060">
        <f t="shared" si="319"/>
        <v>2016</v>
      </c>
      <c r="V4060">
        <f t="shared" si="319"/>
        <v>2016</v>
      </c>
    </row>
    <row r="4061" spans="1:22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15"/>
        <v>2.5</v>
      </c>
      <c r="P4061" s="5">
        <f t="shared" si="316"/>
        <v>35.714285714285715</v>
      </c>
      <c r="Q4061" t="s">
        <v>8314</v>
      </c>
      <c r="R4061" t="s">
        <v>8315</v>
      </c>
      <c r="S4061" s="12">
        <f t="shared" si="317"/>
        <v>41866.432314814811</v>
      </c>
      <c r="T4061" s="12">
        <f t="shared" si="318"/>
        <v>41897.916666666664</v>
      </c>
      <c r="U4061">
        <f t="shared" si="319"/>
        <v>2014</v>
      </c>
      <c r="V4061">
        <f t="shared" si="319"/>
        <v>2014</v>
      </c>
    </row>
    <row r="4062" spans="1:22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15"/>
        <v>2.85</v>
      </c>
      <c r="P4062" s="5">
        <f t="shared" si="316"/>
        <v>57</v>
      </c>
      <c r="Q4062" t="s">
        <v>8314</v>
      </c>
      <c r="R4062" t="s">
        <v>8315</v>
      </c>
      <c r="S4062" s="12">
        <f t="shared" si="317"/>
        <v>41779.486759259256</v>
      </c>
      <c r="T4062" s="12">
        <f t="shared" si="318"/>
        <v>41813.458333333328</v>
      </c>
      <c r="U4062">
        <f t="shared" si="319"/>
        <v>2014</v>
      </c>
      <c r="V4062">
        <f t="shared" si="319"/>
        <v>2014</v>
      </c>
    </row>
    <row r="4063" spans="1:22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15"/>
        <v>0</v>
      </c>
      <c r="P4063" s="5">
        <f t="shared" si="316"/>
        <v>0</v>
      </c>
      <c r="Q4063" t="s">
        <v>8314</v>
      </c>
      <c r="R4063" t="s">
        <v>8315</v>
      </c>
      <c r="S4063" s="12">
        <f t="shared" si="317"/>
        <v>42420.933136574073</v>
      </c>
      <c r="T4063" s="12">
        <f t="shared" si="318"/>
        <v>42480.891469907401</v>
      </c>
      <c r="U4063">
        <f t="shared" si="319"/>
        <v>2016</v>
      </c>
      <c r="V4063">
        <f t="shared" si="319"/>
        <v>2016</v>
      </c>
    </row>
    <row r="4064" spans="1:22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15"/>
        <v>2.4500000000000002</v>
      </c>
      <c r="P4064" s="5">
        <f t="shared" si="316"/>
        <v>163.33333333333334</v>
      </c>
      <c r="Q4064" t="s">
        <v>8314</v>
      </c>
      <c r="R4064" t="s">
        <v>8315</v>
      </c>
      <c r="S4064" s="12">
        <f t="shared" si="317"/>
        <v>42523.530879629623</v>
      </c>
      <c r="T4064" s="12">
        <f t="shared" si="318"/>
        <v>42553.530879629623</v>
      </c>
      <c r="U4064">
        <f t="shared" si="319"/>
        <v>2016</v>
      </c>
      <c r="V4064">
        <f t="shared" si="319"/>
        <v>2016</v>
      </c>
    </row>
    <row r="4065" spans="1:22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15"/>
        <v>1.4210526315789473</v>
      </c>
      <c r="P4065" s="5">
        <f t="shared" si="316"/>
        <v>15</v>
      </c>
      <c r="Q4065" t="s">
        <v>8314</v>
      </c>
      <c r="R4065" t="s">
        <v>8315</v>
      </c>
      <c r="S4065" s="12">
        <f t="shared" si="317"/>
        <v>41787.473194444443</v>
      </c>
      <c r="T4065" s="12">
        <f t="shared" si="318"/>
        <v>41817.473194444443</v>
      </c>
      <c r="U4065">
        <f t="shared" si="319"/>
        <v>2014</v>
      </c>
      <c r="V4065">
        <f t="shared" si="319"/>
        <v>2014</v>
      </c>
    </row>
    <row r="4066" spans="1:22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15"/>
        <v>19.25</v>
      </c>
      <c r="P4066" s="5">
        <f t="shared" si="316"/>
        <v>64.166666666666671</v>
      </c>
      <c r="Q4066" t="s">
        <v>8314</v>
      </c>
      <c r="R4066" t="s">
        <v>8315</v>
      </c>
      <c r="S4066" s="12">
        <f t="shared" si="317"/>
        <v>42093.379930555551</v>
      </c>
      <c r="T4066" s="12">
        <f t="shared" si="318"/>
        <v>42123.379930555551</v>
      </c>
      <c r="U4066">
        <f t="shared" si="319"/>
        <v>2015</v>
      </c>
      <c r="V4066">
        <f t="shared" si="319"/>
        <v>2015</v>
      </c>
    </row>
    <row r="4067" spans="1:22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15"/>
        <v>0.67500000000000004</v>
      </c>
      <c r="P4067" s="5">
        <f t="shared" si="316"/>
        <v>6.75</v>
      </c>
      <c r="Q4067" t="s">
        <v>8314</v>
      </c>
      <c r="R4067" t="s">
        <v>8315</v>
      </c>
      <c r="S4067" s="12">
        <f t="shared" si="317"/>
        <v>41833.74318287037</v>
      </c>
      <c r="T4067" s="12">
        <f t="shared" si="318"/>
        <v>41863.74318287037</v>
      </c>
      <c r="U4067">
        <f t="shared" si="319"/>
        <v>2014</v>
      </c>
      <c r="V4067">
        <f t="shared" si="319"/>
        <v>2014</v>
      </c>
    </row>
    <row r="4068" spans="1:22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15"/>
        <v>0.16666666666666669</v>
      </c>
      <c r="P4068" s="5">
        <f t="shared" si="316"/>
        <v>25</v>
      </c>
      <c r="Q4068" t="s">
        <v>8314</v>
      </c>
      <c r="R4068" t="s">
        <v>8315</v>
      </c>
      <c r="S4068" s="12">
        <f t="shared" si="317"/>
        <v>42478.830879629626</v>
      </c>
      <c r="T4068" s="12">
        <f t="shared" si="318"/>
        <v>42508.830879629626</v>
      </c>
      <c r="U4068">
        <f t="shared" si="319"/>
        <v>2016</v>
      </c>
      <c r="V4068">
        <f t="shared" si="319"/>
        <v>2016</v>
      </c>
    </row>
    <row r="4069" spans="1:22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15"/>
        <v>60.9</v>
      </c>
      <c r="P4069" s="5">
        <f t="shared" si="316"/>
        <v>179.11764705882354</v>
      </c>
      <c r="Q4069" t="s">
        <v>8314</v>
      </c>
      <c r="R4069" t="s">
        <v>8315</v>
      </c>
      <c r="S4069" s="12">
        <f t="shared" si="317"/>
        <v>42234.909143518518</v>
      </c>
      <c r="T4069" s="12">
        <f t="shared" si="318"/>
        <v>42274.909143518518</v>
      </c>
      <c r="U4069">
        <f t="shared" si="319"/>
        <v>2015</v>
      </c>
      <c r="V4069">
        <f t="shared" si="319"/>
        <v>2015</v>
      </c>
    </row>
    <row r="4070" spans="1:22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15"/>
        <v>1</v>
      </c>
      <c r="P4070" s="5">
        <f t="shared" si="316"/>
        <v>34.950000000000003</v>
      </c>
      <c r="Q4070" t="s">
        <v>8314</v>
      </c>
      <c r="R4070" t="s">
        <v>8315</v>
      </c>
      <c r="S4070" s="12">
        <f t="shared" si="317"/>
        <v>42718.755266203698</v>
      </c>
      <c r="T4070" s="12">
        <f t="shared" si="318"/>
        <v>42748.753472222219</v>
      </c>
      <c r="U4070">
        <f t="shared" si="319"/>
        <v>2016</v>
      </c>
      <c r="V4070">
        <f t="shared" si="319"/>
        <v>2017</v>
      </c>
    </row>
    <row r="4071" spans="1:22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15"/>
        <v>34.4</v>
      </c>
      <c r="P4071" s="5">
        <f t="shared" si="316"/>
        <v>33.07692307692308</v>
      </c>
      <c r="Q4071" t="s">
        <v>8314</v>
      </c>
      <c r="R4071" t="s">
        <v>8315</v>
      </c>
      <c r="S4071" s="12">
        <f t="shared" si="317"/>
        <v>42022.453194444439</v>
      </c>
      <c r="T4071" s="12">
        <f t="shared" si="318"/>
        <v>42063.291666666664</v>
      </c>
      <c r="U4071">
        <f t="shared" si="319"/>
        <v>2015</v>
      </c>
      <c r="V4071">
        <f t="shared" si="319"/>
        <v>2015</v>
      </c>
    </row>
    <row r="4072" spans="1:22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15"/>
        <v>16.5</v>
      </c>
      <c r="P4072" s="5">
        <f t="shared" si="316"/>
        <v>27.5</v>
      </c>
      <c r="Q4072" t="s">
        <v>8314</v>
      </c>
      <c r="R4072" t="s">
        <v>8315</v>
      </c>
      <c r="S4072" s="12">
        <f t="shared" si="317"/>
        <v>42031.458564814813</v>
      </c>
      <c r="T4072" s="12">
        <f t="shared" si="318"/>
        <v>42063.916666666664</v>
      </c>
      <c r="U4072">
        <f t="shared" si="319"/>
        <v>2015</v>
      </c>
      <c r="V4072">
        <f t="shared" si="319"/>
        <v>2015</v>
      </c>
    </row>
    <row r="4073" spans="1:22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15"/>
        <v>0</v>
      </c>
      <c r="P4073" s="5">
        <f t="shared" si="316"/>
        <v>0</v>
      </c>
      <c r="Q4073" t="s">
        <v>8314</v>
      </c>
      <c r="R4073" t="s">
        <v>8315</v>
      </c>
      <c r="S4073" s="12">
        <f t="shared" si="317"/>
        <v>42700.59642361111</v>
      </c>
      <c r="T4073" s="12">
        <f t="shared" si="318"/>
        <v>42730.59642361111</v>
      </c>
      <c r="U4073">
        <f t="shared" si="319"/>
        <v>2016</v>
      </c>
      <c r="V4073">
        <f t="shared" si="319"/>
        <v>2016</v>
      </c>
    </row>
    <row r="4074" spans="1:22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15"/>
        <v>0.4</v>
      </c>
      <c r="P4074" s="5">
        <f t="shared" si="316"/>
        <v>2</v>
      </c>
      <c r="Q4074" t="s">
        <v>8314</v>
      </c>
      <c r="R4074" t="s">
        <v>8315</v>
      </c>
      <c r="S4074" s="12">
        <f t="shared" si="317"/>
        <v>41812.566099537034</v>
      </c>
      <c r="T4074" s="12">
        <f t="shared" si="318"/>
        <v>41872.566099537034</v>
      </c>
      <c r="U4074">
        <f t="shared" si="319"/>
        <v>2014</v>
      </c>
      <c r="V4074">
        <f t="shared" si="319"/>
        <v>2014</v>
      </c>
    </row>
    <row r="4075" spans="1:22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15"/>
        <v>1.0571428571428572</v>
      </c>
      <c r="P4075" s="5">
        <f t="shared" si="316"/>
        <v>18.5</v>
      </c>
      <c r="Q4075" t="s">
        <v>8314</v>
      </c>
      <c r="R4075" t="s">
        <v>8315</v>
      </c>
      <c r="S4075" s="12">
        <f t="shared" si="317"/>
        <v>42078.136874999997</v>
      </c>
      <c r="T4075" s="12">
        <f t="shared" si="318"/>
        <v>42132.958333333336</v>
      </c>
      <c r="U4075">
        <f t="shared" si="319"/>
        <v>2015</v>
      </c>
      <c r="V4075">
        <f t="shared" si="319"/>
        <v>2015</v>
      </c>
    </row>
    <row r="4076" spans="1:22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15"/>
        <v>26.727272727272727</v>
      </c>
      <c r="P4076" s="5">
        <f t="shared" si="316"/>
        <v>35</v>
      </c>
      <c r="Q4076" t="s">
        <v>8314</v>
      </c>
      <c r="R4076" t="s">
        <v>8315</v>
      </c>
      <c r="S4076" s="12">
        <f t="shared" si="317"/>
        <v>42283.344618055555</v>
      </c>
      <c r="T4076" s="12">
        <f t="shared" si="318"/>
        <v>42313.386284722219</v>
      </c>
      <c r="U4076">
        <f t="shared" si="319"/>
        <v>2015</v>
      </c>
      <c r="V4076">
        <f t="shared" si="319"/>
        <v>2015</v>
      </c>
    </row>
    <row r="4077" spans="1:22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15"/>
        <v>28.799999999999997</v>
      </c>
      <c r="P4077" s="5">
        <f t="shared" si="316"/>
        <v>44.307692307692307</v>
      </c>
      <c r="Q4077" t="s">
        <v>8314</v>
      </c>
      <c r="R4077" t="s">
        <v>8315</v>
      </c>
      <c r="S4077" s="12">
        <f t="shared" si="317"/>
        <v>41778.837604166663</v>
      </c>
      <c r="T4077" s="12">
        <f t="shared" si="318"/>
        <v>41820.519444444442</v>
      </c>
      <c r="U4077">
        <f t="shared" si="319"/>
        <v>2014</v>
      </c>
      <c r="V4077">
        <f t="shared" si="319"/>
        <v>2014</v>
      </c>
    </row>
    <row r="4078" spans="1:22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15"/>
        <v>0</v>
      </c>
      <c r="P4078" s="5">
        <f t="shared" si="316"/>
        <v>0</v>
      </c>
      <c r="Q4078" t="s">
        <v>8314</v>
      </c>
      <c r="R4078" t="s">
        <v>8315</v>
      </c>
      <c r="S4078" s="12">
        <f t="shared" si="317"/>
        <v>41905.587372685179</v>
      </c>
      <c r="T4078" s="12">
        <f t="shared" si="318"/>
        <v>41933.618750000001</v>
      </c>
      <c r="U4078">
        <f t="shared" si="319"/>
        <v>2014</v>
      </c>
      <c r="V4078">
        <f t="shared" si="319"/>
        <v>2014</v>
      </c>
    </row>
    <row r="4079" spans="1:22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15"/>
        <v>8.9</v>
      </c>
      <c r="P4079" s="5">
        <f t="shared" si="316"/>
        <v>222.5</v>
      </c>
      <c r="Q4079" t="s">
        <v>8314</v>
      </c>
      <c r="R4079" t="s">
        <v>8315</v>
      </c>
      <c r="S4079" s="12">
        <f t="shared" si="317"/>
        <v>42695.502245370364</v>
      </c>
      <c r="T4079" s="12">
        <f t="shared" si="318"/>
        <v>42725.502245370364</v>
      </c>
      <c r="U4079">
        <f t="shared" si="319"/>
        <v>2016</v>
      </c>
      <c r="V4079">
        <f t="shared" si="319"/>
        <v>2016</v>
      </c>
    </row>
    <row r="4080" spans="1:22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15"/>
        <v>0</v>
      </c>
      <c r="P4080" s="5">
        <f t="shared" si="316"/>
        <v>0</v>
      </c>
      <c r="Q4080" t="s">
        <v>8314</v>
      </c>
      <c r="R4080" t="s">
        <v>8315</v>
      </c>
      <c r="S4080" s="12">
        <f t="shared" si="317"/>
        <v>42732.579189814809</v>
      </c>
      <c r="T4080" s="12">
        <f t="shared" si="318"/>
        <v>42762.579189814809</v>
      </c>
      <c r="U4080">
        <f t="shared" si="319"/>
        <v>2016</v>
      </c>
      <c r="V4080">
        <f t="shared" si="319"/>
        <v>2017</v>
      </c>
    </row>
    <row r="4081" spans="1:22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15"/>
        <v>0.16666666666666669</v>
      </c>
      <c r="P4081" s="5">
        <f t="shared" si="316"/>
        <v>5</v>
      </c>
      <c r="Q4081" t="s">
        <v>8314</v>
      </c>
      <c r="R4081" t="s">
        <v>8315</v>
      </c>
      <c r="S4081" s="12">
        <f t="shared" si="317"/>
        <v>42510.730567129627</v>
      </c>
      <c r="T4081" s="12">
        <f t="shared" si="318"/>
        <v>42540.730567129627</v>
      </c>
      <c r="U4081">
        <f t="shared" si="319"/>
        <v>2016</v>
      </c>
      <c r="V4081">
        <f t="shared" si="319"/>
        <v>2016</v>
      </c>
    </row>
    <row r="4082" spans="1:22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15"/>
        <v>0</v>
      </c>
      <c r="P4082" s="5">
        <f t="shared" si="316"/>
        <v>0</v>
      </c>
      <c r="Q4082" t="s">
        <v>8314</v>
      </c>
      <c r="R4082" t="s">
        <v>8315</v>
      </c>
      <c r="S4082" s="12">
        <f t="shared" si="317"/>
        <v>42511.489768518521</v>
      </c>
      <c r="T4082" s="12">
        <f t="shared" si="318"/>
        <v>42535.579166666663</v>
      </c>
      <c r="U4082">
        <f t="shared" si="319"/>
        <v>2016</v>
      </c>
      <c r="V4082">
        <f t="shared" si="319"/>
        <v>2016</v>
      </c>
    </row>
    <row r="4083" spans="1:22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15"/>
        <v>15.737410071942445</v>
      </c>
      <c r="P4083" s="5">
        <f t="shared" si="316"/>
        <v>29.166666666666668</v>
      </c>
      <c r="Q4083" t="s">
        <v>8314</v>
      </c>
      <c r="R4083" t="s">
        <v>8315</v>
      </c>
      <c r="S4083" s="12">
        <f t="shared" si="317"/>
        <v>42041.372974537029</v>
      </c>
      <c r="T4083" s="12">
        <f t="shared" si="318"/>
        <v>42071.331307870372</v>
      </c>
      <c r="U4083">
        <f t="shared" si="319"/>
        <v>2015</v>
      </c>
      <c r="V4083">
        <f t="shared" si="319"/>
        <v>2015</v>
      </c>
    </row>
    <row r="4084" spans="1:22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15"/>
        <v>2</v>
      </c>
      <c r="P4084" s="5">
        <f t="shared" si="316"/>
        <v>1.5</v>
      </c>
      <c r="Q4084" t="s">
        <v>8314</v>
      </c>
      <c r="R4084" t="s">
        <v>8315</v>
      </c>
      <c r="S4084" s="12">
        <f t="shared" si="317"/>
        <v>42306.980937499997</v>
      </c>
      <c r="T4084" s="12">
        <f t="shared" si="318"/>
        <v>42322.749999999993</v>
      </c>
      <c r="U4084">
        <f t="shared" si="319"/>
        <v>2015</v>
      </c>
      <c r="V4084">
        <f t="shared" si="319"/>
        <v>2015</v>
      </c>
    </row>
    <row r="4085" spans="1:22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15"/>
        <v>21.685714285714287</v>
      </c>
      <c r="P4085" s="5">
        <f t="shared" si="316"/>
        <v>126.5</v>
      </c>
      <c r="Q4085" t="s">
        <v>8314</v>
      </c>
      <c r="R4085" t="s">
        <v>8315</v>
      </c>
      <c r="S4085" s="12">
        <f t="shared" si="317"/>
        <v>42353.553425925922</v>
      </c>
      <c r="T4085" s="12">
        <f t="shared" si="318"/>
        <v>42383.553425925922</v>
      </c>
      <c r="U4085">
        <f t="shared" si="319"/>
        <v>2015</v>
      </c>
      <c r="V4085">
        <f t="shared" si="319"/>
        <v>2016</v>
      </c>
    </row>
    <row r="4086" spans="1:22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15"/>
        <v>0.33333333333333337</v>
      </c>
      <c r="P4086" s="5">
        <f t="shared" si="316"/>
        <v>10</v>
      </c>
      <c r="Q4086" t="s">
        <v>8314</v>
      </c>
      <c r="R4086" t="s">
        <v>8315</v>
      </c>
      <c r="S4086" s="12">
        <f t="shared" si="317"/>
        <v>42622.228078703702</v>
      </c>
      <c r="T4086" s="12">
        <f t="shared" si="318"/>
        <v>42652.228078703702</v>
      </c>
      <c r="U4086">
        <f t="shared" si="319"/>
        <v>2016</v>
      </c>
      <c r="V4086">
        <f t="shared" si="319"/>
        <v>2016</v>
      </c>
    </row>
    <row r="4087" spans="1:22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15"/>
        <v>0.2857142857142857</v>
      </c>
      <c r="P4087" s="5">
        <f t="shared" si="316"/>
        <v>10</v>
      </c>
      <c r="Q4087" t="s">
        <v>8314</v>
      </c>
      <c r="R4087" t="s">
        <v>8315</v>
      </c>
      <c r="S4087" s="12">
        <f t="shared" si="317"/>
        <v>42058.395543981482</v>
      </c>
      <c r="T4087" s="12">
        <f t="shared" si="318"/>
        <v>42086.957638888889</v>
      </c>
      <c r="U4087">
        <f t="shared" si="319"/>
        <v>2015</v>
      </c>
      <c r="V4087">
        <f t="shared" si="319"/>
        <v>2015</v>
      </c>
    </row>
    <row r="4088" spans="1:22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15"/>
        <v>4.7</v>
      </c>
      <c r="P4088" s="5">
        <f t="shared" si="316"/>
        <v>9.4</v>
      </c>
      <c r="Q4088" t="s">
        <v>8314</v>
      </c>
      <c r="R4088" t="s">
        <v>8315</v>
      </c>
      <c r="S4088" s="12">
        <f t="shared" si="317"/>
        <v>42304.732627314814</v>
      </c>
      <c r="T4088" s="12">
        <f t="shared" si="318"/>
        <v>42328.958333333336</v>
      </c>
      <c r="U4088">
        <f t="shared" si="319"/>
        <v>2015</v>
      </c>
      <c r="V4088">
        <f t="shared" si="319"/>
        <v>2015</v>
      </c>
    </row>
    <row r="4089" spans="1:22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15"/>
        <v>0</v>
      </c>
      <c r="P4089" s="5">
        <f t="shared" si="316"/>
        <v>0</v>
      </c>
      <c r="Q4089" t="s">
        <v>8314</v>
      </c>
      <c r="R4089" t="s">
        <v>8315</v>
      </c>
      <c r="S4089" s="12">
        <f t="shared" si="317"/>
        <v>42538.53456018518</v>
      </c>
      <c r="T4089" s="12">
        <f t="shared" si="318"/>
        <v>42568.53456018518</v>
      </c>
      <c r="U4089">
        <f t="shared" si="319"/>
        <v>2016</v>
      </c>
      <c r="V4089">
        <f t="shared" si="319"/>
        <v>2016</v>
      </c>
    </row>
    <row r="4090" spans="1:22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15"/>
        <v>10.8</v>
      </c>
      <c r="P4090" s="5">
        <f t="shared" si="316"/>
        <v>72</v>
      </c>
      <c r="Q4090" t="s">
        <v>8314</v>
      </c>
      <c r="R4090" t="s">
        <v>8315</v>
      </c>
      <c r="S4090" s="12">
        <f t="shared" si="317"/>
        <v>41990.40421296296</v>
      </c>
      <c r="T4090" s="12">
        <f t="shared" si="318"/>
        <v>42020.226388888885</v>
      </c>
      <c r="U4090">
        <f t="shared" si="319"/>
        <v>2014</v>
      </c>
      <c r="V4090">
        <f t="shared" si="319"/>
        <v>2015</v>
      </c>
    </row>
    <row r="4091" spans="1:22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15"/>
        <v>4.8</v>
      </c>
      <c r="P4091" s="5">
        <f t="shared" si="316"/>
        <v>30</v>
      </c>
      <c r="Q4091" t="s">
        <v>8314</v>
      </c>
      <c r="R4091" t="s">
        <v>8315</v>
      </c>
      <c r="S4091" s="12">
        <f t="shared" si="317"/>
        <v>42122.524166666662</v>
      </c>
      <c r="T4091" s="12">
        <f t="shared" si="318"/>
        <v>42155.524305555555</v>
      </c>
      <c r="U4091">
        <f t="shared" si="319"/>
        <v>2015</v>
      </c>
      <c r="V4091">
        <f t="shared" si="319"/>
        <v>2015</v>
      </c>
    </row>
    <row r="4092" spans="1:22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15"/>
        <v>3.2</v>
      </c>
      <c r="P4092" s="5">
        <f t="shared" si="316"/>
        <v>10.666666666666666</v>
      </c>
      <c r="Q4092" t="s">
        <v>8314</v>
      </c>
      <c r="R4092" t="s">
        <v>8315</v>
      </c>
      <c r="S4092" s="12">
        <f t="shared" si="317"/>
        <v>42209.464548611104</v>
      </c>
      <c r="T4092" s="12">
        <f t="shared" si="318"/>
        <v>42223.416666666664</v>
      </c>
      <c r="U4092">
        <f t="shared" si="319"/>
        <v>2015</v>
      </c>
      <c r="V4092">
        <f t="shared" si="319"/>
        <v>2015</v>
      </c>
    </row>
    <row r="4093" spans="1:22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15"/>
        <v>12.75</v>
      </c>
      <c r="P4093" s="5">
        <f t="shared" si="316"/>
        <v>25.5</v>
      </c>
      <c r="Q4093" t="s">
        <v>8314</v>
      </c>
      <c r="R4093" t="s">
        <v>8315</v>
      </c>
      <c r="S4093" s="12">
        <f t="shared" si="317"/>
        <v>41990.298043981478</v>
      </c>
      <c r="T4093" s="12">
        <f t="shared" si="318"/>
        <v>42020.298043981478</v>
      </c>
      <c r="U4093">
        <f t="shared" si="319"/>
        <v>2014</v>
      </c>
      <c r="V4093">
        <f t="shared" si="319"/>
        <v>2015</v>
      </c>
    </row>
    <row r="4094" spans="1:22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15"/>
        <v>1.8181818181818181E-2</v>
      </c>
      <c r="P4094" s="5">
        <f t="shared" si="316"/>
        <v>20</v>
      </c>
      <c r="Q4094" t="s">
        <v>8314</v>
      </c>
      <c r="R4094" t="s">
        <v>8315</v>
      </c>
      <c r="S4094" s="12">
        <f t="shared" si="317"/>
        <v>42038.986655092587</v>
      </c>
      <c r="T4094" s="12">
        <f t="shared" si="318"/>
        <v>42098.944988425923</v>
      </c>
      <c r="U4094">
        <f t="shared" si="319"/>
        <v>2015</v>
      </c>
      <c r="V4094">
        <f t="shared" si="319"/>
        <v>2015</v>
      </c>
    </row>
    <row r="4095" spans="1:22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15"/>
        <v>2.4</v>
      </c>
      <c r="P4095" s="5">
        <f t="shared" si="316"/>
        <v>15</v>
      </c>
      <c r="Q4095" t="s">
        <v>8314</v>
      </c>
      <c r="R4095" t="s">
        <v>8315</v>
      </c>
      <c r="S4095" s="12">
        <f t="shared" si="317"/>
        <v>42178.607557870368</v>
      </c>
      <c r="T4095" s="12">
        <f t="shared" si="318"/>
        <v>42238.607557870368</v>
      </c>
      <c r="U4095">
        <f t="shared" si="319"/>
        <v>2015</v>
      </c>
      <c r="V4095">
        <f t="shared" si="319"/>
        <v>2015</v>
      </c>
    </row>
    <row r="4096" spans="1:22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15"/>
        <v>36.5</v>
      </c>
      <c r="P4096" s="5">
        <f t="shared" si="316"/>
        <v>91.25</v>
      </c>
      <c r="Q4096" t="s">
        <v>8314</v>
      </c>
      <c r="R4096" t="s">
        <v>8315</v>
      </c>
      <c r="S4096" s="12">
        <f t="shared" si="317"/>
        <v>41889.878472222219</v>
      </c>
      <c r="T4096" s="12">
        <f t="shared" si="318"/>
        <v>41933.999305555553</v>
      </c>
      <c r="U4096">
        <f t="shared" si="319"/>
        <v>2014</v>
      </c>
      <c r="V4096">
        <f t="shared" si="319"/>
        <v>2014</v>
      </c>
    </row>
    <row r="4097" spans="1:22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15"/>
        <v>2.666666666666667</v>
      </c>
      <c r="P4097" s="5">
        <f t="shared" si="316"/>
        <v>800</v>
      </c>
      <c r="Q4097" t="s">
        <v>8314</v>
      </c>
      <c r="R4097" t="s">
        <v>8315</v>
      </c>
      <c r="S4097" s="12">
        <f t="shared" si="317"/>
        <v>42692.823495370372</v>
      </c>
      <c r="T4097" s="12">
        <f t="shared" si="318"/>
        <v>42722.823495370372</v>
      </c>
      <c r="U4097">
        <f t="shared" si="319"/>
        <v>2016</v>
      </c>
      <c r="V4097">
        <f t="shared" si="319"/>
        <v>2016</v>
      </c>
    </row>
    <row r="4098" spans="1:22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15"/>
        <v>11.428571428571429</v>
      </c>
      <c r="P4098" s="5">
        <f t="shared" si="316"/>
        <v>80</v>
      </c>
      <c r="Q4098" t="s">
        <v>8314</v>
      </c>
      <c r="R4098" t="s">
        <v>8315</v>
      </c>
      <c r="S4098" s="12">
        <f t="shared" si="317"/>
        <v>42750.321979166663</v>
      </c>
      <c r="T4098" s="12">
        <f t="shared" si="318"/>
        <v>42794.160416666666</v>
      </c>
      <c r="U4098">
        <f t="shared" si="319"/>
        <v>2017</v>
      </c>
      <c r="V4098">
        <f t="shared" si="319"/>
        <v>2017</v>
      </c>
    </row>
    <row r="4099" spans="1:22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20">(E4099/D4099)*100</f>
        <v>0</v>
      </c>
      <c r="P4099" s="5">
        <f t="shared" ref="P4099:P4115" si="321">IF(E4099&gt;0, E4099/L4099, 0)</f>
        <v>0</v>
      </c>
      <c r="Q4099" t="s">
        <v>8314</v>
      </c>
      <c r="R4099" t="s">
        <v>8315</v>
      </c>
      <c r="S4099" s="12">
        <f t="shared" ref="S4099:S4115" si="322">(J4099/86400)+25569-(5/24)</f>
        <v>42344.616168981483</v>
      </c>
      <c r="T4099" s="12">
        <f t="shared" ref="T4099:T4115" si="323">(I4099/86400)+25569-5/24</f>
        <v>42400.788194444445</v>
      </c>
      <c r="U4099">
        <f t="shared" ref="U4099:V4115" si="324">YEAR(S4099)</f>
        <v>2015</v>
      </c>
      <c r="V4099">
        <f t="shared" si="324"/>
        <v>2016</v>
      </c>
    </row>
    <row r="4100" spans="1:22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20"/>
        <v>0</v>
      </c>
      <c r="P4100" s="5">
        <f t="shared" si="321"/>
        <v>0</v>
      </c>
      <c r="Q4100" t="s">
        <v>8314</v>
      </c>
      <c r="R4100" t="s">
        <v>8315</v>
      </c>
      <c r="S4100" s="12">
        <f t="shared" si="322"/>
        <v>42495.51385416666</v>
      </c>
      <c r="T4100" s="12">
        <f t="shared" si="323"/>
        <v>42525.51385416666</v>
      </c>
      <c r="U4100">
        <f t="shared" si="324"/>
        <v>2016</v>
      </c>
      <c r="V4100">
        <f t="shared" si="324"/>
        <v>2016</v>
      </c>
    </row>
    <row r="4101" spans="1:22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20"/>
        <v>1.1111111111111112</v>
      </c>
      <c r="P4101" s="5">
        <f t="shared" si="321"/>
        <v>50</v>
      </c>
      <c r="Q4101" t="s">
        <v>8314</v>
      </c>
      <c r="R4101" t="s">
        <v>8315</v>
      </c>
      <c r="S4101" s="12">
        <f t="shared" si="322"/>
        <v>42570.642048611109</v>
      </c>
      <c r="T4101" s="12">
        <f t="shared" si="323"/>
        <v>42615.642048611109</v>
      </c>
      <c r="U4101">
        <f t="shared" si="324"/>
        <v>2016</v>
      </c>
      <c r="V4101">
        <f t="shared" si="324"/>
        <v>2016</v>
      </c>
    </row>
    <row r="4102" spans="1:22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20"/>
        <v>0</v>
      </c>
      <c r="P4102" s="5">
        <f t="shared" si="321"/>
        <v>0</v>
      </c>
      <c r="Q4102" t="s">
        <v>8314</v>
      </c>
      <c r="R4102" t="s">
        <v>8315</v>
      </c>
      <c r="S4102" s="12">
        <f t="shared" si="322"/>
        <v>41926.916550925926</v>
      </c>
      <c r="T4102" s="12">
        <f t="shared" si="323"/>
        <v>41936.916550925926</v>
      </c>
      <c r="U4102">
        <f t="shared" si="324"/>
        <v>2014</v>
      </c>
      <c r="V4102">
        <f t="shared" si="324"/>
        <v>2014</v>
      </c>
    </row>
    <row r="4103" spans="1:22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20"/>
        <v>0</v>
      </c>
      <c r="P4103" s="5">
        <f t="shared" si="321"/>
        <v>0</v>
      </c>
      <c r="Q4103" t="s">
        <v>8314</v>
      </c>
      <c r="R4103" t="s">
        <v>8315</v>
      </c>
      <c r="S4103" s="12">
        <f t="shared" si="322"/>
        <v>42730.695393518516</v>
      </c>
      <c r="T4103" s="12">
        <f t="shared" si="323"/>
        <v>42760.695393518516</v>
      </c>
      <c r="U4103">
        <f t="shared" si="324"/>
        <v>2016</v>
      </c>
      <c r="V4103">
        <f t="shared" si="324"/>
        <v>2017</v>
      </c>
    </row>
    <row r="4104" spans="1:22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20"/>
        <v>27.400000000000002</v>
      </c>
      <c r="P4104" s="5">
        <f t="shared" si="321"/>
        <v>22.833333333333332</v>
      </c>
      <c r="Q4104" t="s">
        <v>8314</v>
      </c>
      <c r="R4104" t="s">
        <v>8315</v>
      </c>
      <c r="S4104" s="12">
        <f t="shared" si="322"/>
        <v>42475.639733796292</v>
      </c>
      <c r="T4104" s="12">
        <f t="shared" si="323"/>
        <v>42505.639733796292</v>
      </c>
      <c r="U4104">
        <f t="shared" si="324"/>
        <v>2016</v>
      </c>
      <c r="V4104">
        <f t="shared" si="324"/>
        <v>2016</v>
      </c>
    </row>
    <row r="4105" spans="1:22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20"/>
        <v>10</v>
      </c>
      <c r="P4105" s="5">
        <f t="shared" si="321"/>
        <v>16.666666666666668</v>
      </c>
      <c r="Q4105" t="s">
        <v>8314</v>
      </c>
      <c r="R4105" t="s">
        <v>8315</v>
      </c>
      <c r="S4105" s="12">
        <f t="shared" si="322"/>
        <v>42188.624606481484</v>
      </c>
      <c r="T4105" s="12">
        <f t="shared" si="323"/>
        <v>42242.563888888886</v>
      </c>
      <c r="U4105">
        <f t="shared" si="324"/>
        <v>2015</v>
      </c>
      <c r="V4105">
        <f t="shared" si="324"/>
        <v>2015</v>
      </c>
    </row>
    <row r="4106" spans="1:22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20"/>
        <v>21.366666666666667</v>
      </c>
      <c r="P4106" s="5">
        <f t="shared" si="321"/>
        <v>45.785714285714285</v>
      </c>
      <c r="Q4106" t="s">
        <v>8314</v>
      </c>
      <c r="R4106" t="s">
        <v>8315</v>
      </c>
      <c r="S4106" s="12">
        <f t="shared" si="322"/>
        <v>42640.069837962961</v>
      </c>
      <c r="T4106" s="12">
        <f t="shared" si="323"/>
        <v>42670.069837962961</v>
      </c>
      <c r="U4106">
        <f t="shared" si="324"/>
        <v>2016</v>
      </c>
      <c r="V4106">
        <f t="shared" si="324"/>
        <v>2016</v>
      </c>
    </row>
    <row r="4107" spans="1:22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20"/>
        <v>6.9696969696969706</v>
      </c>
      <c r="P4107" s="5">
        <f t="shared" si="321"/>
        <v>383.33333333333331</v>
      </c>
      <c r="Q4107" t="s">
        <v>8314</v>
      </c>
      <c r="R4107" t="s">
        <v>8315</v>
      </c>
      <c r="S4107" s="12">
        <f t="shared" si="322"/>
        <v>42696.802187499998</v>
      </c>
      <c r="T4107" s="12">
        <f t="shared" si="323"/>
        <v>42729.802187499998</v>
      </c>
      <c r="U4107">
        <f t="shared" si="324"/>
        <v>2016</v>
      </c>
      <c r="V4107">
        <f t="shared" si="324"/>
        <v>2016</v>
      </c>
    </row>
    <row r="4108" spans="1:22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20"/>
        <v>70.599999999999994</v>
      </c>
      <c r="P4108" s="5">
        <f t="shared" si="321"/>
        <v>106.96969696969697</v>
      </c>
      <c r="Q4108" t="s">
        <v>8314</v>
      </c>
      <c r="R4108" t="s">
        <v>8315</v>
      </c>
      <c r="S4108" s="12">
        <f t="shared" si="322"/>
        <v>42052.841041666667</v>
      </c>
      <c r="T4108" s="12">
        <f t="shared" si="323"/>
        <v>42095.833333333336</v>
      </c>
      <c r="U4108">
        <f t="shared" si="324"/>
        <v>2015</v>
      </c>
      <c r="V4108">
        <f t="shared" si="324"/>
        <v>2015</v>
      </c>
    </row>
    <row r="4109" spans="1:22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20"/>
        <v>2.0500000000000003</v>
      </c>
      <c r="P4109" s="5">
        <f t="shared" si="321"/>
        <v>10.25</v>
      </c>
      <c r="Q4109" t="s">
        <v>8314</v>
      </c>
      <c r="R4109" t="s">
        <v>8315</v>
      </c>
      <c r="S4109" s="12">
        <f t="shared" si="322"/>
        <v>41883.708344907405</v>
      </c>
      <c r="T4109" s="12">
        <f t="shared" si="323"/>
        <v>41906.708344907405</v>
      </c>
      <c r="U4109">
        <f t="shared" si="324"/>
        <v>2014</v>
      </c>
      <c r="V4109">
        <f t="shared" si="324"/>
        <v>2014</v>
      </c>
    </row>
    <row r="4110" spans="1:22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20"/>
        <v>1.9666666666666666</v>
      </c>
      <c r="P4110" s="5">
        <f t="shared" si="321"/>
        <v>59</v>
      </c>
      <c r="Q4110" t="s">
        <v>8314</v>
      </c>
      <c r="R4110" t="s">
        <v>8315</v>
      </c>
      <c r="S4110" s="12">
        <f t="shared" si="322"/>
        <v>42766.823344907403</v>
      </c>
      <c r="T4110" s="12">
        <f t="shared" si="323"/>
        <v>42796.999999999993</v>
      </c>
      <c r="U4110">
        <f t="shared" si="324"/>
        <v>2017</v>
      </c>
      <c r="V4110">
        <f t="shared" si="324"/>
        <v>2017</v>
      </c>
    </row>
    <row r="4111" spans="1:22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20"/>
        <v>0</v>
      </c>
      <c r="P4111" s="5">
        <f t="shared" si="321"/>
        <v>0</v>
      </c>
      <c r="Q4111" t="s">
        <v>8314</v>
      </c>
      <c r="R4111" t="s">
        <v>8315</v>
      </c>
      <c r="S4111" s="12">
        <f t="shared" si="322"/>
        <v>42307.331064814811</v>
      </c>
      <c r="T4111" s="12">
        <f t="shared" si="323"/>
        <v>42337.372731481482</v>
      </c>
      <c r="U4111">
        <f t="shared" si="324"/>
        <v>2015</v>
      </c>
      <c r="V4111">
        <f t="shared" si="324"/>
        <v>2015</v>
      </c>
    </row>
    <row r="4112" spans="1:22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20"/>
        <v>28.666666666666668</v>
      </c>
      <c r="P4112" s="5">
        <f t="shared" si="321"/>
        <v>14.333333333333334</v>
      </c>
      <c r="Q4112" t="s">
        <v>8314</v>
      </c>
      <c r="R4112" t="s">
        <v>8315</v>
      </c>
      <c r="S4112" s="12">
        <f t="shared" si="322"/>
        <v>42512.418414351851</v>
      </c>
      <c r="T4112" s="12">
        <f t="shared" si="323"/>
        <v>42572.418414351851</v>
      </c>
      <c r="U4112">
        <f t="shared" si="324"/>
        <v>2016</v>
      </c>
      <c r="V4112">
        <f t="shared" si="324"/>
        <v>2016</v>
      </c>
    </row>
    <row r="4113" spans="1:22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20"/>
        <v>3.1333333333333333</v>
      </c>
      <c r="P4113" s="5">
        <f t="shared" si="321"/>
        <v>15.666666666666666</v>
      </c>
      <c r="Q4113" t="s">
        <v>8314</v>
      </c>
      <c r="R4113" t="s">
        <v>8315</v>
      </c>
      <c r="S4113" s="12">
        <f t="shared" si="322"/>
        <v>42028.927546296291</v>
      </c>
      <c r="T4113" s="12">
        <f t="shared" si="323"/>
        <v>42058.927546296291</v>
      </c>
      <c r="U4113">
        <f t="shared" si="324"/>
        <v>2015</v>
      </c>
      <c r="V4113">
        <f t="shared" si="324"/>
        <v>2015</v>
      </c>
    </row>
    <row r="4114" spans="1:22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20"/>
        <v>0.04</v>
      </c>
      <c r="P4114" s="5">
        <f t="shared" si="321"/>
        <v>1</v>
      </c>
      <c r="Q4114" t="s">
        <v>8314</v>
      </c>
      <c r="R4114" t="s">
        <v>8315</v>
      </c>
      <c r="S4114" s="12">
        <f t="shared" si="322"/>
        <v>42400.738263888888</v>
      </c>
      <c r="T4114" s="12">
        <f t="shared" si="323"/>
        <v>42427.791666666664</v>
      </c>
      <c r="U4114">
        <f t="shared" si="324"/>
        <v>2016</v>
      </c>
      <c r="V4114">
        <f t="shared" si="324"/>
        <v>2016</v>
      </c>
    </row>
    <row r="4115" spans="1:22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20"/>
        <v>0.2</v>
      </c>
      <c r="P4115" s="5">
        <f t="shared" si="321"/>
        <v>1</v>
      </c>
      <c r="Q4115" t="s">
        <v>8314</v>
      </c>
      <c r="R4115" t="s">
        <v>8315</v>
      </c>
      <c r="S4115" s="12">
        <f t="shared" si="322"/>
        <v>42358.364849537036</v>
      </c>
      <c r="T4115" s="12">
        <f t="shared" si="323"/>
        <v>42377.06527777778</v>
      </c>
      <c r="U4115">
        <f t="shared" si="324"/>
        <v>2015</v>
      </c>
      <c r="V4115">
        <f t="shared" si="324"/>
        <v>2016</v>
      </c>
    </row>
  </sheetData>
  <conditionalFormatting sqref="F1:F1048576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"cancelled"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pivot-sub-category</vt:lpstr>
      <vt:lpstr>data_org</vt:lpstr>
      <vt:lpstr>Sheet1</vt:lpstr>
      <vt:lpstr>date_pivot</vt:lpstr>
      <vt:lpstr>Sheet2</vt:lpstr>
      <vt:lpstr>pivot-category</vt:lpstr>
      <vt:lpstr>data-date</vt:lpstr>
      <vt:lpstr>bonus-answer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2019-04-26T19:47:35Z</dcterms:modified>
</cp:coreProperties>
</file>