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810"/>
  <workbookPr autoCompressPictures="0"/>
  <bookViews>
    <workbookView xWindow="120" yWindow="40" windowWidth="15480" windowHeight="9680"/>
  </bookViews>
  <sheets>
    <sheet name="Table 14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ART2">#REF!</definedName>
    <definedName name="_ART23">#REF!</definedName>
    <definedName name="_ART25">#REF!</definedName>
    <definedName name="_ART28">'[1]A-38 art28'!$A$1:$P$62</definedName>
    <definedName name="_Dist_Values" localSheetId="0" hidden="1">#REF!</definedName>
    <definedName name="_Dist_Values" hidden="1">#REF!</definedName>
    <definedName name="_Fill" localSheetId="0" hidden="1">'[2]A-9 art8p2'!$E$14:$E$77</definedName>
    <definedName name="_Fill" hidden="1">#REF!</definedName>
    <definedName name="_Key1" localSheetId="0" hidden="1">#REF!</definedName>
    <definedName name="_Key1" hidden="1">#REF!</definedName>
    <definedName name="_Key2" hidden="1">'[3]A-22 art17b'!$L$4</definedName>
    <definedName name="_Order1" hidden="1">255</definedName>
    <definedName name="_Order2" hidden="1">255</definedName>
    <definedName name="_Sort" localSheetId="0" hidden="1">#REF!</definedName>
    <definedName name="_Sort" hidden="1">#REF!</definedName>
    <definedName name="ART16A">#REF!</definedName>
    <definedName name="ART16B">#REF!</definedName>
    <definedName name="ART21C">#REF!</definedName>
    <definedName name="ART3A">#REF!</definedName>
    <definedName name="ART3AB">#REF!</definedName>
    <definedName name="ART3B">#REF!</definedName>
    <definedName name="CAMERA">'[4]A-1 art1'!$A$1:$G$70</definedName>
    <definedName name="_xlnm.Print_Area" localSheetId="0">'Table 14'!$A$1:$R$83</definedName>
    <definedName name="_xlnm.Print_Area">'[4]A-1 art1'!$A$1:$G$67</definedName>
    <definedName name="Print_Area_MI" localSheetId="0">'Table 14'!$AR$2:$AV$72</definedName>
    <definedName name="Print_Area_MI">#REF!</definedName>
    <definedName name="T3B">'[5]INPUT DATA:TABLE 3A'!$O$80:$P$106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80" i="1" l="1"/>
  <c r="B78" i="1"/>
  <c r="B77" i="1"/>
  <c r="B76" i="1"/>
  <c r="B75" i="1"/>
  <c r="B74" i="1"/>
  <c r="B73" i="1"/>
  <c r="B72" i="1"/>
  <c r="B71" i="1"/>
  <c r="Q68" i="1"/>
  <c r="O68" i="1"/>
  <c r="M68" i="1"/>
  <c r="K68" i="1"/>
  <c r="I68" i="1"/>
  <c r="G68" i="1"/>
  <c r="E68" i="1"/>
  <c r="A68" i="1"/>
  <c r="Q67" i="1"/>
  <c r="O67" i="1"/>
  <c r="M67" i="1"/>
  <c r="K67" i="1"/>
  <c r="I67" i="1"/>
  <c r="G67" i="1"/>
  <c r="E67" i="1"/>
  <c r="A67" i="1"/>
  <c r="Q66" i="1"/>
  <c r="O66" i="1"/>
  <c r="M66" i="1"/>
  <c r="K66" i="1"/>
  <c r="I66" i="1"/>
  <c r="G66" i="1"/>
  <c r="E66" i="1"/>
  <c r="A66" i="1"/>
  <c r="Q65" i="1"/>
  <c r="O65" i="1"/>
  <c r="M65" i="1"/>
  <c r="K65" i="1"/>
  <c r="I65" i="1"/>
  <c r="G65" i="1"/>
  <c r="E65" i="1"/>
  <c r="A65" i="1"/>
  <c r="Q64" i="1"/>
  <c r="O64" i="1"/>
  <c r="M64" i="1"/>
  <c r="K64" i="1"/>
  <c r="I64" i="1"/>
  <c r="G64" i="1"/>
  <c r="E64" i="1"/>
  <c r="A64" i="1"/>
  <c r="Q63" i="1"/>
  <c r="O63" i="1"/>
  <c r="M63" i="1"/>
  <c r="K63" i="1"/>
  <c r="I63" i="1"/>
  <c r="G63" i="1"/>
  <c r="E63" i="1"/>
  <c r="A63" i="1"/>
  <c r="Q62" i="1"/>
  <c r="O62" i="1"/>
  <c r="M62" i="1"/>
  <c r="K62" i="1"/>
  <c r="I62" i="1"/>
  <c r="G62" i="1"/>
  <c r="E62" i="1"/>
  <c r="A62" i="1"/>
  <c r="Q61" i="1"/>
  <c r="O61" i="1"/>
  <c r="M61" i="1"/>
  <c r="K61" i="1"/>
  <c r="I61" i="1"/>
  <c r="G61" i="1"/>
  <c r="E61" i="1"/>
  <c r="A61" i="1"/>
  <c r="Q60" i="1"/>
  <c r="O60" i="1"/>
  <c r="M60" i="1"/>
  <c r="K60" i="1"/>
  <c r="I60" i="1"/>
  <c r="G60" i="1"/>
  <c r="E60" i="1"/>
  <c r="A60" i="1"/>
  <c r="Q59" i="1"/>
  <c r="O59" i="1"/>
  <c r="M59" i="1"/>
  <c r="K59" i="1"/>
  <c r="I59" i="1"/>
  <c r="G59" i="1"/>
  <c r="E59" i="1"/>
  <c r="A59" i="1"/>
  <c r="Q58" i="1"/>
  <c r="O58" i="1"/>
  <c r="M58" i="1"/>
  <c r="K58" i="1"/>
  <c r="I58" i="1"/>
  <c r="G58" i="1"/>
  <c r="E58" i="1"/>
  <c r="A58" i="1"/>
  <c r="Q57" i="1"/>
  <c r="O57" i="1"/>
  <c r="M57" i="1"/>
  <c r="K57" i="1"/>
  <c r="I57" i="1"/>
  <c r="G57" i="1"/>
  <c r="E57" i="1"/>
  <c r="A57" i="1"/>
  <c r="Q56" i="1"/>
  <c r="O56" i="1"/>
  <c r="M56" i="1"/>
  <c r="K56" i="1"/>
  <c r="I56" i="1"/>
  <c r="G56" i="1"/>
  <c r="E56" i="1"/>
  <c r="A56" i="1"/>
  <c r="Q55" i="1"/>
  <c r="O55" i="1"/>
  <c r="M55" i="1"/>
  <c r="K55" i="1"/>
  <c r="I55" i="1"/>
  <c r="G55" i="1"/>
  <c r="E55" i="1"/>
  <c r="A55" i="1"/>
  <c r="Q54" i="1"/>
  <c r="O54" i="1"/>
  <c r="M54" i="1"/>
  <c r="K54" i="1"/>
  <c r="I54" i="1"/>
  <c r="G54" i="1"/>
  <c r="E54" i="1"/>
  <c r="A54" i="1"/>
  <c r="Q53" i="1"/>
  <c r="O53" i="1"/>
  <c r="M53" i="1"/>
  <c r="K53" i="1"/>
  <c r="I53" i="1"/>
  <c r="G53" i="1"/>
  <c r="E53" i="1"/>
  <c r="A53" i="1"/>
  <c r="Q52" i="1"/>
  <c r="O52" i="1"/>
  <c r="M52" i="1"/>
  <c r="K52" i="1"/>
  <c r="I52" i="1"/>
  <c r="G52" i="1"/>
  <c r="E52" i="1"/>
  <c r="A52" i="1"/>
  <c r="Q51" i="1"/>
  <c r="O51" i="1"/>
  <c r="M51" i="1"/>
  <c r="K51" i="1"/>
  <c r="I51" i="1"/>
  <c r="G51" i="1"/>
  <c r="E51" i="1"/>
  <c r="A51" i="1"/>
  <c r="Q50" i="1"/>
  <c r="O50" i="1"/>
  <c r="M50" i="1"/>
  <c r="K50" i="1"/>
  <c r="I50" i="1"/>
  <c r="G50" i="1"/>
  <c r="E50" i="1"/>
  <c r="A50" i="1"/>
  <c r="Q49" i="1"/>
  <c r="O49" i="1"/>
  <c r="M49" i="1"/>
  <c r="K49" i="1"/>
  <c r="I49" i="1"/>
  <c r="G49" i="1"/>
  <c r="E49" i="1"/>
  <c r="A49" i="1"/>
  <c r="Q48" i="1"/>
  <c r="O48" i="1"/>
  <c r="M48" i="1"/>
  <c r="K48" i="1"/>
  <c r="I48" i="1"/>
  <c r="G48" i="1"/>
  <c r="E48" i="1"/>
  <c r="A48" i="1"/>
  <c r="Q47" i="1"/>
  <c r="O47" i="1"/>
  <c r="M47" i="1"/>
  <c r="K47" i="1"/>
  <c r="I47" i="1"/>
  <c r="G47" i="1"/>
  <c r="E47" i="1"/>
  <c r="A47" i="1"/>
  <c r="Q46" i="1"/>
  <c r="O46" i="1"/>
  <c r="M46" i="1"/>
  <c r="K46" i="1"/>
  <c r="I46" i="1"/>
  <c r="G46" i="1"/>
  <c r="E46" i="1"/>
  <c r="A46" i="1"/>
  <c r="Q45" i="1"/>
  <c r="O45" i="1"/>
  <c r="M45" i="1"/>
  <c r="K45" i="1"/>
  <c r="I45" i="1"/>
  <c r="G45" i="1"/>
  <c r="E45" i="1"/>
  <c r="A45" i="1"/>
  <c r="Q44" i="1"/>
  <c r="O44" i="1"/>
  <c r="M44" i="1"/>
  <c r="K44" i="1"/>
  <c r="I44" i="1"/>
  <c r="G44" i="1"/>
  <c r="E44" i="1"/>
  <c r="A44" i="1"/>
  <c r="Q43" i="1"/>
  <c r="O43" i="1"/>
  <c r="M43" i="1"/>
  <c r="K43" i="1"/>
  <c r="I43" i="1"/>
  <c r="G43" i="1"/>
  <c r="E43" i="1"/>
  <c r="A43" i="1"/>
  <c r="Q42" i="1"/>
  <c r="O42" i="1"/>
  <c r="M42" i="1"/>
  <c r="K42" i="1"/>
  <c r="I42" i="1"/>
  <c r="G42" i="1"/>
  <c r="E42" i="1"/>
  <c r="A42" i="1"/>
  <c r="Q41" i="1"/>
  <c r="O41" i="1"/>
  <c r="M41" i="1"/>
  <c r="K41" i="1"/>
  <c r="I41" i="1"/>
  <c r="G41" i="1"/>
  <c r="E41" i="1"/>
  <c r="A41" i="1"/>
  <c r="Q40" i="1"/>
  <c r="O40" i="1"/>
  <c r="M40" i="1"/>
  <c r="K40" i="1"/>
  <c r="I40" i="1"/>
  <c r="G40" i="1"/>
  <c r="E40" i="1"/>
  <c r="A40" i="1"/>
  <c r="Q39" i="1"/>
  <c r="O39" i="1"/>
  <c r="M39" i="1"/>
  <c r="K39" i="1"/>
  <c r="I39" i="1"/>
  <c r="G39" i="1"/>
  <c r="E39" i="1"/>
  <c r="A39" i="1"/>
  <c r="Q38" i="1"/>
  <c r="O38" i="1"/>
  <c r="M38" i="1"/>
  <c r="K38" i="1"/>
  <c r="I38" i="1"/>
  <c r="G38" i="1"/>
  <c r="E38" i="1"/>
  <c r="A38" i="1"/>
  <c r="Q37" i="1"/>
  <c r="O37" i="1"/>
  <c r="M37" i="1"/>
  <c r="K37" i="1"/>
  <c r="I37" i="1"/>
  <c r="G37" i="1"/>
  <c r="E37" i="1"/>
  <c r="A37" i="1"/>
  <c r="Q36" i="1"/>
  <c r="O36" i="1"/>
  <c r="M36" i="1"/>
  <c r="K36" i="1"/>
  <c r="I36" i="1"/>
  <c r="G36" i="1"/>
  <c r="E36" i="1"/>
  <c r="A36" i="1"/>
  <c r="Q35" i="1"/>
  <c r="O35" i="1"/>
  <c r="M35" i="1"/>
  <c r="K35" i="1"/>
  <c r="I35" i="1"/>
  <c r="G35" i="1"/>
  <c r="E35" i="1"/>
  <c r="A35" i="1"/>
  <c r="Q34" i="1"/>
  <c r="O34" i="1"/>
  <c r="M34" i="1"/>
  <c r="K34" i="1"/>
  <c r="I34" i="1"/>
  <c r="G34" i="1"/>
  <c r="E34" i="1"/>
  <c r="A34" i="1"/>
  <c r="Q33" i="1"/>
  <c r="O33" i="1"/>
  <c r="M33" i="1"/>
  <c r="K33" i="1"/>
  <c r="I33" i="1"/>
  <c r="G33" i="1"/>
  <c r="E33" i="1"/>
  <c r="A33" i="1"/>
  <c r="Q32" i="1"/>
  <c r="O32" i="1"/>
  <c r="M32" i="1"/>
  <c r="K32" i="1"/>
  <c r="I32" i="1"/>
  <c r="G32" i="1"/>
  <c r="E32" i="1"/>
  <c r="A32" i="1"/>
  <c r="Q31" i="1"/>
  <c r="O31" i="1"/>
  <c r="M31" i="1"/>
  <c r="K31" i="1"/>
  <c r="I31" i="1"/>
  <c r="G31" i="1"/>
  <c r="E31" i="1"/>
  <c r="A31" i="1"/>
  <c r="Q30" i="1"/>
  <c r="O30" i="1"/>
  <c r="M30" i="1"/>
  <c r="K30" i="1"/>
  <c r="I30" i="1"/>
  <c r="G30" i="1"/>
  <c r="E30" i="1"/>
  <c r="A30" i="1"/>
  <c r="Q29" i="1"/>
  <c r="O29" i="1"/>
  <c r="M29" i="1"/>
  <c r="K29" i="1"/>
  <c r="I29" i="1"/>
  <c r="G29" i="1"/>
  <c r="E29" i="1"/>
  <c r="A29" i="1"/>
  <c r="Q28" i="1"/>
  <c r="O28" i="1"/>
  <c r="M28" i="1"/>
  <c r="K28" i="1"/>
  <c r="I28" i="1"/>
  <c r="G28" i="1"/>
  <c r="E28" i="1"/>
  <c r="A28" i="1"/>
  <c r="Q27" i="1"/>
  <c r="O27" i="1"/>
  <c r="M27" i="1"/>
  <c r="K27" i="1"/>
  <c r="I27" i="1"/>
  <c r="G27" i="1"/>
  <c r="E27" i="1"/>
  <c r="A27" i="1"/>
  <c r="Q26" i="1"/>
  <c r="O26" i="1"/>
  <c r="M26" i="1"/>
  <c r="K26" i="1"/>
  <c r="I26" i="1"/>
  <c r="G26" i="1"/>
  <c r="E26" i="1"/>
  <c r="A26" i="1"/>
  <c r="Q25" i="1"/>
  <c r="O25" i="1"/>
  <c r="M25" i="1"/>
  <c r="K25" i="1"/>
  <c r="I25" i="1"/>
  <c r="G25" i="1"/>
  <c r="E25" i="1"/>
  <c r="A25" i="1"/>
  <c r="Q24" i="1"/>
  <c r="O24" i="1"/>
  <c r="M24" i="1"/>
  <c r="K24" i="1"/>
  <c r="I24" i="1"/>
  <c r="G24" i="1"/>
  <c r="E24" i="1"/>
  <c r="A24" i="1"/>
  <c r="Q23" i="1"/>
  <c r="O23" i="1"/>
  <c r="M23" i="1"/>
  <c r="K23" i="1"/>
  <c r="I23" i="1"/>
  <c r="G23" i="1"/>
  <c r="E23" i="1"/>
  <c r="A23" i="1"/>
  <c r="Q22" i="1"/>
  <c r="O22" i="1"/>
  <c r="M22" i="1"/>
  <c r="K22" i="1"/>
  <c r="I22" i="1"/>
  <c r="G22" i="1"/>
  <c r="E22" i="1"/>
  <c r="A22" i="1"/>
  <c r="Q21" i="1"/>
  <c r="O21" i="1"/>
  <c r="M21" i="1"/>
  <c r="K21" i="1"/>
  <c r="I21" i="1"/>
  <c r="G21" i="1"/>
  <c r="E21" i="1"/>
  <c r="A21" i="1"/>
  <c r="Q20" i="1"/>
  <c r="O20" i="1"/>
  <c r="M20" i="1"/>
  <c r="K20" i="1"/>
  <c r="I20" i="1"/>
  <c r="G20" i="1"/>
  <c r="E20" i="1"/>
  <c r="A20" i="1"/>
  <c r="Q19" i="1"/>
  <c r="O19" i="1"/>
  <c r="M19" i="1"/>
  <c r="K19" i="1"/>
  <c r="I19" i="1"/>
  <c r="G19" i="1"/>
  <c r="E19" i="1"/>
  <c r="A19" i="1"/>
  <c r="Q18" i="1"/>
  <c r="O18" i="1"/>
  <c r="M18" i="1"/>
  <c r="K18" i="1"/>
  <c r="I18" i="1"/>
  <c r="G18" i="1"/>
  <c r="E18" i="1"/>
  <c r="A18" i="1"/>
  <c r="Q17" i="1"/>
  <c r="O17" i="1"/>
  <c r="M17" i="1"/>
  <c r="K17" i="1"/>
  <c r="I17" i="1"/>
  <c r="G17" i="1"/>
  <c r="E17" i="1"/>
  <c r="A17" i="1"/>
  <c r="Q16" i="1"/>
  <c r="O16" i="1"/>
  <c r="M16" i="1"/>
  <c r="K16" i="1"/>
  <c r="I16" i="1"/>
  <c r="G16" i="1"/>
  <c r="E16" i="1"/>
  <c r="A16" i="1"/>
  <c r="Q15" i="1"/>
  <c r="O15" i="1"/>
  <c r="M15" i="1"/>
  <c r="K15" i="1"/>
  <c r="I15" i="1"/>
  <c r="G15" i="1"/>
  <c r="E15" i="1"/>
  <c r="A15" i="1"/>
  <c r="Q14" i="1"/>
  <c r="O14" i="1"/>
  <c r="M14" i="1"/>
  <c r="K14" i="1"/>
  <c r="I14" i="1"/>
  <c r="G14" i="1"/>
  <c r="E14" i="1"/>
  <c r="A14" i="1"/>
  <c r="Q13" i="1"/>
  <c r="O13" i="1"/>
  <c r="M13" i="1"/>
  <c r="K13" i="1"/>
  <c r="I13" i="1"/>
  <c r="G13" i="1"/>
  <c r="E13" i="1"/>
  <c r="A13" i="1"/>
  <c r="Q12" i="1"/>
  <c r="O12" i="1"/>
  <c r="M12" i="1"/>
  <c r="K12" i="1"/>
  <c r="I12" i="1"/>
  <c r="G12" i="1"/>
  <c r="E12" i="1"/>
  <c r="A12" i="1"/>
  <c r="Q11" i="1"/>
  <c r="O11" i="1"/>
  <c r="M11" i="1"/>
  <c r="K11" i="1"/>
  <c r="I11" i="1"/>
  <c r="G11" i="1"/>
  <c r="E11" i="1"/>
  <c r="A11" i="1"/>
  <c r="Q10" i="1"/>
  <c r="O10" i="1"/>
  <c r="M10" i="1"/>
  <c r="K10" i="1"/>
  <c r="I10" i="1"/>
  <c r="G10" i="1"/>
  <c r="E10" i="1"/>
  <c r="A10" i="1"/>
  <c r="Q9" i="1"/>
  <c r="O9" i="1"/>
  <c r="M9" i="1"/>
  <c r="K9" i="1"/>
  <c r="I9" i="1"/>
  <c r="G9" i="1"/>
  <c r="E9" i="1"/>
  <c r="A9" i="1"/>
  <c r="Q8" i="1"/>
  <c r="O8" i="1"/>
  <c r="M8" i="1"/>
  <c r="K8" i="1"/>
  <c r="I8" i="1"/>
  <c r="G8" i="1"/>
  <c r="A8" i="1"/>
  <c r="Q7" i="1"/>
  <c r="G7" i="1"/>
  <c r="E7" i="1"/>
  <c r="A4" i="1"/>
  <c r="A3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_);\(&quot;$&quot;#,##0\)"/>
    <numFmt numFmtId="43" formatCode="_(* #,##0.00_);_(* \(#,##0.00\);_(* &quot;-&quot;??_);_(@_)"/>
    <numFmt numFmtId="164" formatCode="\(#,##0\);\(\(#,##0\)\)"/>
    <numFmt numFmtId="165" formatCode="_(&quot;$&quot;#,##0_);_(&quot;$&quot;\ \(#,##0\);_(&quot;$&quot;* &quot;-&quot;_);_(@_)"/>
    <numFmt numFmtId="166" formatCode="0.000%"/>
    <numFmt numFmtId="167" formatCode="_(* #,##0_);_(* \(#,##0\);_(* &quot;-  &quot;_);_(@_)"/>
    <numFmt numFmtId="168" formatCode="0_)"/>
  </numFmts>
  <fonts count="24" x14ac:knownFonts="1">
    <font>
      <sz val="12"/>
      <color theme="1"/>
      <name val="Letter Gothic"/>
      <family val="2"/>
    </font>
    <font>
      <sz val="8"/>
      <name val="Arial MT"/>
      <family val="2"/>
    </font>
    <font>
      <b/>
      <sz val="16"/>
      <color indexed="8"/>
      <name val="Arial"/>
      <family val="2"/>
    </font>
    <font>
      <b/>
      <sz val="18"/>
      <color indexed="9"/>
      <name val="Arial"/>
      <family val="2"/>
    </font>
    <font>
      <sz val="18"/>
      <color indexed="9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NewRomanPS"/>
      <family val="1"/>
    </font>
    <font>
      <sz val="6"/>
      <name val="Arial"/>
      <family val="2"/>
    </font>
    <font>
      <sz val="6"/>
      <name val="Arial MT"/>
      <family val="2"/>
    </font>
    <font>
      <sz val="12"/>
      <name val="TimesNewRomanPS"/>
      <family val="1"/>
    </font>
    <font>
      <sz val="7"/>
      <name val="TimesNewRomanPS"/>
      <family val="1"/>
    </font>
    <font>
      <sz val="12"/>
      <name val="LetterGothic"/>
    </font>
    <font>
      <sz val="8"/>
      <name val="Arial MT"/>
      <family val="2"/>
    </font>
    <font>
      <sz val="10"/>
      <name val="Courier"/>
      <family val="3"/>
    </font>
    <font>
      <sz val="10"/>
      <name val="Arial MT"/>
      <family val="2"/>
    </font>
    <font>
      <sz val="11"/>
      <name val="Arial"/>
      <family val="2"/>
    </font>
    <font>
      <sz val="10"/>
      <name val="Arial"/>
      <family val="2"/>
    </font>
    <font>
      <u/>
      <sz val="12"/>
      <color theme="10"/>
      <name val="Letter Gothic"/>
      <family val="2"/>
    </font>
    <font>
      <u/>
      <sz val="12"/>
      <color theme="11"/>
      <name val="Letter Gothic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12">
    <border>
      <left/>
      <right/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 style="hair">
        <color indexed="8"/>
      </top>
      <bottom/>
      <diagonal/>
    </border>
    <border>
      <left/>
      <right/>
      <top/>
      <bottom style="hair">
        <color indexed="8"/>
      </bottom>
      <diagonal/>
    </border>
  </borders>
  <cellStyleXfs count="23">
    <xf numFmtId="0" fontId="0" fillId="0" borderId="0"/>
    <xf numFmtId="37" fontId="1" fillId="0" borderId="0"/>
    <xf numFmtId="164" fontId="1" fillId="0" borderId="0"/>
    <xf numFmtId="9" fontId="6" fillId="0" borderId="0" applyFont="0" applyFill="0" applyBorder="0" applyAlignment="0" applyProtection="0"/>
    <xf numFmtId="43" fontId="16" fillId="0" borderId="0" applyFont="0" applyFill="0" applyBorder="0" applyAlignment="0" applyProtection="0"/>
    <xf numFmtId="168" fontId="1" fillId="0" borderId="0"/>
    <xf numFmtId="37" fontId="1" fillId="0" borderId="0"/>
    <xf numFmtId="37" fontId="17" fillId="0" borderId="0"/>
    <xf numFmtId="0" fontId="18" fillId="0" borderId="0"/>
    <xf numFmtId="0" fontId="1" fillId="2" borderId="0"/>
    <xf numFmtId="37" fontId="1" fillId="0" borderId="0"/>
    <xf numFmtId="37" fontId="1" fillId="0" borderId="0"/>
    <xf numFmtId="37" fontId="1" fillId="0" borderId="0"/>
    <xf numFmtId="37" fontId="19" fillId="0" borderId="0"/>
    <xf numFmtId="37" fontId="1" fillId="0" borderId="0"/>
    <xf numFmtId="0" fontId="1" fillId="0" borderId="0"/>
    <xf numFmtId="9" fontId="16" fillId="0" borderId="0" applyFont="0" applyFill="0" applyBorder="0" applyAlignment="0" applyProtection="0"/>
    <xf numFmtId="9" fontId="20" fillId="0" borderId="0" applyFont="0" applyFill="0" applyBorder="0" applyAlignment="0" applyProtection="0"/>
    <xf numFmtId="9" fontId="21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9">
    <xf numFmtId="0" fontId="0" fillId="0" borderId="0" xfId="0"/>
    <xf numFmtId="37" fontId="2" fillId="0" borderId="0" xfId="1" applyFont="1" applyFill="1" applyBorder="1" applyAlignment="1" applyProtection="1">
      <alignment horizontal="centerContinuous"/>
    </xf>
    <xf numFmtId="164" fontId="3" fillId="0" borderId="0" xfId="2" applyFont="1" applyFill="1" applyBorder="1" applyAlignment="1" applyProtection="1">
      <alignment horizontal="centerContinuous"/>
    </xf>
    <xf numFmtId="164" fontId="4" fillId="0" borderId="0" xfId="2" applyFont="1" applyFill="1" applyBorder="1" applyAlignment="1" applyProtection="1">
      <alignment horizontal="centerContinuous"/>
    </xf>
    <xf numFmtId="37" fontId="5" fillId="0" borderId="0" xfId="1" applyFont="1" applyFill="1" applyBorder="1" applyAlignment="1" applyProtection="1">
      <alignment horizontal="centerContinuous"/>
    </xf>
    <xf numFmtId="37" fontId="4" fillId="0" borderId="0" xfId="1" applyFont="1" applyFill="1" applyBorder="1" applyAlignment="1" applyProtection="1">
      <alignment horizontal="centerContinuous"/>
    </xf>
    <xf numFmtId="37" fontId="6" fillId="0" borderId="0" xfId="1" applyFont="1" applyFill="1" applyAlignment="1" applyProtection="1"/>
    <xf numFmtId="37" fontId="7" fillId="0" borderId="0" xfId="1" applyFont="1" applyFill="1" applyAlignment="1" applyProtection="1"/>
    <xf numFmtId="37" fontId="7" fillId="0" borderId="0" xfId="1" applyFont="1" applyFill="1" applyAlignment="1" applyProtection="1">
      <alignment horizontal="centerContinuous"/>
    </xf>
    <xf numFmtId="37" fontId="6" fillId="0" borderId="0" xfId="1" applyFont="1" applyFill="1" applyAlignment="1" applyProtection="1">
      <alignment horizontal="centerContinuous"/>
    </xf>
    <xf numFmtId="37" fontId="1" fillId="0" borderId="1" xfId="1" applyFill="1" applyBorder="1" applyAlignment="1" applyProtection="1"/>
    <xf numFmtId="37" fontId="1" fillId="0" borderId="0" xfId="1" applyFill="1" applyAlignment="1" applyProtection="1"/>
    <xf numFmtId="37" fontId="8" fillId="0" borderId="0" xfId="1" applyFont="1" applyFill="1" applyBorder="1" applyAlignment="1" applyProtection="1">
      <alignment horizontal="centerContinuous"/>
    </xf>
    <xf numFmtId="37" fontId="8" fillId="0" borderId="1" xfId="1" applyFont="1" applyFill="1" applyBorder="1" applyAlignment="1" applyProtection="1">
      <alignment horizontal="centerContinuous"/>
    </xf>
    <xf numFmtId="37" fontId="8" fillId="0" borderId="2" xfId="1" applyFont="1" applyFill="1" applyBorder="1" applyAlignment="1" applyProtection="1">
      <alignment horizontal="centerContinuous"/>
    </xf>
    <xf numFmtId="37" fontId="8" fillId="0" borderId="3" xfId="1" applyFont="1" applyFill="1" applyBorder="1" applyAlignment="1" applyProtection="1">
      <alignment horizontal="centerContinuous"/>
    </xf>
    <xf numFmtId="37" fontId="9" fillId="0" borderId="2" xfId="1" applyFont="1" applyFill="1" applyBorder="1" applyAlignment="1" applyProtection="1">
      <alignment horizontal="centerContinuous"/>
    </xf>
    <xf numFmtId="37" fontId="9" fillId="0" borderId="1" xfId="1" applyFont="1" applyFill="1" applyBorder="1" applyAlignment="1" applyProtection="1">
      <alignment horizontal="centerContinuous"/>
    </xf>
    <xf numFmtId="37" fontId="9" fillId="0" borderId="4" xfId="1" applyFont="1" applyFill="1" applyBorder="1" applyAlignment="1" applyProtection="1">
      <alignment horizontal="centerContinuous"/>
    </xf>
    <xf numFmtId="37" fontId="9" fillId="0" borderId="7" xfId="1" applyFont="1" applyFill="1" applyBorder="1" applyAlignment="1" applyProtection="1">
      <alignment horizontal="centerContinuous"/>
    </xf>
    <xf numFmtId="37" fontId="1" fillId="0" borderId="0" xfId="1" applyFont="1" applyFill="1" applyAlignment="1" applyProtection="1"/>
    <xf numFmtId="37" fontId="8" fillId="0" borderId="0" xfId="1" applyFont="1" applyFill="1" applyBorder="1" applyAlignment="1" applyProtection="1"/>
    <xf numFmtId="5" fontId="10" fillId="0" borderId="8" xfId="1" applyNumberFormat="1" applyFont="1" applyFill="1" applyBorder="1" applyAlignment="1" applyProtection="1"/>
    <xf numFmtId="5" fontId="9" fillId="0" borderId="9" xfId="1" applyNumberFormat="1" applyFont="1" applyFill="1" applyBorder="1" applyAlignment="1" applyProtection="1"/>
    <xf numFmtId="165" fontId="10" fillId="0" borderId="0" xfId="1" applyNumberFormat="1" applyFont="1" applyFill="1" applyBorder="1" applyAlignment="1" applyProtection="1"/>
    <xf numFmtId="5" fontId="9" fillId="0" borderId="0" xfId="1" applyNumberFormat="1" applyFont="1" applyFill="1" applyBorder="1" applyAlignment="1" applyProtection="1"/>
    <xf numFmtId="5" fontId="9" fillId="0" borderId="8" xfId="1" applyNumberFormat="1" applyFont="1" applyFill="1" applyBorder="1" applyAlignment="1" applyProtection="1"/>
    <xf numFmtId="37" fontId="9" fillId="0" borderId="9" xfId="1" applyFont="1" applyFill="1" applyBorder="1" applyAlignment="1" applyProtection="1"/>
    <xf numFmtId="5" fontId="10" fillId="0" borderId="0" xfId="1" applyNumberFormat="1" applyFont="1" applyFill="1" applyBorder="1" applyAlignment="1" applyProtection="1"/>
    <xf numFmtId="37" fontId="9" fillId="0" borderId="0" xfId="1" applyFont="1" applyFill="1" applyBorder="1" applyAlignment="1" applyProtection="1"/>
    <xf numFmtId="166" fontId="9" fillId="0" borderId="8" xfId="3" applyNumberFormat="1" applyFont="1" applyFill="1" applyBorder="1" applyAlignment="1" applyProtection="1"/>
    <xf numFmtId="37" fontId="10" fillId="0" borderId="8" xfId="1" applyNumberFormat="1" applyFont="1" applyFill="1" applyBorder="1" applyAlignment="1" applyProtection="1"/>
    <xf numFmtId="167" fontId="10" fillId="0" borderId="0" xfId="1" applyNumberFormat="1" applyFont="1" applyFill="1" applyBorder="1" applyAlignment="1" applyProtection="1">
      <alignment horizontal="right"/>
    </xf>
    <xf numFmtId="37" fontId="9" fillId="0" borderId="8" xfId="1" applyNumberFormat="1" applyFont="1" applyFill="1" applyBorder="1" applyAlignment="1" applyProtection="1"/>
    <xf numFmtId="37" fontId="9" fillId="0" borderId="9" xfId="1" applyNumberFormat="1" applyFont="1" applyFill="1" applyBorder="1" applyAlignment="1" applyProtection="1"/>
    <xf numFmtId="37" fontId="9" fillId="0" borderId="0" xfId="1" applyNumberFormat="1" applyFont="1" applyFill="1" applyBorder="1" applyAlignment="1" applyProtection="1"/>
    <xf numFmtId="37" fontId="10" fillId="0" borderId="0" xfId="1" applyNumberFormat="1" applyFont="1" applyFill="1" applyBorder="1" applyAlignment="1" applyProtection="1"/>
    <xf numFmtId="167" fontId="10" fillId="0" borderId="0" xfId="1" applyNumberFormat="1" applyFont="1" applyFill="1" applyBorder="1" applyAlignment="1" applyProtection="1"/>
    <xf numFmtId="5" fontId="9" fillId="0" borderId="2" xfId="1" applyNumberFormat="1" applyFont="1" applyFill="1" applyBorder="1" applyAlignment="1" applyProtection="1"/>
    <xf numFmtId="37" fontId="9" fillId="0" borderId="3" xfId="1" applyFont="1" applyFill="1" applyBorder="1" applyAlignment="1" applyProtection="1"/>
    <xf numFmtId="165" fontId="9" fillId="0" borderId="10" xfId="1" applyNumberFormat="1" applyFont="1" applyFill="1" applyBorder="1" applyAlignment="1" applyProtection="1"/>
    <xf numFmtId="5" fontId="9" fillId="0" borderId="10" xfId="1" applyNumberFormat="1" applyFont="1" applyFill="1" applyBorder="1" applyAlignment="1" applyProtection="1"/>
    <xf numFmtId="5" fontId="9" fillId="0" borderId="3" xfId="1" applyNumberFormat="1" applyFont="1" applyFill="1" applyBorder="1" applyAlignment="1" applyProtection="1"/>
    <xf numFmtId="37" fontId="9" fillId="0" borderId="10" xfId="1" applyFont="1" applyFill="1" applyBorder="1" applyAlignment="1" applyProtection="1"/>
    <xf numFmtId="166" fontId="9" fillId="0" borderId="2" xfId="3" applyNumberFormat="1" applyFont="1" applyFill="1" applyBorder="1" applyAlignment="1" applyProtection="1"/>
    <xf numFmtId="37" fontId="6" fillId="0" borderId="11" xfId="1" applyFont="1" applyFill="1" applyBorder="1" applyAlignment="1" applyProtection="1"/>
    <xf numFmtId="37" fontId="11" fillId="0" borderId="5" xfId="1" applyFont="1" applyFill="1" applyBorder="1" applyAlignment="1" applyProtection="1"/>
    <xf numFmtId="37" fontId="1" fillId="0" borderId="6" xfId="1" applyFill="1" applyBorder="1" applyAlignment="1" applyProtection="1"/>
    <xf numFmtId="37" fontId="1" fillId="0" borderId="11" xfId="1" applyFill="1" applyBorder="1" applyAlignment="1" applyProtection="1"/>
    <xf numFmtId="37" fontId="1" fillId="0" borderId="5" xfId="1" applyFill="1" applyBorder="1" applyAlignment="1" applyProtection="1"/>
    <xf numFmtId="37" fontId="12" fillId="0" borderId="0" xfId="1" applyFont="1" applyFill="1" applyAlignment="1" applyProtection="1"/>
    <xf numFmtId="37" fontId="13" fillId="0" borderId="0" xfId="1" applyFont="1" applyFill="1" applyAlignment="1" applyProtection="1"/>
    <xf numFmtId="37" fontId="12" fillId="0" borderId="0" xfId="1" applyFont="1" applyFill="1" applyAlignment="1" applyProtection="1">
      <alignment horizontal="left"/>
    </xf>
    <xf numFmtId="37" fontId="12" fillId="0" borderId="0" xfId="1" applyFont="1" applyFill="1" applyAlignment="1" applyProtection="1">
      <alignment horizontal="centerContinuous"/>
    </xf>
    <xf numFmtId="37" fontId="1" fillId="0" borderId="0" xfId="1" applyFill="1" applyAlignment="1" applyProtection="1">
      <alignment horizontal="centerContinuous"/>
    </xf>
    <xf numFmtId="37" fontId="6" fillId="0" borderId="0" xfId="1" applyFont="1" applyFill="1" applyAlignment="1" applyProtection="1">
      <alignment horizontal="left"/>
    </xf>
    <xf numFmtId="37" fontId="14" fillId="0" borderId="0" xfId="1" applyFont="1" applyFill="1" applyAlignment="1" applyProtection="1">
      <alignment horizontal="centerContinuous"/>
    </xf>
    <xf numFmtId="37" fontId="15" fillId="0" borderId="0" xfId="1" applyFont="1" applyFill="1" applyAlignment="1" applyProtection="1"/>
    <xf numFmtId="37" fontId="9" fillId="0" borderId="10" xfId="1" applyFont="1" applyFill="1" applyBorder="1" applyAlignment="1" applyProtection="1">
      <alignment horizontal="centerContinuous"/>
    </xf>
    <xf numFmtId="37" fontId="9" fillId="0" borderId="0" xfId="1" applyNumberFormat="1" applyFont="1" applyFill="1" applyBorder="1" applyAlignment="1" applyProtection="1">
      <alignment horizontal="left"/>
    </xf>
    <xf numFmtId="37" fontId="9" fillId="0" borderId="10" xfId="1" applyNumberFormat="1" applyFont="1" applyFill="1" applyBorder="1" applyAlignment="1" applyProtection="1"/>
    <xf numFmtId="37" fontId="1" fillId="0" borderId="0" xfId="1" applyFill="1" applyBorder="1" applyAlignment="1" applyProtection="1"/>
    <xf numFmtId="37" fontId="1" fillId="0" borderId="0" xfId="1" applyFont="1" applyFill="1" applyBorder="1" applyAlignment="1" applyProtection="1"/>
    <xf numFmtId="37" fontId="8" fillId="0" borderId="2" xfId="1" applyFont="1" applyFill="1" applyBorder="1" applyAlignment="1" applyProtection="1">
      <alignment horizontal="center" wrapText="1"/>
    </xf>
    <xf numFmtId="37" fontId="0" fillId="0" borderId="3" xfId="0" applyNumberFormat="1" applyBorder="1" applyAlignment="1">
      <alignment horizontal="center" wrapText="1"/>
    </xf>
    <xf numFmtId="37" fontId="0" fillId="0" borderId="5" xfId="0" applyNumberFormat="1" applyBorder="1" applyAlignment="1">
      <alignment horizontal="center" wrapText="1"/>
    </xf>
    <xf numFmtId="37" fontId="0" fillId="0" borderId="6" xfId="0" applyNumberFormat="1" applyBorder="1" applyAlignment="1">
      <alignment horizontal="center" wrapText="1"/>
    </xf>
    <xf numFmtId="37" fontId="8" fillId="0" borderId="4" xfId="1" applyFont="1" applyFill="1" applyBorder="1" applyAlignment="1" applyProtection="1">
      <alignment horizontal="center" wrapText="1"/>
    </xf>
    <xf numFmtId="37" fontId="0" fillId="0" borderId="1" xfId="0" applyNumberFormat="1" applyBorder="1" applyAlignment="1">
      <alignment horizontal="center" wrapText="1"/>
    </xf>
  </cellXfs>
  <cellStyles count="23">
    <cellStyle name="Comma 2" xfId="4"/>
    <cellStyle name="Followed Hyperlink" xfId="20" builtinId="9" hidden="1"/>
    <cellStyle name="Followed Hyperlink" xfId="22" builtinId="9" hidden="1"/>
    <cellStyle name="Hyperlink" xfId="19" builtinId="8" hidden="1"/>
    <cellStyle name="Hyperlink" xfId="21" builtinId="8" hidden="1"/>
    <cellStyle name="Normal" xfId="0" builtinId="0"/>
    <cellStyle name="Normal 10" xfId="5"/>
    <cellStyle name="Normal 11" xfId="6"/>
    <cellStyle name="Normal 12" xfId="7"/>
    <cellStyle name="Normal 2" xfId="8"/>
    <cellStyle name="Normal 3" xfId="9"/>
    <cellStyle name="Normal 4" xfId="10"/>
    <cellStyle name="Normal 5" xfId="11"/>
    <cellStyle name="Normal 6" xfId="12"/>
    <cellStyle name="Normal 7" xfId="13"/>
    <cellStyle name="Normal 8" xfId="14"/>
    <cellStyle name="Normal 9" xfId="15"/>
    <cellStyle name="Normal_ART3AB" xfId="2"/>
    <cellStyle name="Normal_STATAP04 formula" xfId="1"/>
    <cellStyle name="Percent 2" xfId="16"/>
    <cellStyle name="Percent 3" xfId="3"/>
    <cellStyle name="Percent 4" xfId="17"/>
    <cellStyle name="Percent 5" xf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externalLink" Target="externalLinks/externalLink3.xml"/><Relationship Id="rId5" Type="http://schemas.openxmlformats.org/officeDocument/2006/relationships/externalLink" Target="externalLinks/externalLink4.xml"/><Relationship Id="rId6" Type="http://schemas.openxmlformats.org/officeDocument/2006/relationships/externalLink" Target="externalLinks/externalLink5.xml"/><Relationship Id="rId7" Type="http://schemas.openxmlformats.org/officeDocument/2006/relationships/externalLink" Target="externalLinks/externalLink6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TATAP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t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t17a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T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T2_3%20WC%20w%20links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Art14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-1 art1"/>
      <sheetName val="A-2 art2"/>
      <sheetName val="A-3 top art3a"/>
      <sheetName val="A-3 bottom art3b"/>
      <sheetName val="A-4 art4"/>
      <sheetName val="A-5 art 5"/>
      <sheetName val="A-6 art6"/>
      <sheetName val="A-7 art7"/>
      <sheetName val="A-8 art8p1"/>
      <sheetName val="A-9 art8p2"/>
      <sheetName val="A-10 art9"/>
      <sheetName val="A-11 art10"/>
      <sheetName val="A-12 art11p1"/>
      <sheetName val="A-13 art11p2"/>
      <sheetName val="A-14 art11p3"/>
      <sheetName val="A-15 top art12a"/>
      <sheetName val="A-15 bottom art12b p1 "/>
      <sheetName val="A-16 art12bp2"/>
      <sheetName val="A-17 art12bp3"/>
      <sheetName val="A-18 art14"/>
      <sheetName val="A-19 art15"/>
      <sheetName val="A-20 top art16a"/>
      <sheetName val="A-20 bottom art16b "/>
      <sheetName val="A-21 art17a"/>
      <sheetName val="A-22 art17b"/>
      <sheetName val="A-23 art18"/>
      <sheetName val="A-24 art19"/>
      <sheetName val="A-25 art20"/>
      <sheetName val="A-26 art21ap1"/>
      <sheetName val="A-27 art21ap2"/>
      <sheetName val="A-28 art21ap3"/>
      <sheetName val="A-29 art21b"/>
      <sheetName val="A-30 art21c"/>
      <sheetName val="A-31 art22a"/>
      <sheetName val="A-32 art22b"/>
      <sheetName val="A-33 top art23a"/>
      <sheetName val="A-33 bottom art23b"/>
      <sheetName val="A-34 art24"/>
      <sheetName val="A-35 art25"/>
      <sheetName val="A-36 art26"/>
      <sheetName val="A-37 art27"/>
      <sheetName val="A-38 art28"/>
      <sheetName val="A-39 art29"/>
      <sheetName val="A-40 art30a"/>
      <sheetName val="A-41 art30b"/>
      <sheetName val="A-42 art31p1"/>
      <sheetName val="A-43 art31p2"/>
      <sheetName val="A-44 art32"/>
      <sheetName val="A-45 art33"/>
      <sheetName val="A-46 art34"/>
      <sheetName val="A-47 art35"/>
      <sheetName val="#REF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>
        <row r="1">
          <cell r="A1" t="str">
            <v>ALCOHOLIC BEVERAGE TAX</v>
          </cell>
        </row>
        <row r="3">
          <cell r="A3" t="str">
            <v>TABLE 28 - APPARENT CONSUMPTIONa OF BEER, WINES, AND DISTILLED SPIRITS</v>
          </cell>
        </row>
        <row r="4">
          <cell r="A4" t="str">
            <v>BY FISCAL YEAR, 1935-40 TO 1999-00</v>
          </cell>
        </row>
        <row r="5">
          <cell r="A5" t="str">
            <v>(In thousands of gallons)</v>
          </cell>
        </row>
        <row r="7">
          <cell r="G7" t="str">
            <v>Wine</v>
          </cell>
        </row>
        <row r="8">
          <cell r="G8" t="str">
            <v>Still wines</v>
          </cell>
        </row>
        <row r="9">
          <cell r="G9" t="str">
            <v>14 percent</v>
          </cell>
          <cell r="I9" t="str">
            <v>Over 14</v>
          </cell>
          <cell r="K9" t="str">
            <v>Champagne and</v>
          </cell>
          <cell r="M9" t="str">
            <v>Total wine</v>
          </cell>
        </row>
        <row r="10">
          <cell r="A10" t="str">
            <v>Fiscal year</v>
          </cell>
          <cell r="E10" t="str">
            <v>Beerb</v>
          </cell>
          <cell r="G10" t="str">
            <v>alcohol or less</v>
          </cell>
          <cell r="I10" t="str">
            <v>percent alcoholc</v>
          </cell>
          <cell r="K10" t="str">
            <v>sparkling wines</v>
          </cell>
          <cell r="M10" t="str">
            <v>consumption</v>
          </cell>
          <cell r="O10" t="str">
            <v>Distilled spirits</v>
          </cell>
        </row>
        <row r="11">
          <cell r="A11" t="str">
            <v>1</v>
          </cell>
          <cell r="E11" t="str">
            <v>2</v>
          </cell>
          <cell r="G11" t="str">
            <v>3</v>
          </cell>
          <cell r="I11" t="str">
            <v>4</v>
          </cell>
          <cell r="K11" t="str">
            <v>5</v>
          </cell>
          <cell r="M11" t="str">
            <v>6</v>
          </cell>
          <cell r="O11" t="str">
            <v>7</v>
          </cell>
        </row>
        <row r="13">
          <cell r="A13" t="str">
            <v>1999-00</v>
          </cell>
          <cell r="E13">
            <v>630401.74199999997</v>
          </cell>
          <cell r="G13">
            <v>84133.668999999994</v>
          </cell>
          <cell r="I13">
            <v>6654.152</v>
          </cell>
          <cell r="K13">
            <v>7210.2</v>
          </cell>
          <cell r="M13">
            <v>97998.020999999993</v>
          </cell>
          <cell r="O13">
            <v>40147.646999999997</v>
          </cell>
        </row>
        <row r="14">
          <cell r="A14" t="str">
            <v xml:space="preserve">1998-99 </v>
          </cell>
          <cell r="E14">
            <v>622103.10800000001</v>
          </cell>
          <cell r="G14">
            <v>78613.933000000005</v>
          </cell>
          <cell r="I14">
            <v>6752.4319999999998</v>
          </cell>
          <cell r="K14">
            <v>6602.3990000000003</v>
          </cell>
          <cell r="M14">
            <v>91968.763999999996</v>
          </cell>
          <cell r="O14">
            <v>38498.266000000003</v>
          </cell>
        </row>
        <row r="15">
          <cell r="A15" t="str">
            <v xml:space="preserve">1997-98 </v>
          </cell>
          <cell r="E15">
            <v>612962.98199999996</v>
          </cell>
          <cell r="G15">
            <v>83414</v>
          </cell>
          <cell r="I15">
            <v>5685.4160000000002</v>
          </cell>
          <cell r="K15">
            <v>6057.5119999999997</v>
          </cell>
          <cell r="M15">
            <v>95156.928</v>
          </cell>
          <cell r="O15">
            <v>38374.684999999998</v>
          </cell>
        </row>
        <row r="16">
          <cell r="A16" t="str">
            <v xml:space="preserve">1996-97 </v>
          </cell>
          <cell r="E16">
            <v>612178.78599999996</v>
          </cell>
          <cell r="G16">
            <v>87026.747000000003</v>
          </cell>
          <cell r="I16">
            <v>5097.7860000000001</v>
          </cell>
          <cell r="K16">
            <v>6156.17</v>
          </cell>
          <cell r="M16">
            <v>98280.702999999994</v>
          </cell>
          <cell r="O16">
            <v>38022.260999999999</v>
          </cell>
        </row>
        <row r="17">
          <cell r="A17" t="str">
            <v xml:space="preserve">1995-96 </v>
          </cell>
          <cell r="E17">
            <v>619001.13500000001</v>
          </cell>
          <cell r="G17">
            <v>77100.111999999994</v>
          </cell>
          <cell r="I17">
            <v>4779.8280000000004</v>
          </cell>
          <cell r="K17">
            <v>6466.2169999999996</v>
          </cell>
          <cell r="M17">
            <v>88346.157000000007</v>
          </cell>
          <cell r="O17">
            <v>37972.589</v>
          </cell>
        </row>
        <row r="18">
          <cell r="A18" t="str">
            <v xml:space="preserve">1994-95 </v>
          </cell>
          <cell r="E18">
            <v>606083.71100000001</v>
          </cell>
          <cell r="G18">
            <v>75168.258000000002</v>
          </cell>
          <cell r="I18">
            <v>4867.6360000000004</v>
          </cell>
          <cell r="K18">
            <v>6660.5919999999996</v>
          </cell>
          <cell r="M18">
            <v>86696.486000000004</v>
          </cell>
          <cell r="O18">
            <v>39188.794000000002</v>
          </cell>
        </row>
        <row r="19">
          <cell r="A19" t="str">
            <v xml:space="preserve">1993-94 </v>
          </cell>
          <cell r="E19">
            <v>625564.86499999999</v>
          </cell>
          <cell r="G19">
            <v>76934.724000000002</v>
          </cell>
          <cell r="I19">
            <v>5136.7240000000002</v>
          </cell>
          <cell r="K19">
            <v>7046.9250000000002</v>
          </cell>
          <cell r="M19">
            <v>89118.373000000007</v>
          </cell>
          <cell r="O19">
            <v>40722.428999999996</v>
          </cell>
        </row>
        <row r="20">
          <cell r="A20" t="str">
            <v xml:space="preserve">1992-93 </v>
          </cell>
          <cell r="E20">
            <v>643306.82999999996</v>
          </cell>
          <cell r="G20">
            <v>78243.706000000006</v>
          </cell>
          <cell r="I20">
            <v>5370.9629999999997</v>
          </cell>
          <cell r="K20">
            <v>7630.1909999999998</v>
          </cell>
          <cell r="M20">
            <v>91244.86</v>
          </cell>
          <cell r="O20">
            <v>42811.35</v>
          </cell>
        </row>
        <row r="21">
          <cell r="A21" t="str">
            <v xml:space="preserve">1991-92 </v>
          </cell>
          <cell r="E21">
            <v>677366.90700000001</v>
          </cell>
          <cell r="G21">
            <v>80584.445999999996</v>
          </cell>
          <cell r="I21">
            <v>5833.1360000000004</v>
          </cell>
          <cell r="K21">
            <v>7453.0330000000004</v>
          </cell>
          <cell r="M21">
            <v>93870.615000000005</v>
          </cell>
          <cell r="O21">
            <v>44275.828999999998</v>
          </cell>
        </row>
        <row r="22">
          <cell r="A22" t="str">
            <v xml:space="preserve">1990-91 </v>
          </cell>
          <cell r="E22">
            <v>671318.89500000002</v>
          </cell>
          <cell r="G22">
            <v>89732.44</v>
          </cell>
          <cell r="I22">
            <v>6328.5339999999997</v>
          </cell>
          <cell r="K22">
            <v>8396.3799999999992</v>
          </cell>
          <cell r="M22">
            <v>104457.35400000001</v>
          </cell>
          <cell r="O22">
            <v>47032.800000000003</v>
          </cell>
        </row>
        <row r="23">
          <cell r="A23" t="str">
            <v xml:space="preserve">1989-90 </v>
          </cell>
          <cell r="E23">
            <v>679746.59100000001</v>
          </cell>
          <cell r="G23">
            <v>88162.698999999993</v>
          </cell>
          <cell r="I23">
            <v>7400.5709999999999</v>
          </cell>
          <cell r="K23">
            <v>9246.9439999999995</v>
          </cell>
          <cell r="M23">
            <v>104810.21400000001</v>
          </cell>
          <cell r="O23">
            <v>48214.855000000003</v>
          </cell>
        </row>
        <row r="24">
          <cell r="A24" t="str">
            <v xml:space="preserve">1988-89 </v>
          </cell>
          <cell r="E24">
            <v>669662.49600000004</v>
          </cell>
          <cell r="G24">
            <v>91380.562000000005</v>
          </cell>
          <cell r="I24">
            <v>8445.2139999999999</v>
          </cell>
          <cell r="K24">
            <v>9677.8619999999992</v>
          </cell>
          <cell r="M24">
            <v>109503.63800000001</v>
          </cell>
          <cell r="O24">
            <v>48004.067000000003</v>
          </cell>
        </row>
        <row r="25">
          <cell r="A25" t="str">
            <v xml:space="preserve">1987-88 </v>
          </cell>
          <cell r="E25">
            <v>650286</v>
          </cell>
          <cell r="G25">
            <v>107267</v>
          </cell>
          <cell r="I25">
            <v>8862</v>
          </cell>
          <cell r="K25">
            <v>9871</v>
          </cell>
          <cell r="M25">
            <v>126000</v>
          </cell>
          <cell r="O25">
            <v>48886</v>
          </cell>
        </row>
        <row r="26">
          <cell r="A26" t="str">
            <v xml:space="preserve">1986-87 </v>
          </cell>
          <cell r="E26">
            <v>664051</v>
          </cell>
          <cell r="G26">
            <v>108442</v>
          </cell>
          <cell r="I26">
            <v>8991</v>
          </cell>
          <cell r="K26">
            <v>10599</v>
          </cell>
          <cell r="M26">
            <v>128032</v>
          </cell>
          <cell r="O26">
            <v>50132</v>
          </cell>
        </row>
        <row r="27">
          <cell r="A27" t="str">
            <v xml:space="preserve">1985-86 </v>
          </cell>
          <cell r="E27">
            <v>634915</v>
          </cell>
          <cell r="G27">
            <v>111358</v>
          </cell>
          <cell r="I27">
            <v>8245</v>
          </cell>
          <cell r="K27">
            <v>11489</v>
          </cell>
          <cell r="M27">
            <v>131091</v>
          </cell>
          <cell r="O27">
            <v>51048</v>
          </cell>
        </row>
        <row r="28">
          <cell r="A28" t="str">
            <v xml:space="preserve">1984-85 </v>
          </cell>
          <cell r="E28">
            <v>626426</v>
          </cell>
          <cell r="G28">
            <v>101671</v>
          </cell>
          <cell r="I28">
            <v>7821</v>
          </cell>
          <cell r="K28">
            <v>10809</v>
          </cell>
          <cell r="M28">
            <v>120301</v>
          </cell>
          <cell r="O28">
            <v>52748</v>
          </cell>
        </row>
        <row r="29">
          <cell r="A29" t="str">
            <v xml:space="preserve">1983-84 </v>
          </cell>
          <cell r="E29">
            <v>623174</v>
          </cell>
          <cell r="G29">
            <v>98131</v>
          </cell>
          <cell r="I29">
            <v>8099</v>
          </cell>
          <cell r="K29">
            <v>10670</v>
          </cell>
          <cell r="M29">
            <v>116900</v>
          </cell>
          <cell r="O29">
            <v>53564</v>
          </cell>
        </row>
        <row r="30">
          <cell r="A30" t="str">
            <v xml:space="preserve">1982-83 </v>
          </cell>
          <cell r="E30">
            <v>598790</v>
          </cell>
          <cell r="G30">
            <v>95718</v>
          </cell>
          <cell r="I30">
            <v>8416</v>
          </cell>
          <cell r="K30">
            <v>9141</v>
          </cell>
          <cell r="M30">
            <v>113275</v>
          </cell>
          <cell r="O30">
            <v>54393</v>
          </cell>
        </row>
        <row r="31">
          <cell r="A31" t="str">
            <v xml:space="preserve">1981-82 </v>
          </cell>
          <cell r="E31">
            <v>610873</v>
          </cell>
          <cell r="G31">
            <v>92815</v>
          </cell>
          <cell r="I31">
            <v>8374</v>
          </cell>
          <cell r="K31">
            <v>8232</v>
          </cell>
          <cell r="M31">
            <v>109421</v>
          </cell>
          <cell r="O31">
            <v>56073</v>
          </cell>
        </row>
        <row r="32">
          <cell r="A32" t="str">
            <v xml:space="preserve">1980-81 </v>
          </cell>
          <cell r="E32">
            <v>610689</v>
          </cell>
          <cell r="G32">
            <v>89931</v>
          </cell>
          <cell r="I32">
            <v>8339</v>
          </cell>
          <cell r="K32">
            <v>7642</v>
          </cell>
          <cell r="M32">
            <v>105912</v>
          </cell>
          <cell r="O32">
            <v>57500</v>
          </cell>
        </row>
        <row r="33">
          <cell r="A33" t="str">
            <v xml:space="preserve">1979-80 </v>
          </cell>
          <cell r="E33">
            <v>576951</v>
          </cell>
          <cell r="G33">
            <v>83621</v>
          </cell>
          <cell r="I33">
            <v>8745</v>
          </cell>
          <cell r="K33">
            <v>6577</v>
          </cell>
          <cell r="M33">
            <v>98943</v>
          </cell>
          <cell r="O33">
            <v>56656</v>
          </cell>
        </row>
        <row r="34">
          <cell r="A34" t="str">
            <v xml:space="preserve">1978-79 </v>
          </cell>
          <cell r="E34">
            <v>564280</v>
          </cell>
          <cell r="G34">
            <v>81495</v>
          </cell>
          <cell r="I34">
            <v>9507</v>
          </cell>
          <cell r="K34">
            <v>6175</v>
          </cell>
          <cell r="M34">
            <v>97177</v>
          </cell>
          <cell r="O34">
            <v>56665</v>
          </cell>
        </row>
        <row r="35">
          <cell r="A35" t="str">
            <v xml:space="preserve">1977-78 </v>
          </cell>
          <cell r="E35">
            <v>528724</v>
          </cell>
          <cell r="G35">
            <v>75538</v>
          </cell>
          <cell r="I35">
            <v>10489</v>
          </cell>
          <cell r="K35">
            <v>5475</v>
          </cell>
          <cell r="M35">
            <v>91502</v>
          </cell>
          <cell r="O35">
            <v>55597</v>
          </cell>
        </row>
        <row r="36">
          <cell r="A36" t="str">
            <v xml:space="preserve">1976-77 </v>
          </cell>
          <cell r="E36">
            <v>506034</v>
          </cell>
          <cell r="G36">
            <v>68985</v>
          </cell>
          <cell r="I36">
            <v>10599</v>
          </cell>
          <cell r="K36">
            <v>4647</v>
          </cell>
          <cell r="M36">
            <v>84231</v>
          </cell>
          <cell r="O36">
            <v>52734</v>
          </cell>
        </row>
        <row r="37">
          <cell r="A37" t="str">
            <v xml:space="preserve">1975-76 </v>
          </cell>
          <cell r="E37">
            <v>471996</v>
          </cell>
          <cell r="G37">
            <v>65988</v>
          </cell>
          <cell r="I37">
            <v>11458</v>
          </cell>
          <cell r="K37">
            <v>4463</v>
          </cell>
          <cell r="M37">
            <v>81909</v>
          </cell>
          <cell r="O37">
            <v>52705</v>
          </cell>
        </row>
        <row r="38">
          <cell r="A38" t="str">
            <v xml:space="preserve">1974-75 </v>
          </cell>
          <cell r="E38">
            <v>460592</v>
          </cell>
          <cell r="G38">
            <v>60543</v>
          </cell>
          <cell r="I38">
            <v>11551</v>
          </cell>
          <cell r="K38">
            <v>4063</v>
          </cell>
          <cell r="M38">
            <v>76157</v>
          </cell>
          <cell r="O38">
            <v>50724</v>
          </cell>
        </row>
        <row r="39">
          <cell r="A39" t="str">
            <v xml:space="preserve">1973-74 </v>
          </cell>
          <cell r="E39">
            <v>431001</v>
          </cell>
          <cell r="G39">
            <v>57761</v>
          </cell>
          <cell r="I39">
            <v>11591</v>
          </cell>
          <cell r="K39">
            <v>4304</v>
          </cell>
          <cell r="M39">
            <v>73656</v>
          </cell>
          <cell r="O39">
            <v>50208</v>
          </cell>
        </row>
        <row r="40">
          <cell r="A40" t="str">
            <v xml:space="preserve">1972-73 </v>
          </cell>
          <cell r="E40">
            <v>404900</v>
          </cell>
          <cell r="G40">
            <v>55949</v>
          </cell>
          <cell r="I40">
            <v>13207</v>
          </cell>
          <cell r="K40">
            <v>4419</v>
          </cell>
          <cell r="M40">
            <v>73575</v>
          </cell>
          <cell r="O40">
            <v>48377</v>
          </cell>
        </row>
        <row r="41">
          <cell r="A41" t="str">
            <v xml:space="preserve">1971-72 </v>
          </cell>
          <cell r="E41">
            <v>395645</v>
          </cell>
          <cell r="G41">
            <v>48555</v>
          </cell>
          <cell r="I41">
            <v>13768</v>
          </cell>
          <cell r="K41">
            <v>4337</v>
          </cell>
          <cell r="M41">
            <v>66660</v>
          </cell>
          <cell r="O41">
            <v>47405</v>
          </cell>
        </row>
        <row r="42">
          <cell r="A42" t="str">
            <v xml:space="preserve">1970-71 </v>
          </cell>
          <cell r="E42">
            <v>356738</v>
          </cell>
          <cell r="G42">
            <v>44392</v>
          </cell>
          <cell r="I42">
            <v>13119</v>
          </cell>
          <cell r="K42">
            <v>4244</v>
          </cell>
          <cell r="M42">
            <v>61755</v>
          </cell>
          <cell r="O42">
            <v>45390</v>
          </cell>
        </row>
        <row r="44">
          <cell r="A44" t="str">
            <v xml:space="preserve">1965-70 </v>
          </cell>
          <cell r="E44">
            <v>1631517</v>
          </cell>
          <cell r="G44">
            <v>146543</v>
          </cell>
          <cell r="I44">
            <v>73754</v>
          </cell>
          <cell r="K44">
            <v>12312</v>
          </cell>
          <cell r="M44">
            <v>232609</v>
          </cell>
          <cell r="O44">
            <v>206348</v>
          </cell>
        </row>
        <row r="45">
          <cell r="A45" t="str">
            <v xml:space="preserve">1960-65 </v>
          </cell>
          <cell r="E45">
            <v>1293854</v>
          </cell>
          <cell r="G45">
            <v>93482</v>
          </cell>
          <cell r="I45">
            <v>84481</v>
          </cell>
          <cell r="K45">
            <v>6042</v>
          </cell>
          <cell r="M45">
            <v>184005</v>
          </cell>
          <cell r="O45">
            <v>160184</v>
          </cell>
        </row>
        <row r="46">
          <cell r="A46" t="str">
            <v xml:space="preserve">1955-60 </v>
          </cell>
          <cell r="E46">
            <v>1058922</v>
          </cell>
          <cell r="G46">
            <v>57116</v>
          </cell>
          <cell r="I46">
            <v>85379</v>
          </cell>
          <cell r="K46">
            <v>3323</v>
          </cell>
          <cell r="M46">
            <v>145818</v>
          </cell>
          <cell r="O46">
            <v>118844</v>
          </cell>
        </row>
        <row r="47">
          <cell r="A47" t="str">
            <v xml:space="preserve">1950-55 </v>
          </cell>
          <cell r="E47">
            <v>883960</v>
          </cell>
          <cell r="G47">
            <v>41124</v>
          </cell>
          <cell r="I47">
            <v>75809</v>
          </cell>
          <cell r="K47">
            <v>1928</v>
          </cell>
          <cell r="M47">
            <v>118861</v>
          </cell>
          <cell r="O47">
            <v>98170</v>
          </cell>
        </row>
        <row r="48">
          <cell r="A48" t="str">
            <v xml:space="preserve">1945-50 </v>
          </cell>
          <cell r="E48">
            <v>801657</v>
          </cell>
          <cell r="G48">
            <v>29022</v>
          </cell>
          <cell r="I48">
            <v>67996</v>
          </cell>
          <cell r="K48">
            <v>1625</v>
          </cell>
          <cell r="M48">
            <v>98643</v>
          </cell>
          <cell r="O48">
            <v>90014</v>
          </cell>
        </row>
        <row r="49">
          <cell r="A49" t="str">
            <v xml:space="preserve">1940-45 </v>
          </cell>
          <cell r="E49">
            <v>573369</v>
          </cell>
          <cell r="G49">
            <v>35000</v>
          </cell>
          <cell r="I49">
            <v>61130</v>
          </cell>
          <cell r="K49">
            <v>1009</v>
          </cell>
          <cell r="M49">
            <v>97139</v>
          </cell>
          <cell r="O49">
            <v>78507</v>
          </cell>
        </row>
        <row r="50">
          <cell r="A50" t="str">
            <v xml:space="preserve">1935-40 </v>
          </cell>
          <cell r="E50">
            <v>387414</v>
          </cell>
          <cell r="G50">
            <v>37121</v>
          </cell>
          <cell r="I50">
            <v>65264</v>
          </cell>
          <cell r="K50">
            <v>683</v>
          </cell>
          <cell r="M50">
            <v>103068</v>
          </cell>
          <cell r="O50">
            <v>50345</v>
          </cell>
        </row>
        <row r="53">
          <cell r="B53" t="str">
            <v>a.</v>
          </cell>
          <cell r="C53" t="str">
            <v>Figures in this table represent taxable distributions compiled from monthly tax returns. Because the tax liability attaches at the time alcoholic beverages are sold by manu-</v>
          </cell>
        </row>
        <row r="54">
          <cell r="C54" t="str">
            <v>facturers, importers, or wholesalers, rather than at the time a retail sale is made or when the consumption occurs, they are referred to as "apparent" consumption figures</v>
          </cell>
        </row>
        <row r="55">
          <cell r="C55" t="str">
            <v>rather than as "actual" consumption figures.</v>
          </cell>
        </row>
        <row r="56">
          <cell r="B56" t="str">
            <v>b.</v>
          </cell>
          <cell r="C56" t="str">
            <v>Includes a relatively small amount of tax-exempt beer distributed to the armed forces subsequent to June 30, 1951. Prior to July 1951, such distributions were taxable. Effec-</v>
          </cell>
        </row>
        <row r="57">
          <cell r="C57" t="str">
            <v>tive January 1, 1980, distributions of beer for the armed forces became subject to the state's excise tax when purchased from California suppliers.</v>
          </cell>
        </row>
        <row r="58">
          <cell r="B58" t="str">
            <v>c.</v>
          </cell>
          <cell r="C58" t="str">
            <v>Includes a relatively small amount for sparkling hard cider starting January 1995.</v>
          </cell>
        </row>
      </sheetData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802 detail"/>
      <sheetName val="art8 pg 1"/>
      <sheetName val="art8 pg 2"/>
      <sheetName val="A-8 art8p1"/>
      <sheetName val="A-9 art8p2"/>
      <sheetName val="art8"/>
    </sheetNames>
    <sheetDataSet>
      <sheetData sheetId="0"/>
      <sheetData sheetId="1"/>
      <sheetData sheetId="2"/>
      <sheetData sheetId="3" refreshError="1"/>
      <sheetData sheetId="4" refreshError="1"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172.15899999999999</v>
          </cell>
        </row>
        <row r="18">
          <cell r="E18">
            <v>529.54</v>
          </cell>
        </row>
        <row r="19">
          <cell r="E19">
            <v>119136.401</v>
          </cell>
        </row>
        <row r="20">
          <cell r="E20">
            <v>663.14</v>
          </cell>
        </row>
        <row r="21">
          <cell r="E21">
            <v>650.60500000000002</v>
          </cell>
        </row>
        <row r="22">
          <cell r="E22">
            <v>22078.665000000001</v>
          </cell>
        </row>
        <row r="23">
          <cell r="E23">
            <v>0</v>
          </cell>
        </row>
        <row r="24">
          <cell r="E24">
            <v>4307.1540000000005</v>
          </cell>
        </row>
        <row r="25">
          <cell r="E25">
            <v>11129.073</v>
          </cell>
        </row>
        <row r="26">
          <cell r="E26">
            <v>1768.67</v>
          </cell>
        </row>
        <row r="27">
          <cell r="E27">
            <v>39817.843000000001</v>
          </cell>
        </row>
        <row r="28">
          <cell r="E28">
            <v>5611.7719999999999</v>
          </cell>
        </row>
        <row r="29">
          <cell r="E29">
            <v>1034.721</v>
          </cell>
        </row>
        <row r="30">
          <cell r="E30">
            <v>201.03300000000002</v>
          </cell>
        </row>
        <row r="31">
          <cell r="E31">
            <v>680680.93200000003</v>
          </cell>
        </row>
        <row r="32">
          <cell r="E32">
            <v>2606.3470000000002</v>
          </cell>
        </row>
        <row r="33">
          <cell r="E33">
            <v>95691.608000000007</v>
          </cell>
        </row>
        <row r="34">
          <cell r="E34">
            <v>0</v>
          </cell>
        </row>
        <row r="35">
          <cell r="E35">
            <v>206.804</v>
          </cell>
        </row>
        <row r="36">
          <cell r="E36">
            <v>4319.66</v>
          </cell>
        </row>
        <row r="37">
          <cell r="E37">
            <v>5007.6390000000001</v>
          </cell>
        </row>
        <row r="38">
          <cell r="E38">
            <v>0</v>
          </cell>
        </row>
        <row r="39">
          <cell r="E39">
            <v>79112.187000000005</v>
          </cell>
        </row>
        <row r="40">
          <cell r="E40">
            <v>30894.167000000001</v>
          </cell>
        </row>
        <row r="41">
          <cell r="E41">
            <v>4550.9120000000003</v>
          </cell>
        </row>
        <row r="42">
          <cell r="E42">
            <v>286644.36</v>
          </cell>
        </row>
        <row r="43">
          <cell r="E43">
            <v>5278.9650000000001</v>
          </cell>
        </row>
        <row r="44">
          <cell r="E44">
            <v>0</v>
          </cell>
        </row>
        <row r="45">
          <cell r="E45">
            <v>52524.902999999998</v>
          </cell>
        </row>
        <row r="46">
          <cell r="E46">
            <v>85144.745999999999</v>
          </cell>
        </row>
        <row r="47">
          <cell r="E47">
            <v>2079.5950000000003</v>
          </cell>
        </row>
        <row r="48">
          <cell r="E48">
            <v>7456.5870000000004</v>
          </cell>
        </row>
        <row r="49">
          <cell r="E49">
            <v>53313.567999999999</v>
          </cell>
        </row>
        <row r="50">
          <cell r="E50">
            <v>10488.448</v>
          </cell>
        </row>
        <row r="51">
          <cell r="E51">
            <v>17542.403999999999</v>
          </cell>
        </row>
        <row r="52">
          <cell r="E52">
            <v>6378.5450000000001</v>
          </cell>
        </row>
        <row r="53">
          <cell r="E53">
            <v>170354.83199999999</v>
          </cell>
        </row>
        <row r="54">
          <cell r="E54">
            <v>41868.908000000003</v>
          </cell>
        </row>
        <row r="55">
          <cell r="E55">
            <v>129249.322</v>
          </cell>
        </row>
        <row r="56">
          <cell r="E56">
            <v>0</v>
          </cell>
        </row>
        <row r="57">
          <cell r="E57">
            <v>12960.188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27349.898000000001</v>
          </cell>
        </row>
        <row r="61">
          <cell r="E61">
            <v>43514.695</v>
          </cell>
        </row>
        <row r="62">
          <cell r="E62">
            <v>17083.155999999999</v>
          </cell>
        </row>
        <row r="63">
          <cell r="E63">
            <v>4945.335</v>
          </cell>
        </row>
        <row r="64">
          <cell r="E64">
            <v>3630.6910000000003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733.45500000000004</v>
          </cell>
        </row>
        <row r="68">
          <cell r="E68">
            <v>59861.889000000003</v>
          </cell>
        </row>
        <row r="69">
          <cell r="E69">
            <v>22362.401000000002</v>
          </cell>
        </row>
        <row r="70">
          <cell r="E70">
            <v>0</v>
          </cell>
        </row>
        <row r="71">
          <cell r="E71">
            <v>2170937.9230000004</v>
          </cell>
        </row>
      </sheetData>
      <sheetData sheetId="5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Notes"/>
      <sheetName val="Recommendation"/>
      <sheetName val="PRRC Roll"/>
      <sheetName val="Sort"/>
      <sheetName val="TABLE 17A"/>
      <sheetName val="TABLE 17B"/>
      <sheetName val="Detail 17B "/>
      <sheetName val="A-21 art17a"/>
      <sheetName val="A-22 art17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>Property Taxes</v>
          </cell>
        </row>
      </sheetData>
      <sheetData sheetId="8" refreshError="1">
        <row r="1">
          <cell r="A1" t="str">
            <v>Property Taxes</v>
          </cell>
        </row>
        <row r="4">
          <cell r="L4" t="str">
            <v>Tax rate per $100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Table 1"/>
      <sheetName val="ART 1"/>
      <sheetName val="A-1 art1"/>
    </sheetNames>
    <sheetDataSet>
      <sheetData sheetId="0"/>
      <sheetData sheetId="1"/>
      <sheetData sheetId="2">
        <row r="1">
          <cell r="A1" t="str">
            <v>Administration</v>
          </cell>
        </row>
        <row r="3">
          <cell r="A3" t="str">
            <v xml:space="preserve">TABLE 1—SUMMARY OF EXPENDITURES OF THE BOARD </v>
          </cell>
        </row>
        <row r="4">
          <cell r="A4" t="str">
            <v xml:space="preserve">For the period July 1, 2003 to June 30, 2005 </v>
          </cell>
        </row>
        <row r="5">
          <cell r="A5" t="str">
            <v>(In thousands of dollars)</v>
          </cell>
        </row>
        <row r="7">
          <cell r="D7" t="str">
            <v>Expenditures</v>
          </cell>
        </row>
        <row r="8">
          <cell r="B8" t="str">
            <v>Function</v>
          </cell>
          <cell r="D8" t="str">
            <v>2003-04</v>
          </cell>
          <cell r="F8" t="str">
            <v>2004-05</v>
          </cell>
        </row>
        <row r="9">
          <cell r="B9" t="str">
            <v>1</v>
          </cell>
          <cell r="D9" t="str">
            <v>3</v>
          </cell>
          <cell r="F9" t="str">
            <v>3</v>
          </cell>
        </row>
        <row r="10">
          <cell r="B10" t="str">
            <v xml:space="preserve">Personal Services </v>
          </cell>
          <cell r="D10">
            <v>246883</v>
          </cell>
          <cell r="F10">
            <v>253011</v>
          </cell>
        </row>
        <row r="11">
          <cell r="B11" t="str">
            <v>Operating Expenses and Equipment:</v>
          </cell>
        </row>
        <row r="12">
          <cell r="C12" t="str">
            <v xml:space="preserve">  General Expense </v>
          </cell>
          <cell r="D12">
            <v>3739</v>
          </cell>
          <cell r="F12">
            <v>8770</v>
          </cell>
        </row>
        <row r="13">
          <cell r="C13" t="str">
            <v xml:space="preserve">  Printing </v>
          </cell>
          <cell r="D13">
            <v>1437</v>
          </cell>
          <cell r="F13">
            <v>3254</v>
          </cell>
        </row>
        <row r="14">
          <cell r="C14" t="str">
            <v xml:space="preserve">  Communications </v>
          </cell>
          <cell r="D14">
            <v>3502</v>
          </cell>
          <cell r="F14">
            <v>3353</v>
          </cell>
        </row>
        <row r="15">
          <cell r="C15" t="str">
            <v xml:space="preserve">  Postage </v>
          </cell>
          <cell r="D15">
            <v>2491</v>
          </cell>
          <cell r="F15">
            <v>3489</v>
          </cell>
        </row>
        <row r="16">
          <cell r="C16" t="str">
            <v xml:space="preserve">  Insurance </v>
          </cell>
          <cell r="D16">
            <v>241</v>
          </cell>
          <cell r="F16">
            <v>296</v>
          </cell>
        </row>
        <row r="17">
          <cell r="C17" t="str">
            <v xml:space="preserve">  Travel--In-State </v>
          </cell>
          <cell r="D17">
            <v>2311</v>
          </cell>
          <cell r="F17">
            <v>2586</v>
          </cell>
        </row>
        <row r="18">
          <cell r="C18" t="str">
            <v xml:space="preserve">  Travel--Out-of-State </v>
          </cell>
          <cell r="D18">
            <v>2290</v>
          </cell>
          <cell r="F18">
            <v>1961</v>
          </cell>
        </row>
        <row r="19">
          <cell r="C19" t="str">
            <v xml:space="preserve">  Training </v>
          </cell>
          <cell r="D19">
            <v>98</v>
          </cell>
          <cell r="F19">
            <v>338</v>
          </cell>
        </row>
        <row r="20">
          <cell r="C20" t="str">
            <v xml:space="preserve">  Facilities Operations </v>
          </cell>
          <cell r="D20">
            <v>22178</v>
          </cell>
          <cell r="F20">
            <v>23988</v>
          </cell>
        </row>
        <row r="21">
          <cell r="C21" t="str">
            <v xml:space="preserve">  Utilities </v>
          </cell>
          <cell r="D21">
            <v>1069</v>
          </cell>
          <cell r="F21">
            <v>1012</v>
          </cell>
        </row>
        <row r="22">
          <cell r="C22" t="str">
            <v xml:space="preserve">  Consulting &amp; Professional Services:</v>
          </cell>
        </row>
        <row r="23">
          <cell r="C23" t="str">
            <v xml:space="preserve">      Interdepartmental </v>
          </cell>
          <cell r="D23">
            <v>10635</v>
          </cell>
          <cell r="F23">
            <v>11637</v>
          </cell>
        </row>
        <row r="24">
          <cell r="C24" t="str">
            <v xml:space="preserve">      External </v>
          </cell>
          <cell r="D24">
            <v>5770</v>
          </cell>
          <cell r="F24">
            <v>4685</v>
          </cell>
        </row>
        <row r="25">
          <cell r="C25" t="str">
            <v xml:space="preserve">  Consolidated Data Center </v>
          </cell>
          <cell r="D25">
            <v>12499</v>
          </cell>
          <cell r="F25">
            <v>9561</v>
          </cell>
        </row>
        <row r="26">
          <cell r="C26" t="str">
            <v xml:space="preserve">  Data Processing </v>
          </cell>
          <cell r="D26">
            <v>1364</v>
          </cell>
          <cell r="F26">
            <v>3735</v>
          </cell>
        </row>
        <row r="27">
          <cell r="C27" t="str">
            <v xml:space="preserve">  Central Administrative Services </v>
          </cell>
          <cell r="D27">
            <v>2627</v>
          </cell>
          <cell r="F27">
            <v>2616</v>
          </cell>
        </row>
        <row r="28">
          <cell r="C28" t="str">
            <v xml:space="preserve">  Equipment </v>
          </cell>
          <cell r="D28">
            <v>210</v>
          </cell>
          <cell r="F28">
            <v>3067</v>
          </cell>
        </row>
        <row r="29">
          <cell r="C29" t="str">
            <v xml:space="preserve">  Other Items of Expense </v>
          </cell>
          <cell r="D29">
            <v>117</v>
          </cell>
          <cell r="F29">
            <v>125</v>
          </cell>
        </row>
        <row r="30">
          <cell r="B30" t="str">
            <v xml:space="preserve">Totals, Operating Expenses and Equipment </v>
          </cell>
          <cell r="D30">
            <v>72578</v>
          </cell>
          <cell r="F30">
            <v>84473</v>
          </cell>
        </row>
        <row r="31">
          <cell r="B31" t="str">
            <v xml:space="preserve">Totals, Expenditures </v>
          </cell>
          <cell r="D31">
            <v>319461</v>
          </cell>
          <cell r="F31">
            <v>337484</v>
          </cell>
        </row>
        <row r="32">
          <cell r="C32" t="str">
            <v xml:space="preserve">    Reimbursements </v>
          </cell>
          <cell r="D32">
            <v>-92074</v>
          </cell>
          <cell r="F32">
            <v>-103673</v>
          </cell>
        </row>
        <row r="33">
          <cell r="C33" t="str">
            <v xml:space="preserve">    Special Funds </v>
          </cell>
          <cell r="D33">
            <v>-35057</v>
          </cell>
          <cell r="F33">
            <v>-39811</v>
          </cell>
        </row>
        <row r="34">
          <cell r="B34" t="str">
            <v xml:space="preserve">Net Expenditures (General Fund) </v>
          </cell>
          <cell r="D34">
            <v>192330</v>
          </cell>
          <cell r="F34">
            <v>194000</v>
          </cell>
        </row>
        <row r="37">
          <cell r="D37">
            <v>52867</v>
          </cell>
          <cell r="F37">
            <v>53773</v>
          </cell>
        </row>
        <row r="67">
          <cell r="A67" t="str">
            <v>A-1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INPUT DATA"/>
      <sheetName val="INPUT DATA (Sales tax)"/>
      <sheetName val="NEW TABLE 2"/>
      <sheetName val="OLD TABLE 2"/>
      <sheetName val="TABLE 3A"/>
      <sheetName val="TABLE 3B NO LOCK"/>
      <sheetName val="COMP REV"/>
      <sheetName val="IFTA98"/>
      <sheetName val="IFTA99"/>
      <sheetName val="COLL00"/>
      <sheetName val="COLL01"/>
      <sheetName val="COLL02"/>
      <sheetName val="COLL0304"/>
      <sheetName val="COLL0405"/>
      <sheetName val="COLL0506"/>
      <sheetName val="COLL0607"/>
      <sheetName val="COLL0708"/>
      <sheetName val="COLL00809"/>
      <sheetName val="COLL0910"/>
      <sheetName val="Foldout work"/>
      <sheetName val="Foldout 09-10"/>
      <sheetName val="Foldout  w new"/>
      <sheetName val="Foldout (new)"/>
      <sheetName val="Environ detail"/>
      <sheetName val="A-2 old2"/>
      <sheetName val="A-2 art2"/>
      <sheetName val="A-4 top art3a"/>
      <sheetName val="A-4 bottom art3b"/>
      <sheetName val="web art3a"/>
      <sheetName val="web art3b"/>
      <sheetName val="lNPUT DATA"/>
      <sheetName val="web art2"/>
    </sheetNames>
    <sheetDataSet>
      <sheetData sheetId="0">
        <row r="80">
          <cell r="P80">
            <v>78320.739199999996</v>
          </cell>
        </row>
        <row r="82">
          <cell r="P82">
            <v>559835.2252300001</v>
          </cell>
        </row>
        <row r="84">
          <cell r="P84">
            <v>52984772.663290009</v>
          </cell>
        </row>
        <row r="91">
          <cell r="P91">
            <v>66208.200880000004</v>
          </cell>
        </row>
        <row r="92">
          <cell r="P92">
            <v>61170.947399999997</v>
          </cell>
        </row>
        <row r="93">
          <cell r="P93">
            <v>241567.22265000001</v>
          </cell>
        </row>
        <row r="94">
          <cell r="P94">
            <v>59954.589440000003</v>
          </cell>
        </row>
        <row r="95">
          <cell r="P95">
            <v>28763.02909</v>
          </cell>
        </row>
        <row r="96">
          <cell r="P96">
            <v>9970.2492999999995</v>
          </cell>
        </row>
        <row r="97">
          <cell r="P97">
            <v>3086.33554</v>
          </cell>
        </row>
        <row r="98">
          <cell r="P98">
            <v>3000.7940699999999</v>
          </cell>
        </row>
        <row r="99">
          <cell r="P99">
            <v>7793.1176599999999</v>
          </cell>
        </row>
        <row r="100">
          <cell r="P100">
            <v>78320.739199999996</v>
          </cell>
        </row>
        <row r="101">
          <cell r="P101">
            <v>559835.22522999998</v>
          </cell>
        </row>
      </sheetData>
      <sheetData sheetId="1">
        <row r="80">
          <cell r="P80">
            <v>21010.683739999997</v>
          </cell>
        </row>
        <row r="81">
          <cell r="P81">
            <v>1061.78971</v>
          </cell>
        </row>
        <row r="82">
          <cell r="P82">
            <v>1652.8528200000001</v>
          </cell>
        </row>
        <row r="83">
          <cell r="P83">
            <v>1345.4141399999999</v>
          </cell>
        </row>
        <row r="84">
          <cell r="P84">
            <v>246.87821</v>
          </cell>
        </row>
        <row r="85">
          <cell r="P85">
            <v>2343.0848799999999</v>
          </cell>
        </row>
        <row r="86">
          <cell r="P86">
            <v>8237.4919699999991</v>
          </cell>
        </row>
        <row r="87">
          <cell r="P87">
            <v>9116.9296699999995</v>
          </cell>
        </row>
        <row r="88">
          <cell r="P88">
            <v>1010.05319</v>
          </cell>
        </row>
        <row r="89">
          <cell r="P89">
            <v>21009.013589999999</v>
          </cell>
        </row>
        <row r="90">
          <cell r="P90">
            <v>589.53652</v>
          </cell>
        </row>
        <row r="91">
          <cell r="P91">
            <v>4880.6576999999997</v>
          </cell>
        </row>
        <row r="92">
          <cell r="P92">
            <v>316.35255000000001</v>
          </cell>
        </row>
        <row r="93">
          <cell r="P93">
            <v>1143.3528999999999</v>
          </cell>
        </row>
        <row r="94">
          <cell r="P94">
            <v>34008.893219999998</v>
          </cell>
        </row>
        <row r="95">
          <cell r="P95">
            <v>1883.7257999999999</v>
          </cell>
        </row>
        <row r="96">
          <cell r="P96">
            <v>1344.1905200000001</v>
          </cell>
        </row>
        <row r="97">
          <cell r="P97">
            <v>2452.6319199999998</v>
          </cell>
        </row>
        <row r="98">
          <cell r="P98">
            <v>195.2842</v>
          </cell>
        </row>
        <row r="99">
          <cell r="P99">
            <v>321.19986</v>
          </cell>
        </row>
        <row r="100">
          <cell r="P100">
            <v>555.02976000000001</v>
          </cell>
        </row>
        <row r="101">
          <cell r="P101">
            <v>737.58607999999992</v>
          </cell>
        </row>
        <row r="102">
          <cell r="P102">
            <v>431.18153000000001</v>
          </cell>
        </row>
        <row r="104">
          <cell r="P104">
            <v>44300734.17259001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Tax Relief"/>
      <sheetName val="ART14"/>
      <sheetName val="ART15"/>
      <sheetName val="A-18 art14"/>
      <sheetName val="A-19 art15"/>
      <sheetName val="web art14"/>
      <sheetName val="web art15"/>
    </sheetNames>
    <sheetDataSet>
      <sheetData sheetId="0"/>
      <sheetData sheetId="1">
        <row r="1">
          <cell r="A1" t="str">
            <v>PROPERTY TAXES</v>
          </cell>
        </row>
        <row r="3">
          <cell r="A3" t="str">
            <v>TABLE 14 - 2010-11 GENERAL PROPERTY TAX LEVIES AS COMPILED FOR COMPUTATION</v>
          </cell>
        </row>
        <row r="4">
          <cell r="A4" t="str">
            <v>OF THE AVERAGE TAX RATE</v>
          </cell>
        </row>
        <row r="7">
          <cell r="N7" t="str">
            <v>Average tax rate (%)</v>
          </cell>
        </row>
        <row r="8">
          <cell r="B8" t="str">
            <v xml:space="preserve">Net taxable a/ </v>
          </cell>
          <cell r="D8" t="str">
            <v xml:space="preserve">  Property tax allocations and levies b,e/</v>
          </cell>
        </row>
        <row r="9">
          <cell r="A9" t="str">
            <v xml:space="preserve">County  </v>
          </cell>
          <cell r="B9" t="str">
            <v xml:space="preserve">assessed value   </v>
          </cell>
          <cell r="D9" t="str">
            <v>City</v>
          </cell>
          <cell r="F9" t="str">
            <v>County c/</v>
          </cell>
          <cell r="H9" t="str">
            <v>School c/</v>
          </cell>
          <cell r="J9" t="str">
            <v xml:space="preserve">Other districts d/ </v>
          </cell>
          <cell r="L9" t="str">
            <v>Total d/</v>
          </cell>
          <cell r="N9" t="str">
            <v>2010-11</v>
          </cell>
        </row>
        <row r="10">
          <cell r="A10" t="str">
            <v>1</v>
          </cell>
          <cell r="B10" t="str">
            <v>2</v>
          </cell>
          <cell r="D10" t="str">
            <v>3</v>
          </cell>
          <cell r="F10" t="str">
            <v>4</v>
          </cell>
          <cell r="H10" t="str">
            <v>5</v>
          </cell>
          <cell r="J10" t="str">
            <v>6</v>
          </cell>
          <cell r="L10" t="str">
            <v>7</v>
          </cell>
          <cell r="N10" t="str">
            <v>8</v>
          </cell>
        </row>
        <row r="11">
          <cell r="A11" t="str">
            <v>Alameda</v>
          </cell>
          <cell r="B11">
            <v>190650454.484</v>
          </cell>
          <cell r="D11">
            <v>435888.53600000002</v>
          </cell>
          <cell r="F11">
            <v>308361.57799999998</v>
          </cell>
          <cell r="H11">
            <v>1024168.446</v>
          </cell>
          <cell r="J11">
            <v>532169.56500000006</v>
          </cell>
          <cell r="L11">
            <v>2300588.125</v>
          </cell>
          <cell r="N11">
            <v>1.2067047682768954</v>
          </cell>
        </row>
        <row r="12">
          <cell r="A12" t="str">
            <v>Alpine</v>
          </cell>
          <cell r="B12">
            <v>729692.94299999997</v>
          </cell>
          <cell r="D12">
            <v>0</v>
          </cell>
          <cell r="F12">
            <v>4532.4130000000005</v>
          </cell>
          <cell r="H12">
            <v>1910.078</v>
          </cell>
          <cell r="J12">
            <v>855.34900000000005</v>
          </cell>
          <cell r="L12">
            <v>7297.84</v>
          </cell>
          <cell r="N12">
            <v>1.0001247881055635</v>
          </cell>
        </row>
        <row r="13">
          <cell r="A13" t="str">
            <v>Amador</v>
          </cell>
          <cell r="B13">
            <v>4604204.6050000004</v>
          </cell>
          <cell r="D13">
            <v>1977.5450000000001</v>
          </cell>
          <cell r="F13">
            <v>14844.144</v>
          </cell>
          <cell r="H13">
            <v>29101.664000000001</v>
          </cell>
          <cell r="J13">
            <v>919.63099999999997</v>
          </cell>
          <cell r="L13">
            <v>46842.984000000004</v>
          </cell>
          <cell r="N13">
            <v>1.0173957940342226</v>
          </cell>
        </row>
        <row r="14">
          <cell r="A14" t="str">
            <v>Butte</v>
          </cell>
          <cell r="B14">
            <v>18677037.745000001</v>
          </cell>
          <cell r="D14">
            <v>10164.225</v>
          </cell>
          <cell r="F14">
            <v>22055.875</v>
          </cell>
          <cell r="H14">
            <v>119992.269</v>
          </cell>
          <cell r="J14">
            <v>45857.775000000001</v>
          </cell>
          <cell r="L14">
            <v>198070.144</v>
          </cell>
          <cell r="N14">
            <v>1.0605008497829107</v>
          </cell>
        </row>
        <row r="15">
          <cell r="A15" t="str">
            <v>Calaveras</v>
          </cell>
          <cell r="B15">
            <v>6086526.2060000002</v>
          </cell>
          <cell r="D15">
            <v>532.79200000000003</v>
          </cell>
          <cell r="F15">
            <v>13032.413</v>
          </cell>
          <cell r="H15">
            <v>44391.281999999999</v>
          </cell>
          <cell r="J15">
            <v>8513.8119999999999</v>
          </cell>
          <cell r="L15">
            <v>66470.298999999999</v>
          </cell>
          <cell r="N15">
            <v>1.0920892599538081</v>
          </cell>
        </row>
        <row r="16">
          <cell r="A16" t="str">
            <v>Colusa</v>
          </cell>
          <cell r="B16">
            <v>2761584.7949999999</v>
          </cell>
          <cell r="D16">
            <v>1593.759</v>
          </cell>
          <cell r="F16">
            <v>7665.848</v>
          </cell>
          <cell r="H16">
            <v>17023.525000000001</v>
          </cell>
          <cell r="J16">
            <v>2117.152</v>
          </cell>
          <cell r="L16">
            <v>28400.284</v>
          </cell>
          <cell r="N16">
            <v>1.0284052856685866</v>
          </cell>
        </row>
        <row r="17">
          <cell r="A17" t="str">
            <v>Contra Costa</v>
          </cell>
          <cell r="B17">
            <v>142642995.49700001</v>
          </cell>
          <cell r="D17">
            <v>126468.209</v>
          </cell>
          <cell r="F17">
            <v>186144.24400000001</v>
          </cell>
          <cell r="H17">
            <v>832738.94400000002</v>
          </cell>
          <cell r="J17">
            <v>461244.49100000004</v>
          </cell>
          <cell r="L17">
            <v>1606595.8879999998</v>
          </cell>
          <cell r="N17">
            <v>1.1263054890303315</v>
          </cell>
        </row>
        <row r="18">
          <cell r="A18" t="str">
            <v>Del Norte</v>
          </cell>
          <cell r="B18">
            <v>1738471.5630000001</v>
          </cell>
          <cell r="D18">
            <v>144.999</v>
          </cell>
          <cell r="F18">
            <v>3325.723</v>
          </cell>
          <cell r="H18">
            <v>11559.54</v>
          </cell>
          <cell r="J18">
            <v>2981.8319999999999</v>
          </cell>
          <cell r="L18">
            <v>18012.094000000001</v>
          </cell>
          <cell r="N18">
            <v>1.036087928232623</v>
          </cell>
        </row>
        <row r="19">
          <cell r="A19" t="str">
            <v>El Dorado</v>
          </cell>
          <cell r="B19">
            <v>25698965.385000002</v>
          </cell>
          <cell r="D19">
            <v>6257.2820000000002</v>
          </cell>
          <cell r="F19">
            <v>59649.285000000003</v>
          </cell>
          <cell r="H19">
            <v>136624.38800000001</v>
          </cell>
          <cell r="J19">
            <v>69035.767999999996</v>
          </cell>
          <cell r="L19">
            <v>271566.723</v>
          </cell>
          <cell r="N19">
            <v>1.0567223969199488</v>
          </cell>
        </row>
        <row r="20">
          <cell r="A20" t="str">
            <v>Fresno</v>
          </cell>
          <cell r="B20">
            <v>60344118.244000003</v>
          </cell>
          <cell r="D20">
            <v>79065.173999999999</v>
          </cell>
          <cell r="F20">
            <v>85191.856</v>
          </cell>
          <cell r="H20">
            <v>444937.26</v>
          </cell>
          <cell r="J20">
            <v>86750.555000000008</v>
          </cell>
          <cell r="L20">
            <v>695944.84500000009</v>
          </cell>
          <cell r="N20">
            <v>1.1532935856083997</v>
          </cell>
        </row>
        <row r="21">
          <cell r="A21" t="str">
            <v>Glenn</v>
          </cell>
          <cell r="B21">
            <v>2603909.54</v>
          </cell>
          <cell r="D21">
            <v>1597.0920000000001</v>
          </cell>
          <cell r="F21">
            <v>5437.5680000000002</v>
          </cell>
          <cell r="H21">
            <v>19129.102999999999</v>
          </cell>
          <cell r="J21">
            <v>1170.549</v>
          </cell>
          <cell r="L21">
            <v>27334.311999999998</v>
          </cell>
          <cell r="N21">
            <v>1.0497412287217935</v>
          </cell>
        </row>
        <row r="22">
          <cell r="A22" t="str">
            <v>Humboldt</v>
          </cell>
          <cell r="B22">
            <v>11099604.859000001</v>
          </cell>
          <cell r="D22">
            <v>2798.71</v>
          </cell>
          <cell r="F22">
            <v>21648.080000000002</v>
          </cell>
          <cell r="H22">
            <v>76199.735000000001</v>
          </cell>
          <cell r="J22">
            <v>16744.509000000002</v>
          </cell>
          <cell r="L22">
            <v>117391.034</v>
          </cell>
          <cell r="N22">
            <v>1.0576145321498962</v>
          </cell>
        </row>
        <row r="23">
          <cell r="A23" t="str">
            <v>Imperial</v>
          </cell>
          <cell r="B23">
            <v>9552070.068</v>
          </cell>
          <cell r="D23">
            <v>7354.22</v>
          </cell>
          <cell r="F23">
            <v>16051.2</v>
          </cell>
          <cell r="H23">
            <v>63031.603000000003</v>
          </cell>
          <cell r="J23">
            <v>22017.19</v>
          </cell>
          <cell r="L23">
            <v>108454.213</v>
          </cell>
          <cell r="N23">
            <v>1.1354000989097435</v>
          </cell>
        </row>
        <row r="24">
          <cell r="A24" t="str">
            <v>Inyo</v>
          </cell>
          <cell r="B24">
            <v>4075799.8200000003</v>
          </cell>
          <cell r="D24">
            <v>478.05900000000003</v>
          </cell>
          <cell r="F24">
            <v>12062.967000000001</v>
          </cell>
          <cell r="H24">
            <v>26350.212</v>
          </cell>
          <cell r="J24">
            <v>3709.7310000000002</v>
          </cell>
          <cell r="L24">
            <v>42600.968999999997</v>
          </cell>
          <cell r="N24">
            <v>1.0452174022619196</v>
          </cell>
        </row>
        <row r="25">
          <cell r="A25" t="str">
            <v>Kern</v>
          </cell>
          <cell r="B25">
            <v>77944173.537</v>
          </cell>
          <cell r="D25">
            <v>42871.311999999998</v>
          </cell>
          <cell r="F25">
            <v>232496.93</v>
          </cell>
          <cell r="H25">
            <v>530517.46299999999</v>
          </cell>
          <cell r="J25">
            <v>99760.320000000007</v>
          </cell>
          <cell r="L25">
            <v>905646.02499999991</v>
          </cell>
          <cell r="N25">
            <v>1.1619162586541392</v>
          </cell>
        </row>
        <row r="26">
          <cell r="A26" t="str">
            <v>Kings</v>
          </cell>
          <cell r="B26">
            <v>8950236.6999999993</v>
          </cell>
          <cell r="D26">
            <v>5982.5990000000002</v>
          </cell>
          <cell r="F26">
            <v>21257.342000000001</v>
          </cell>
          <cell r="H26">
            <v>51829.949000000001</v>
          </cell>
          <cell r="J26">
            <v>17879.685000000001</v>
          </cell>
          <cell r="L26">
            <v>96949.574999999997</v>
          </cell>
          <cell r="N26">
            <v>1.0832068273680404</v>
          </cell>
        </row>
        <row r="27">
          <cell r="A27" t="str">
            <v>Lake</v>
          </cell>
          <cell r="B27">
            <v>6849381.6519999998</v>
          </cell>
          <cell r="D27">
            <v>1027.509</v>
          </cell>
          <cell r="F27">
            <v>15420.172</v>
          </cell>
          <cell r="H27">
            <v>40819.552000000003</v>
          </cell>
          <cell r="J27">
            <v>15821.352000000001</v>
          </cell>
          <cell r="L27">
            <v>73088.585000000006</v>
          </cell>
          <cell r="N27">
            <v>1.0670829676815914</v>
          </cell>
        </row>
        <row r="28">
          <cell r="A28" t="str">
            <v>Lassen</v>
          </cell>
          <cell r="B28">
            <v>2230409.284</v>
          </cell>
          <cell r="D28">
            <v>924.548</v>
          </cell>
          <cell r="F28">
            <v>4418.1050000000005</v>
          </cell>
          <cell r="H28">
            <v>16330.136</v>
          </cell>
          <cell r="J28">
            <v>1109.461</v>
          </cell>
          <cell r="L28">
            <v>22782.25</v>
          </cell>
          <cell r="N28">
            <v>1.0214380904630416</v>
          </cell>
        </row>
        <row r="29">
          <cell r="A29" t="str">
            <v>Los Angeles</v>
          </cell>
          <cell r="B29">
            <v>1052233624.6</v>
          </cell>
          <cell r="D29">
            <v>1807444.0530000001</v>
          </cell>
          <cell r="F29">
            <v>2539882.8730000001</v>
          </cell>
          <cell r="H29">
            <v>5960724.3430000003</v>
          </cell>
          <cell r="J29">
            <v>2260942.61</v>
          </cell>
          <cell r="L29">
            <v>12568993.879000001</v>
          </cell>
          <cell r="N29">
            <v>1.1945060094214366</v>
          </cell>
        </row>
        <row r="30">
          <cell r="A30" t="str">
            <v>Madera</v>
          </cell>
          <cell r="B30">
            <v>10142195.265000001</v>
          </cell>
          <cell r="D30">
            <v>2934.7490000000003</v>
          </cell>
          <cell r="F30">
            <v>15775.286</v>
          </cell>
          <cell r="H30">
            <v>81856.3</v>
          </cell>
          <cell r="J30">
            <v>12673.809000000001</v>
          </cell>
          <cell r="L30">
            <v>113240.144</v>
          </cell>
          <cell r="N30">
            <v>1.1165249834104825</v>
          </cell>
        </row>
        <row r="31">
          <cell r="A31" t="str">
            <v>Marin</v>
          </cell>
          <cell r="B31">
            <v>55792974.364</v>
          </cell>
          <cell r="D31">
            <v>65878.831999999995</v>
          </cell>
          <cell r="F31">
            <v>105555.594</v>
          </cell>
          <cell r="H31">
            <v>370368.55300000001</v>
          </cell>
          <cell r="J31">
            <v>78294.574000000008</v>
          </cell>
          <cell r="L31">
            <v>620097.55300000007</v>
          </cell>
          <cell r="N31">
            <v>1.1114258740794314</v>
          </cell>
        </row>
        <row r="32">
          <cell r="A32" t="str">
            <v>Mariposa</v>
          </cell>
          <cell r="B32">
            <v>2079007.6400000001</v>
          </cell>
          <cell r="D32">
            <v>0</v>
          </cell>
          <cell r="F32">
            <v>5312.6660000000002</v>
          </cell>
          <cell r="H32">
            <v>14469.295</v>
          </cell>
          <cell r="J32">
            <v>1124.489</v>
          </cell>
          <cell r="L32">
            <v>20906.45</v>
          </cell>
          <cell r="N32">
            <v>1.0055975551874354</v>
          </cell>
        </row>
        <row r="33">
          <cell r="A33" t="str">
            <v>Mendocino</v>
          </cell>
          <cell r="B33">
            <v>9840383.8819999993</v>
          </cell>
          <cell r="D33">
            <v>1908.664</v>
          </cell>
          <cell r="F33">
            <v>27476.460999999999</v>
          </cell>
          <cell r="H33">
            <v>68889.5</v>
          </cell>
          <cell r="J33">
            <v>10821.671</v>
          </cell>
          <cell r="L33">
            <v>109096.296</v>
          </cell>
          <cell r="N33">
            <v>1.1086589436775798</v>
          </cell>
        </row>
        <row r="34">
          <cell r="A34" t="str">
            <v>Merced</v>
          </cell>
          <cell r="B34">
            <v>16375062.68</v>
          </cell>
          <cell r="D34">
            <v>9506.3260000000009</v>
          </cell>
          <cell r="F34">
            <v>38121.144</v>
          </cell>
          <cell r="H34">
            <v>132339.495</v>
          </cell>
          <cell r="J34">
            <v>18691.316999999999</v>
          </cell>
          <cell r="L34">
            <v>198658.28200000001</v>
          </cell>
          <cell r="N34">
            <v>1.2131757043143117</v>
          </cell>
        </row>
        <row r="35">
          <cell r="A35" t="str">
            <v>Modoc</v>
          </cell>
          <cell r="B35">
            <v>1029817.3910000001</v>
          </cell>
          <cell r="D35">
            <v>323.42500000000001</v>
          </cell>
          <cell r="F35">
            <v>2723.6379999999999</v>
          </cell>
          <cell r="H35">
            <v>6685.85</v>
          </cell>
          <cell r="J35">
            <v>593.07600000000002</v>
          </cell>
          <cell r="L35">
            <v>10325.989000000001</v>
          </cell>
          <cell r="N35">
            <v>1.0027009730310528</v>
          </cell>
        </row>
        <row r="36">
          <cell r="A36" t="str">
            <v>Mono</v>
          </cell>
          <cell r="B36">
            <v>5595854.29</v>
          </cell>
          <cell r="D36">
            <v>2442.1309999999999</v>
          </cell>
          <cell r="F36">
            <v>17668.589</v>
          </cell>
          <cell r="H36">
            <v>25978.018</v>
          </cell>
          <cell r="J36">
            <v>14919.637000000001</v>
          </cell>
          <cell r="L36">
            <v>61008.375</v>
          </cell>
          <cell r="N36">
            <v>1.0902423801317385</v>
          </cell>
        </row>
        <row r="37">
          <cell r="A37" t="str">
            <v>Monterey</v>
          </cell>
          <cell r="B37">
            <v>48819403.763000004</v>
          </cell>
          <cell r="D37">
            <v>31039.449000000001</v>
          </cell>
          <cell r="F37">
            <v>78076.191000000006</v>
          </cell>
          <cell r="H37">
            <v>338790.511</v>
          </cell>
          <cell r="J37">
            <v>83327.308000000005</v>
          </cell>
          <cell r="L37">
            <v>531233.45900000003</v>
          </cell>
          <cell r="N37">
            <v>1.0881604813916621</v>
          </cell>
        </row>
        <row r="38">
          <cell r="A38" t="str">
            <v>Napa</v>
          </cell>
          <cell r="B38">
            <v>27073643.333999999</v>
          </cell>
          <cell r="D38">
            <v>25814.772000000001</v>
          </cell>
          <cell r="F38">
            <v>54550.618000000002</v>
          </cell>
          <cell r="H38">
            <v>194378.63800000001</v>
          </cell>
          <cell r="J38">
            <v>17010.561000000002</v>
          </cell>
          <cell r="L38">
            <v>291754.58899999998</v>
          </cell>
          <cell r="N38">
            <v>1.0776332738106389</v>
          </cell>
        </row>
        <row r="39">
          <cell r="A39" t="str">
            <v>Nevada</v>
          </cell>
          <cell r="B39">
            <v>15641809.776000001</v>
          </cell>
          <cell r="D39">
            <v>12058.94</v>
          </cell>
          <cell r="F39">
            <v>22145.863000000001</v>
          </cell>
          <cell r="H39">
            <v>93957.093999999997</v>
          </cell>
          <cell r="J39">
            <v>35505.792000000001</v>
          </cell>
          <cell r="L39">
            <v>163667.68900000001</v>
          </cell>
          <cell r="N39">
            <v>1.0463475220822811</v>
          </cell>
        </row>
        <row r="40">
          <cell r="A40" t="str">
            <v>Orange</v>
          </cell>
          <cell r="B40">
            <v>417883825.72799999</v>
          </cell>
          <cell r="D40">
            <v>457135.576</v>
          </cell>
          <cell r="F40">
            <v>266120.89199999999</v>
          </cell>
          <cell r="H40">
            <v>2747874.4380000001</v>
          </cell>
          <cell r="J40">
            <v>951819.93099999998</v>
          </cell>
          <cell r="L40">
            <v>4422950.8370000003</v>
          </cell>
          <cell r="N40">
            <v>1.0584163742864967</v>
          </cell>
        </row>
        <row r="41">
          <cell r="A41" t="str">
            <v>Placer</v>
          </cell>
          <cell r="B41">
            <v>54021664.138999999</v>
          </cell>
          <cell r="D41">
            <v>38143.22</v>
          </cell>
          <cell r="F41">
            <v>99095.737000000008</v>
          </cell>
          <cell r="H41">
            <v>370404.53700000001</v>
          </cell>
          <cell r="J41">
            <v>74911.317999999999</v>
          </cell>
          <cell r="L41">
            <v>582554.81200000003</v>
          </cell>
          <cell r="N41">
            <v>1.0783725775293818</v>
          </cell>
        </row>
        <row r="42">
          <cell r="A42" t="str">
            <v>Plumas</v>
          </cell>
          <cell r="B42">
            <v>3948445.713</v>
          </cell>
          <cell r="D42">
            <v>255.42600000000002</v>
          </cell>
          <cell r="F42">
            <v>8270.6460000000006</v>
          </cell>
          <cell r="H42">
            <v>27640.743999999999</v>
          </cell>
          <cell r="J42">
            <v>4466.72</v>
          </cell>
          <cell r="L42">
            <v>40633.536</v>
          </cell>
          <cell r="N42">
            <v>1.0291020556827395</v>
          </cell>
        </row>
        <row r="43">
          <cell r="A43" t="str">
            <v>Riverside</v>
          </cell>
          <cell r="B43">
            <v>220795672.70000002</v>
          </cell>
          <cell r="D43">
            <v>136931.28200000001</v>
          </cell>
          <cell r="F43">
            <v>235604.17199999999</v>
          </cell>
          <cell r="H43">
            <v>1048803.2250000001</v>
          </cell>
          <cell r="J43">
            <v>983027.04099999997</v>
          </cell>
          <cell r="L43">
            <v>2404365.7199999997</v>
          </cell>
          <cell r="N43">
            <v>1.0889550916456885</v>
          </cell>
        </row>
        <row r="44">
          <cell r="A44" t="str">
            <v>Sacramento</v>
          </cell>
          <cell r="B44">
            <v>122851014.388</v>
          </cell>
          <cell r="D44">
            <v>135294.49400000001</v>
          </cell>
          <cell r="F44">
            <v>222071.609</v>
          </cell>
          <cell r="H44">
            <v>712949.21100000001</v>
          </cell>
          <cell r="J44">
            <v>269554.18700000003</v>
          </cell>
          <cell r="L44">
            <v>1339869.5010000002</v>
          </cell>
          <cell r="N44">
            <v>1.0906458588679571</v>
          </cell>
        </row>
        <row r="45">
          <cell r="A45" t="str">
            <v>San Benito</v>
          </cell>
          <cell r="B45">
            <v>5810990.3470000001</v>
          </cell>
          <cell r="D45">
            <v>1105.212</v>
          </cell>
          <cell r="F45">
            <v>6371.0420000000004</v>
          </cell>
          <cell r="H45">
            <v>41881.017</v>
          </cell>
          <cell r="J45">
            <v>11122.938</v>
          </cell>
          <cell r="L45">
            <v>60480.209000000003</v>
          </cell>
          <cell r="N45">
            <v>1.040790044182808</v>
          </cell>
        </row>
        <row r="46">
          <cell r="A46" t="str">
            <v>San Bernardino</v>
          </cell>
          <cell r="B46">
            <v>166077956.32500002</v>
          </cell>
          <cell r="D46">
            <v>119164.554</v>
          </cell>
          <cell r="F46">
            <v>185232.666</v>
          </cell>
          <cell r="H46">
            <v>807674.64300000004</v>
          </cell>
          <cell r="J46">
            <v>756235.96100000001</v>
          </cell>
          <cell r="L46">
            <v>1868307.824</v>
          </cell>
          <cell r="N46">
            <v>1.1249583420594875</v>
          </cell>
        </row>
        <row r="47">
          <cell r="A47" t="str">
            <v>San Diego</v>
          </cell>
          <cell r="B47">
            <v>378296782.54000002</v>
          </cell>
          <cell r="D47">
            <v>492591.78500000003</v>
          </cell>
          <cell r="F47">
            <v>526785.32499999995</v>
          </cell>
          <cell r="H47">
            <v>2554331.1639999999</v>
          </cell>
          <cell r="J47">
            <v>574772.63800000004</v>
          </cell>
          <cell r="L47">
            <v>4148480.9119999995</v>
          </cell>
          <cell r="N47">
            <v>1.0966207230592429</v>
          </cell>
        </row>
        <row r="48">
          <cell r="A48" t="str">
            <v>San Francisco</v>
          </cell>
          <cell r="B48">
            <v>157865981.382</v>
          </cell>
          <cell r="D48">
            <v>0</v>
          </cell>
          <cell r="F48">
            <v>1090646.318</v>
          </cell>
          <cell r="H48">
            <v>558038.12100000004</v>
          </cell>
          <cell r="J48">
            <v>190063.64199999999</v>
          </cell>
          <cell r="L48">
            <v>1838748.081</v>
          </cell>
          <cell r="N48">
            <v>1.1647525736090318</v>
          </cell>
        </row>
        <row r="49">
          <cell r="A49" t="str">
            <v>San Joaquin</v>
          </cell>
          <cell r="B49">
            <v>54830715.039000005</v>
          </cell>
          <cell r="D49">
            <v>56762.457999999999</v>
          </cell>
          <cell r="F49">
            <v>115946.99800000001</v>
          </cell>
          <cell r="H49">
            <v>352428.85800000001</v>
          </cell>
          <cell r="J49">
            <v>78397.362999999998</v>
          </cell>
          <cell r="L49">
            <v>603535.67700000003</v>
          </cell>
          <cell r="N49">
            <v>1.100725526870691</v>
          </cell>
        </row>
        <row r="50">
          <cell r="A50" t="str">
            <v>San Luis Obispo</v>
          </cell>
          <cell r="B50">
            <v>41967482.233000003</v>
          </cell>
          <cell r="D50">
            <v>32502.131000000001</v>
          </cell>
          <cell r="F50">
            <v>104329.227</v>
          </cell>
          <cell r="H50">
            <v>269364.45799999998</v>
          </cell>
          <cell r="J50">
            <v>28571.596000000001</v>
          </cell>
          <cell r="L50">
            <v>434767.41200000001</v>
          </cell>
          <cell r="N50">
            <v>1.0359625807100057</v>
          </cell>
        </row>
        <row r="51">
          <cell r="A51" t="str">
            <v>San Mateo</v>
          </cell>
          <cell r="B51">
            <v>142325922.09799999</v>
          </cell>
          <cell r="D51">
            <v>155075.946</v>
          </cell>
          <cell r="F51">
            <v>205395.18100000001</v>
          </cell>
          <cell r="H51">
            <v>952720.25100000005</v>
          </cell>
          <cell r="J51">
            <v>236969.747</v>
          </cell>
          <cell r="L51">
            <v>1550161.125</v>
          </cell>
          <cell r="N51">
            <v>1.0891628890572869</v>
          </cell>
        </row>
        <row r="52">
          <cell r="A52" t="str">
            <v>Santa Barbara</v>
          </cell>
          <cell r="B52">
            <v>61464193.266000003</v>
          </cell>
          <cell r="D52">
            <v>31608.955000000002</v>
          </cell>
          <cell r="F52">
            <v>120068.34</v>
          </cell>
          <cell r="H52">
            <v>387555.42600000004</v>
          </cell>
          <cell r="J52">
            <v>109483.238</v>
          </cell>
          <cell r="L52">
            <v>648715.95900000003</v>
          </cell>
          <cell r="N52">
            <v>1.055437197707187</v>
          </cell>
        </row>
        <row r="53">
          <cell r="A53" t="str">
            <v>Santa Clara</v>
          </cell>
          <cell r="B53">
            <v>297251681.93099999</v>
          </cell>
          <cell r="D53">
            <v>332245.88199999998</v>
          </cell>
          <cell r="F53">
            <v>519125.27900000004</v>
          </cell>
          <cell r="H53">
            <v>2178965.2450000001</v>
          </cell>
          <cell r="J53">
            <v>510570.46799999999</v>
          </cell>
          <cell r="L53">
            <v>3540906.8740000003</v>
          </cell>
          <cell r="N53">
            <v>1.1912150844690388</v>
          </cell>
        </row>
        <row r="54">
          <cell r="A54" t="str">
            <v>Santa Cruz</v>
          </cell>
          <cell r="B54">
            <v>33214355.012000002</v>
          </cell>
          <cell r="D54">
            <v>18925.534</v>
          </cell>
          <cell r="F54">
            <v>42602.214</v>
          </cell>
          <cell r="H54">
            <v>209048.769</v>
          </cell>
          <cell r="J54">
            <v>91443.629000000001</v>
          </cell>
          <cell r="L54">
            <v>362020.14600000001</v>
          </cell>
          <cell r="N54">
            <v>1.0899508536872262</v>
          </cell>
        </row>
        <row r="55">
          <cell r="A55" t="str">
            <v>Shasta</v>
          </cell>
          <cell r="B55">
            <v>15056697.447000001</v>
          </cell>
          <cell r="D55">
            <v>9968.5120000000006</v>
          </cell>
          <cell r="F55">
            <v>20526.269</v>
          </cell>
          <cell r="H55">
            <v>107499.655</v>
          </cell>
          <cell r="J55">
            <v>26518.538</v>
          </cell>
          <cell r="L55">
            <v>164512.97399999999</v>
          </cell>
          <cell r="N55">
            <v>1.0926232301544896</v>
          </cell>
        </row>
        <row r="56">
          <cell r="A56" t="str">
            <v>Sierra</v>
          </cell>
          <cell r="B56">
            <v>561985.10100000002</v>
          </cell>
          <cell r="D56">
            <v>40.866</v>
          </cell>
          <cell r="F56">
            <v>3017.84</v>
          </cell>
          <cell r="H56">
            <v>1932.8720000000001</v>
          </cell>
          <cell r="J56">
            <v>829.78300000000002</v>
          </cell>
          <cell r="L56">
            <v>5821.3610000000008</v>
          </cell>
          <cell r="N56">
            <v>1.0358568206953231</v>
          </cell>
        </row>
        <row r="57">
          <cell r="A57" t="str">
            <v>Siskiyou</v>
          </cell>
          <cell r="B57">
            <v>4378184.7590000005</v>
          </cell>
          <cell r="D57">
            <v>2640.0570000000002</v>
          </cell>
          <cell r="F57">
            <v>9448.4310000000005</v>
          </cell>
          <cell r="H57">
            <v>31942.14</v>
          </cell>
          <cell r="J57">
            <v>1922.0889999999999</v>
          </cell>
          <cell r="L57">
            <v>45952.716999999997</v>
          </cell>
          <cell r="N57">
            <v>1.0495837779695671</v>
          </cell>
        </row>
        <row r="58">
          <cell r="A58" t="str">
            <v>Solano</v>
          </cell>
          <cell r="B58">
            <v>39278094.317000002</v>
          </cell>
          <cell r="D58">
            <v>55080.741000000002</v>
          </cell>
          <cell r="F58">
            <v>70510.392999999996</v>
          </cell>
          <cell r="H58">
            <v>207944.033</v>
          </cell>
          <cell r="J58">
            <v>119449.26300000001</v>
          </cell>
          <cell r="L58">
            <v>452984.43000000005</v>
          </cell>
          <cell r="N58">
            <v>1.153274968851896</v>
          </cell>
        </row>
        <row r="59">
          <cell r="A59" t="str">
            <v>Sonoma</v>
          </cell>
          <cell r="B59">
            <v>66623347.120999999</v>
          </cell>
          <cell r="D59">
            <v>39352.370000000003</v>
          </cell>
          <cell r="F59">
            <v>149940.19899999999</v>
          </cell>
          <cell r="H59">
            <v>446002.12900000002</v>
          </cell>
          <cell r="J59">
            <v>102028.266</v>
          </cell>
          <cell r="L59">
            <v>737322.96399999992</v>
          </cell>
          <cell r="N59">
            <v>1.1067035744404865</v>
          </cell>
        </row>
        <row r="60">
          <cell r="A60" t="str">
            <v>Stanislaus</v>
          </cell>
          <cell r="B60">
            <v>34977883.792999998</v>
          </cell>
          <cell r="D60">
            <v>22317.764999999999</v>
          </cell>
          <cell r="F60">
            <v>39817.561000000002</v>
          </cell>
          <cell r="H60">
            <v>286923.68599999999</v>
          </cell>
          <cell r="J60">
            <v>38479.368999999999</v>
          </cell>
          <cell r="L60">
            <v>387538.38099999999</v>
          </cell>
          <cell r="N60">
            <v>1.107952623130267</v>
          </cell>
        </row>
        <row r="61">
          <cell r="A61" t="str">
            <v>Sutter</v>
          </cell>
          <cell r="B61">
            <v>8081726.6000000006</v>
          </cell>
          <cell r="D61">
            <v>7100.924</v>
          </cell>
          <cell r="F61">
            <v>15409.002</v>
          </cell>
          <cell r="H61">
            <v>54916.457999999999</v>
          </cell>
          <cell r="J61">
            <v>9501.7180000000008</v>
          </cell>
          <cell r="L61">
            <v>86928.101999999984</v>
          </cell>
          <cell r="N61">
            <v>1.0756130008159392</v>
          </cell>
        </row>
        <row r="62">
          <cell r="A62" t="str">
            <v>Tehama</v>
          </cell>
          <cell r="B62">
            <v>4587861.7220000001</v>
          </cell>
          <cell r="D62">
            <v>1922.7460000000001</v>
          </cell>
          <cell r="F62">
            <v>11542.737999999999</v>
          </cell>
          <cell r="H62">
            <v>31715.030999999999</v>
          </cell>
          <cell r="J62">
            <v>1602.769</v>
          </cell>
          <cell r="L62">
            <v>46783.284</v>
          </cell>
          <cell r="N62">
            <v>1.0197187019752989</v>
          </cell>
        </row>
        <row r="63">
          <cell r="A63" t="str">
            <v>Trinity</v>
          </cell>
          <cell r="B63">
            <v>1222302.2830000001</v>
          </cell>
          <cell r="D63">
            <v>0</v>
          </cell>
          <cell r="F63">
            <v>3564.9540000000002</v>
          </cell>
          <cell r="H63">
            <v>8245.9050000000007</v>
          </cell>
          <cell r="J63">
            <v>582.06799999999998</v>
          </cell>
          <cell r="L63">
            <v>12392.927</v>
          </cell>
          <cell r="N63">
            <v>1.0139003397410817</v>
          </cell>
        </row>
        <row r="64">
          <cell r="A64" t="str">
            <v>Tulare</v>
          </cell>
          <cell r="B64">
            <v>27695347.938999999</v>
          </cell>
          <cell r="D64">
            <v>15508.069</v>
          </cell>
          <cell r="F64">
            <v>58006.423999999999</v>
          </cell>
          <cell r="H64">
            <v>182737.451</v>
          </cell>
          <cell r="J64">
            <v>46751.987000000001</v>
          </cell>
          <cell r="L64">
            <v>303003.93100000004</v>
          </cell>
          <cell r="N64">
            <v>1.0940607486404472</v>
          </cell>
        </row>
        <row r="65">
          <cell r="A65" t="str">
            <v>Tuolumne</v>
          </cell>
          <cell r="B65">
            <v>6331924.875</v>
          </cell>
          <cell r="D65">
            <v>519.23699999999997</v>
          </cell>
          <cell r="F65">
            <v>18548.460999999999</v>
          </cell>
          <cell r="H65">
            <v>42746.703000000001</v>
          </cell>
          <cell r="J65">
            <v>4682.683</v>
          </cell>
          <cell r="L65">
            <v>66497.084000000003</v>
          </cell>
          <cell r="N65">
            <v>1.0501875071598983</v>
          </cell>
        </row>
        <row r="66">
          <cell r="A66" t="str">
            <v>Ventura</v>
          </cell>
          <cell r="B66">
            <v>104382634.8</v>
          </cell>
          <cell r="D66">
            <v>91284.745999999999</v>
          </cell>
          <cell r="F66">
            <v>178918.96100000001</v>
          </cell>
          <cell r="H66">
            <v>598943.30500000005</v>
          </cell>
          <cell r="J66">
            <v>270146.00300000003</v>
          </cell>
          <cell r="L66">
            <v>1139293.0150000001</v>
          </cell>
          <cell r="N66">
            <v>1.0914583802017614</v>
          </cell>
        </row>
        <row r="67">
          <cell r="A67" t="str">
            <v>Yolo</v>
          </cell>
          <cell r="B67">
            <v>20320855.798</v>
          </cell>
          <cell r="D67">
            <v>34690.353000000003</v>
          </cell>
          <cell r="F67">
            <v>19705.309000000001</v>
          </cell>
          <cell r="H67">
            <v>133179.73699999999</v>
          </cell>
          <cell r="J67">
            <v>41430.392</v>
          </cell>
          <cell r="L67">
            <v>229005.791</v>
          </cell>
          <cell r="N67">
            <v>1.1269495402971117</v>
          </cell>
        </row>
        <row r="68">
          <cell r="A68" t="str">
            <v>Yuba</v>
          </cell>
          <cell r="B68">
            <v>4819565.1110000005</v>
          </cell>
          <cell r="D68">
            <v>1272.423</v>
          </cell>
          <cell r="F68">
            <v>10316.967000000001</v>
          </cell>
          <cell r="H68">
            <v>32605.189000000002</v>
          </cell>
          <cell r="J68">
            <v>4395.9120000000003</v>
          </cell>
          <cell r="L68">
            <v>48590.491000000009</v>
          </cell>
          <cell r="N68">
            <v>1.0081924381330349</v>
          </cell>
        </row>
        <row r="69">
          <cell r="A69" t="str">
            <v xml:space="preserve">  Totals</v>
          </cell>
          <cell r="B69">
            <v>4318788508.4190006</v>
          </cell>
          <cell r="D69">
            <v>4973919.1750000007</v>
          </cell>
          <cell r="F69">
            <v>8297823.8210000005</v>
          </cell>
          <cell r="H69">
            <v>26162107.147000007</v>
          </cell>
          <cell r="J69">
            <v>9462294.8280000053</v>
          </cell>
          <cell r="L69">
            <v>48896144.971000016</v>
          </cell>
          <cell r="N69">
            <v>1.1321727117612357</v>
          </cell>
        </row>
        <row r="72">
          <cell r="A72" t="str">
            <v>a.  These are the assessed values on which general property taxes were actually levied in 2010-11. Excluded are exemptions totaling $175,067,914,000 as follows: home-</v>
          </cell>
        </row>
        <row r="73">
          <cell r="A73" t="str">
            <v xml:space="preserve">     owners',$38,704,140,000; all other, $136,363,774,000.</v>
          </cell>
        </row>
        <row r="74">
          <cell r="A74" t="str">
            <v>b.  The county levies at a rate of 1 percent of assessed value have been allocated among the jurisdictions receiving a portion of those levies. Excluded are the state</v>
          </cell>
        </row>
        <row r="75">
          <cell r="A75" t="str">
            <v xml:space="preserve">     reimbursements to local governments of $438,082,000 for the homeowners' exemption described in footnote a.</v>
          </cell>
        </row>
        <row r="76">
          <cell r="A76" t="str">
            <v>c. County levies for school purposes such as junior college tuition and countywide school levies  are included with school levies.</v>
          </cell>
        </row>
        <row r="77">
          <cell r="A77" t="str">
            <v>d. Includes debt levies on land and/or improvements only.  Also includes the portion of the 1 percent levy allocated to jurisdictions previously taxing less than total property.</v>
          </cell>
        </row>
        <row r="78">
          <cell r="A78" t="str">
            <v>e. These allocations are as reported by the county auditors and are the initial allocations without any adjustment for the subsequent allocation of ERAF funds to</v>
          </cell>
        </row>
        <row r="79">
          <cell r="A79" t="str">
            <v xml:space="preserve">       either the Sales and Use Tax Compensation Fund or to cities and counties due to the Vehicle License Fee swap.</v>
          </cell>
        </row>
        <row r="81">
          <cell r="A81" t="str">
            <v>NOTE:  Detail may not compute to total due to rounding.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enableFormatConditionsCalculation="0"/>
  <dimension ref="A1:T93"/>
  <sheetViews>
    <sheetView tabSelected="1" defaultGridColor="0" colorId="49" zoomScale="125" workbookViewId="0">
      <pane ySplit="9" topLeftCell="A36" activePane="bottomLeft" state="frozen"/>
      <selection pane="bottomLeft" activeCell="Q80" sqref="A1:R80"/>
    </sheetView>
  </sheetViews>
  <sheetFormatPr baseColWidth="10" defaultColWidth="10.5" defaultRowHeight="11" x14ac:dyDescent="0"/>
  <cols>
    <col min="1" max="3" width="1.25" style="11" customWidth="1"/>
    <col min="4" max="4" width="5.375" style="11" customWidth="1"/>
    <col min="5" max="5" width="11.875" style="11" bestFit="1" customWidth="1"/>
    <col min="6" max="6" width="0.875" style="11" customWidth="1"/>
    <col min="7" max="7" width="9.375" style="11" customWidth="1"/>
    <col min="8" max="8" width="0.875" style="11" customWidth="1"/>
    <col min="9" max="9" width="9.375" style="11" customWidth="1"/>
    <col min="10" max="10" width="0.875" style="11" customWidth="1"/>
    <col min="11" max="11" width="9.375" style="11" customWidth="1"/>
    <col min="12" max="12" width="0.875" style="11" customWidth="1"/>
    <col min="13" max="13" width="9.375" style="11" customWidth="1"/>
    <col min="14" max="14" width="0.875" style="11" customWidth="1"/>
    <col min="15" max="15" width="9.375" style="11" customWidth="1"/>
    <col min="16" max="16" width="0.875" style="11" customWidth="1"/>
    <col min="17" max="17" width="5.5" style="11" customWidth="1"/>
    <col min="18" max="18" width="0.875" style="11" customWidth="1"/>
    <col min="19" max="19" width="2.5" style="11" customWidth="1"/>
    <col min="20" max="20" width="6.5" style="11" customWidth="1"/>
    <col min="21" max="21" width="2.5" style="11" customWidth="1"/>
    <col min="22" max="23" width="6.5" style="11" customWidth="1"/>
    <col min="24" max="24" width="3.875" style="11" customWidth="1"/>
    <col min="25" max="25" width="17.25" style="11" customWidth="1"/>
    <col min="26" max="26" width="5.875" style="11" customWidth="1"/>
    <col min="27" max="27" width="1.25" style="11" customWidth="1"/>
    <col min="28" max="28" width="5.875" style="11" customWidth="1"/>
    <col min="29" max="29" width="1.25" style="11" customWidth="1"/>
    <col min="30" max="30" width="5.875" style="11" customWidth="1"/>
    <col min="31" max="31" width="1.875" style="11" customWidth="1"/>
    <col min="32" max="32" width="5.875" style="11" customWidth="1"/>
    <col min="33" max="33" width="1.25" style="11" customWidth="1"/>
    <col min="34" max="34" width="5.875" style="11" customWidth="1"/>
    <col min="35" max="35" width="1.25" style="11" customWidth="1"/>
    <col min="36" max="36" width="5.875" style="11" customWidth="1"/>
    <col min="37" max="37" width="1.875" style="11" customWidth="1"/>
    <col min="38" max="38" width="5.875" style="11" customWidth="1"/>
    <col min="39" max="39" width="1.25" style="11" customWidth="1"/>
    <col min="40" max="40" width="5.875" style="11" customWidth="1"/>
    <col min="41" max="41" width="1.25" style="11" customWidth="1"/>
    <col min="42" max="42" width="5.875" style="11" customWidth="1"/>
    <col min="43" max="43" width="8.5" style="11" customWidth="1"/>
    <col min="44" max="44" width="4.5" style="11" customWidth="1"/>
    <col min="45" max="45" width="1.875" style="11" customWidth="1"/>
    <col min="46" max="46" width="4.5" style="11" customWidth="1"/>
    <col min="47" max="47" width="1.875" style="11" customWidth="1"/>
    <col min="48" max="48" width="4.5" style="11" customWidth="1"/>
    <col min="49" max="49" width="1.875" style="11" customWidth="1"/>
    <col min="50" max="50" width="4.5" style="11" customWidth="1"/>
    <col min="51" max="52" width="1.875" style="11" customWidth="1"/>
    <col min="53" max="53" width="3.875" style="11" customWidth="1"/>
    <col min="54" max="54" width="1.875" style="11" customWidth="1"/>
    <col min="55" max="55" width="3.25" style="11" customWidth="1"/>
    <col min="56" max="56" width="8.5" style="11" customWidth="1"/>
    <col min="57" max="57" width="4.5" style="11" customWidth="1"/>
    <col min="58" max="58" width="1.875" style="11" customWidth="1"/>
    <col min="59" max="59" width="4.5" style="11" customWidth="1"/>
    <col min="60" max="60" width="1.875" style="11" customWidth="1"/>
    <col min="61" max="61" width="4.5" style="11" customWidth="1"/>
    <col min="62" max="62" width="1.875" style="11" customWidth="1"/>
    <col min="63" max="63" width="4.5" style="11" customWidth="1"/>
    <col min="64" max="65" width="1.875" style="11" customWidth="1"/>
    <col min="66" max="66" width="6.5" style="11" customWidth="1"/>
    <col min="67" max="70" width="10.5" style="11"/>
    <col min="71" max="71" width="1.25" style="11" customWidth="1"/>
    <col min="72" max="256" width="10.5" style="11"/>
    <col min="257" max="259" width="1.25" style="11" customWidth="1"/>
    <col min="260" max="260" width="5.25" style="11" customWidth="1"/>
    <col min="261" max="261" width="11.5" style="11" customWidth="1"/>
    <col min="262" max="262" width="1.25" style="11" customWidth="1"/>
    <col min="263" max="263" width="9.875" style="11" customWidth="1"/>
    <col min="264" max="264" width="1.25" style="11" customWidth="1"/>
    <col min="265" max="265" width="9.875" style="11" customWidth="1"/>
    <col min="266" max="266" width="1.25" style="11" customWidth="1"/>
    <col min="267" max="267" width="9.875" style="11" customWidth="1"/>
    <col min="268" max="268" width="1.25" style="11" customWidth="1"/>
    <col min="269" max="269" width="9.875" style="11" customWidth="1"/>
    <col min="270" max="270" width="1.875" style="11" customWidth="1"/>
    <col min="271" max="271" width="9.875" style="11" customWidth="1"/>
    <col min="272" max="272" width="1.25" style="11" customWidth="1"/>
    <col min="273" max="273" width="5.25" style="11" customWidth="1"/>
    <col min="274" max="274" width="1.875" style="11" customWidth="1"/>
    <col min="275" max="275" width="2.5" style="11" customWidth="1"/>
    <col min="276" max="276" width="6.5" style="11" customWidth="1"/>
    <col min="277" max="277" width="2.5" style="11" customWidth="1"/>
    <col min="278" max="279" width="6.5" style="11" customWidth="1"/>
    <col min="280" max="280" width="3.875" style="11" customWidth="1"/>
    <col min="281" max="281" width="17.25" style="11" customWidth="1"/>
    <col min="282" max="282" width="5.875" style="11" customWidth="1"/>
    <col min="283" max="283" width="1.25" style="11" customWidth="1"/>
    <col min="284" max="284" width="5.875" style="11" customWidth="1"/>
    <col min="285" max="285" width="1.25" style="11" customWidth="1"/>
    <col min="286" max="286" width="5.875" style="11" customWidth="1"/>
    <col min="287" max="287" width="1.875" style="11" customWidth="1"/>
    <col min="288" max="288" width="5.875" style="11" customWidth="1"/>
    <col min="289" max="289" width="1.25" style="11" customWidth="1"/>
    <col min="290" max="290" width="5.875" style="11" customWidth="1"/>
    <col min="291" max="291" width="1.25" style="11" customWidth="1"/>
    <col min="292" max="292" width="5.875" style="11" customWidth="1"/>
    <col min="293" max="293" width="1.875" style="11" customWidth="1"/>
    <col min="294" max="294" width="5.875" style="11" customWidth="1"/>
    <col min="295" max="295" width="1.25" style="11" customWidth="1"/>
    <col min="296" max="296" width="5.875" style="11" customWidth="1"/>
    <col min="297" max="297" width="1.25" style="11" customWidth="1"/>
    <col min="298" max="298" width="5.875" style="11" customWidth="1"/>
    <col min="299" max="299" width="8.5" style="11" customWidth="1"/>
    <col min="300" max="300" width="4.5" style="11" customWidth="1"/>
    <col min="301" max="301" width="1.875" style="11" customWidth="1"/>
    <col min="302" max="302" width="4.5" style="11" customWidth="1"/>
    <col min="303" max="303" width="1.875" style="11" customWidth="1"/>
    <col min="304" max="304" width="4.5" style="11" customWidth="1"/>
    <col min="305" max="305" width="1.875" style="11" customWidth="1"/>
    <col min="306" max="306" width="4.5" style="11" customWidth="1"/>
    <col min="307" max="308" width="1.875" style="11" customWidth="1"/>
    <col min="309" max="309" width="3.875" style="11" customWidth="1"/>
    <col min="310" max="310" width="1.875" style="11" customWidth="1"/>
    <col min="311" max="311" width="3.25" style="11" customWidth="1"/>
    <col min="312" max="312" width="8.5" style="11" customWidth="1"/>
    <col min="313" max="313" width="4.5" style="11" customWidth="1"/>
    <col min="314" max="314" width="1.875" style="11" customWidth="1"/>
    <col min="315" max="315" width="4.5" style="11" customWidth="1"/>
    <col min="316" max="316" width="1.875" style="11" customWidth="1"/>
    <col min="317" max="317" width="4.5" style="11" customWidth="1"/>
    <col min="318" max="318" width="1.875" style="11" customWidth="1"/>
    <col min="319" max="319" width="4.5" style="11" customWidth="1"/>
    <col min="320" max="321" width="1.875" style="11" customWidth="1"/>
    <col min="322" max="322" width="6.5" style="11" customWidth="1"/>
    <col min="323" max="326" width="10.5" style="11"/>
    <col min="327" max="327" width="1.25" style="11" customWidth="1"/>
    <col min="328" max="512" width="10.5" style="11"/>
    <col min="513" max="515" width="1.25" style="11" customWidth="1"/>
    <col min="516" max="516" width="5.25" style="11" customWidth="1"/>
    <col min="517" max="517" width="11.5" style="11" customWidth="1"/>
    <col min="518" max="518" width="1.25" style="11" customWidth="1"/>
    <col min="519" max="519" width="9.875" style="11" customWidth="1"/>
    <col min="520" max="520" width="1.25" style="11" customWidth="1"/>
    <col min="521" max="521" width="9.875" style="11" customWidth="1"/>
    <col min="522" max="522" width="1.25" style="11" customWidth="1"/>
    <col min="523" max="523" width="9.875" style="11" customWidth="1"/>
    <col min="524" max="524" width="1.25" style="11" customWidth="1"/>
    <col min="525" max="525" width="9.875" style="11" customWidth="1"/>
    <col min="526" max="526" width="1.875" style="11" customWidth="1"/>
    <col min="527" max="527" width="9.875" style="11" customWidth="1"/>
    <col min="528" max="528" width="1.25" style="11" customWidth="1"/>
    <col min="529" max="529" width="5.25" style="11" customWidth="1"/>
    <col min="530" max="530" width="1.875" style="11" customWidth="1"/>
    <col min="531" max="531" width="2.5" style="11" customWidth="1"/>
    <col min="532" max="532" width="6.5" style="11" customWidth="1"/>
    <col min="533" max="533" width="2.5" style="11" customWidth="1"/>
    <col min="534" max="535" width="6.5" style="11" customWidth="1"/>
    <col min="536" max="536" width="3.875" style="11" customWidth="1"/>
    <col min="537" max="537" width="17.25" style="11" customWidth="1"/>
    <col min="538" max="538" width="5.875" style="11" customWidth="1"/>
    <col min="539" max="539" width="1.25" style="11" customWidth="1"/>
    <col min="540" max="540" width="5.875" style="11" customWidth="1"/>
    <col min="541" max="541" width="1.25" style="11" customWidth="1"/>
    <col min="542" max="542" width="5.875" style="11" customWidth="1"/>
    <col min="543" max="543" width="1.875" style="11" customWidth="1"/>
    <col min="544" max="544" width="5.875" style="11" customWidth="1"/>
    <col min="545" max="545" width="1.25" style="11" customWidth="1"/>
    <col min="546" max="546" width="5.875" style="11" customWidth="1"/>
    <col min="547" max="547" width="1.25" style="11" customWidth="1"/>
    <col min="548" max="548" width="5.875" style="11" customWidth="1"/>
    <col min="549" max="549" width="1.875" style="11" customWidth="1"/>
    <col min="550" max="550" width="5.875" style="11" customWidth="1"/>
    <col min="551" max="551" width="1.25" style="11" customWidth="1"/>
    <col min="552" max="552" width="5.875" style="11" customWidth="1"/>
    <col min="553" max="553" width="1.25" style="11" customWidth="1"/>
    <col min="554" max="554" width="5.875" style="11" customWidth="1"/>
    <col min="555" max="555" width="8.5" style="11" customWidth="1"/>
    <col min="556" max="556" width="4.5" style="11" customWidth="1"/>
    <col min="557" max="557" width="1.875" style="11" customWidth="1"/>
    <col min="558" max="558" width="4.5" style="11" customWidth="1"/>
    <col min="559" max="559" width="1.875" style="11" customWidth="1"/>
    <col min="560" max="560" width="4.5" style="11" customWidth="1"/>
    <col min="561" max="561" width="1.875" style="11" customWidth="1"/>
    <col min="562" max="562" width="4.5" style="11" customWidth="1"/>
    <col min="563" max="564" width="1.875" style="11" customWidth="1"/>
    <col min="565" max="565" width="3.875" style="11" customWidth="1"/>
    <col min="566" max="566" width="1.875" style="11" customWidth="1"/>
    <col min="567" max="567" width="3.25" style="11" customWidth="1"/>
    <col min="568" max="568" width="8.5" style="11" customWidth="1"/>
    <col min="569" max="569" width="4.5" style="11" customWidth="1"/>
    <col min="570" max="570" width="1.875" style="11" customWidth="1"/>
    <col min="571" max="571" width="4.5" style="11" customWidth="1"/>
    <col min="572" max="572" width="1.875" style="11" customWidth="1"/>
    <col min="573" max="573" width="4.5" style="11" customWidth="1"/>
    <col min="574" max="574" width="1.875" style="11" customWidth="1"/>
    <col min="575" max="575" width="4.5" style="11" customWidth="1"/>
    <col min="576" max="577" width="1.875" style="11" customWidth="1"/>
    <col min="578" max="578" width="6.5" style="11" customWidth="1"/>
    <col min="579" max="582" width="10.5" style="11"/>
    <col min="583" max="583" width="1.25" style="11" customWidth="1"/>
    <col min="584" max="768" width="10.5" style="11"/>
    <col min="769" max="771" width="1.25" style="11" customWidth="1"/>
    <col min="772" max="772" width="5.25" style="11" customWidth="1"/>
    <col min="773" max="773" width="11.5" style="11" customWidth="1"/>
    <col min="774" max="774" width="1.25" style="11" customWidth="1"/>
    <col min="775" max="775" width="9.875" style="11" customWidth="1"/>
    <col min="776" max="776" width="1.25" style="11" customWidth="1"/>
    <col min="777" max="777" width="9.875" style="11" customWidth="1"/>
    <col min="778" max="778" width="1.25" style="11" customWidth="1"/>
    <col min="779" max="779" width="9.875" style="11" customWidth="1"/>
    <col min="780" max="780" width="1.25" style="11" customWidth="1"/>
    <col min="781" max="781" width="9.875" style="11" customWidth="1"/>
    <col min="782" max="782" width="1.875" style="11" customWidth="1"/>
    <col min="783" max="783" width="9.875" style="11" customWidth="1"/>
    <col min="784" max="784" width="1.25" style="11" customWidth="1"/>
    <col min="785" max="785" width="5.25" style="11" customWidth="1"/>
    <col min="786" max="786" width="1.875" style="11" customWidth="1"/>
    <col min="787" max="787" width="2.5" style="11" customWidth="1"/>
    <col min="788" max="788" width="6.5" style="11" customWidth="1"/>
    <col min="789" max="789" width="2.5" style="11" customWidth="1"/>
    <col min="790" max="791" width="6.5" style="11" customWidth="1"/>
    <col min="792" max="792" width="3.875" style="11" customWidth="1"/>
    <col min="793" max="793" width="17.25" style="11" customWidth="1"/>
    <col min="794" max="794" width="5.875" style="11" customWidth="1"/>
    <col min="795" max="795" width="1.25" style="11" customWidth="1"/>
    <col min="796" max="796" width="5.875" style="11" customWidth="1"/>
    <col min="797" max="797" width="1.25" style="11" customWidth="1"/>
    <col min="798" max="798" width="5.875" style="11" customWidth="1"/>
    <col min="799" max="799" width="1.875" style="11" customWidth="1"/>
    <col min="800" max="800" width="5.875" style="11" customWidth="1"/>
    <col min="801" max="801" width="1.25" style="11" customWidth="1"/>
    <col min="802" max="802" width="5.875" style="11" customWidth="1"/>
    <col min="803" max="803" width="1.25" style="11" customWidth="1"/>
    <col min="804" max="804" width="5.875" style="11" customWidth="1"/>
    <col min="805" max="805" width="1.875" style="11" customWidth="1"/>
    <col min="806" max="806" width="5.875" style="11" customWidth="1"/>
    <col min="807" max="807" width="1.25" style="11" customWidth="1"/>
    <col min="808" max="808" width="5.875" style="11" customWidth="1"/>
    <col min="809" max="809" width="1.25" style="11" customWidth="1"/>
    <col min="810" max="810" width="5.875" style="11" customWidth="1"/>
    <col min="811" max="811" width="8.5" style="11" customWidth="1"/>
    <col min="812" max="812" width="4.5" style="11" customWidth="1"/>
    <col min="813" max="813" width="1.875" style="11" customWidth="1"/>
    <col min="814" max="814" width="4.5" style="11" customWidth="1"/>
    <col min="815" max="815" width="1.875" style="11" customWidth="1"/>
    <col min="816" max="816" width="4.5" style="11" customWidth="1"/>
    <col min="817" max="817" width="1.875" style="11" customWidth="1"/>
    <col min="818" max="818" width="4.5" style="11" customWidth="1"/>
    <col min="819" max="820" width="1.875" style="11" customWidth="1"/>
    <col min="821" max="821" width="3.875" style="11" customWidth="1"/>
    <col min="822" max="822" width="1.875" style="11" customWidth="1"/>
    <col min="823" max="823" width="3.25" style="11" customWidth="1"/>
    <col min="824" max="824" width="8.5" style="11" customWidth="1"/>
    <col min="825" max="825" width="4.5" style="11" customWidth="1"/>
    <col min="826" max="826" width="1.875" style="11" customWidth="1"/>
    <col min="827" max="827" width="4.5" style="11" customWidth="1"/>
    <col min="828" max="828" width="1.875" style="11" customWidth="1"/>
    <col min="829" max="829" width="4.5" style="11" customWidth="1"/>
    <col min="830" max="830" width="1.875" style="11" customWidth="1"/>
    <col min="831" max="831" width="4.5" style="11" customWidth="1"/>
    <col min="832" max="833" width="1.875" style="11" customWidth="1"/>
    <col min="834" max="834" width="6.5" style="11" customWidth="1"/>
    <col min="835" max="838" width="10.5" style="11"/>
    <col min="839" max="839" width="1.25" style="11" customWidth="1"/>
    <col min="840" max="1024" width="10.5" style="11"/>
    <col min="1025" max="1027" width="1.25" style="11" customWidth="1"/>
    <col min="1028" max="1028" width="5.25" style="11" customWidth="1"/>
    <col min="1029" max="1029" width="11.5" style="11" customWidth="1"/>
    <col min="1030" max="1030" width="1.25" style="11" customWidth="1"/>
    <col min="1031" max="1031" width="9.875" style="11" customWidth="1"/>
    <col min="1032" max="1032" width="1.25" style="11" customWidth="1"/>
    <col min="1033" max="1033" width="9.875" style="11" customWidth="1"/>
    <col min="1034" max="1034" width="1.25" style="11" customWidth="1"/>
    <col min="1035" max="1035" width="9.875" style="11" customWidth="1"/>
    <col min="1036" max="1036" width="1.25" style="11" customWidth="1"/>
    <col min="1037" max="1037" width="9.875" style="11" customWidth="1"/>
    <col min="1038" max="1038" width="1.875" style="11" customWidth="1"/>
    <col min="1039" max="1039" width="9.875" style="11" customWidth="1"/>
    <col min="1040" max="1040" width="1.25" style="11" customWidth="1"/>
    <col min="1041" max="1041" width="5.25" style="11" customWidth="1"/>
    <col min="1042" max="1042" width="1.875" style="11" customWidth="1"/>
    <col min="1043" max="1043" width="2.5" style="11" customWidth="1"/>
    <col min="1044" max="1044" width="6.5" style="11" customWidth="1"/>
    <col min="1045" max="1045" width="2.5" style="11" customWidth="1"/>
    <col min="1046" max="1047" width="6.5" style="11" customWidth="1"/>
    <col min="1048" max="1048" width="3.875" style="11" customWidth="1"/>
    <col min="1049" max="1049" width="17.25" style="11" customWidth="1"/>
    <col min="1050" max="1050" width="5.875" style="11" customWidth="1"/>
    <col min="1051" max="1051" width="1.25" style="11" customWidth="1"/>
    <col min="1052" max="1052" width="5.875" style="11" customWidth="1"/>
    <col min="1053" max="1053" width="1.25" style="11" customWidth="1"/>
    <col min="1054" max="1054" width="5.875" style="11" customWidth="1"/>
    <col min="1055" max="1055" width="1.875" style="11" customWidth="1"/>
    <col min="1056" max="1056" width="5.875" style="11" customWidth="1"/>
    <col min="1057" max="1057" width="1.25" style="11" customWidth="1"/>
    <col min="1058" max="1058" width="5.875" style="11" customWidth="1"/>
    <col min="1059" max="1059" width="1.25" style="11" customWidth="1"/>
    <col min="1060" max="1060" width="5.875" style="11" customWidth="1"/>
    <col min="1061" max="1061" width="1.875" style="11" customWidth="1"/>
    <col min="1062" max="1062" width="5.875" style="11" customWidth="1"/>
    <col min="1063" max="1063" width="1.25" style="11" customWidth="1"/>
    <col min="1064" max="1064" width="5.875" style="11" customWidth="1"/>
    <col min="1065" max="1065" width="1.25" style="11" customWidth="1"/>
    <col min="1066" max="1066" width="5.875" style="11" customWidth="1"/>
    <col min="1067" max="1067" width="8.5" style="11" customWidth="1"/>
    <col min="1068" max="1068" width="4.5" style="11" customWidth="1"/>
    <col min="1069" max="1069" width="1.875" style="11" customWidth="1"/>
    <col min="1070" max="1070" width="4.5" style="11" customWidth="1"/>
    <col min="1071" max="1071" width="1.875" style="11" customWidth="1"/>
    <col min="1072" max="1072" width="4.5" style="11" customWidth="1"/>
    <col min="1073" max="1073" width="1.875" style="11" customWidth="1"/>
    <col min="1074" max="1074" width="4.5" style="11" customWidth="1"/>
    <col min="1075" max="1076" width="1.875" style="11" customWidth="1"/>
    <col min="1077" max="1077" width="3.875" style="11" customWidth="1"/>
    <col min="1078" max="1078" width="1.875" style="11" customWidth="1"/>
    <col min="1079" max="1079" width="3.25" style="11" customWidth="1"/>
    <col min="1080" max="1080" width="8.5" style="11" customWidth="1"/>
    <col min="1081" max="1081" width="4.5" style="11" customWidth="1"/>
    <col min="1082" max="1082" width="1.875" style="11" customWidth="1"/>
    <col min="1083" max="1083" width="4.5" style="11" customWidth="1"/>
    <col min="1084" max="1084" width="1.875" style="11" customWidth="1"/>
    <col min="1085" max="1085" width="4.5" style="11" customWidth="1"/>
    <col min="1086" max="1086" width="1.875" style="11" customWidth="1"/>
    <col min="1087" max="1087" width="4.5" style="11" customWidth="1"/>
    <col min="1088" max="1089" width="1.875" style="11" customWidth="1"/>
    <col min="1090" max="1090" width="6.5" style="11" customWidth="1"/>
    <col min="1091" max="1094" width="10.5" style="11"/>
    <col min="1095" max="1095" width="1.25" style="11" customWidth="1"/>
    <col min="1096" max="1280" width="10.5" style="11"/>
    <col min="1281" max="1283" width="1.25" style="11" customWidth="1"/>
    <col min="1284" max="1284" width="5.25" style="11" customWidth="1"/>
    <col min="1285" max="1285" width="11.5" style="11" customWidth="1"/>
    <col min="1286" max="1286" width="1.25" style="11" customWidth="1"/>
    <col min="1287" max="1287" width="9.875" style="11" customWidth="1"/>
    <col min="1288" max="1288" width="1.25" style="11" customWidth="1"/>
    <col min="1289" max="1289" width="9.875" style="11" customWidth="1"/>
    <col min="1290" max="1290" width="1.25" style="11" customWidth="1"/>
    <col min="1291" max="1291" width="9.875" style="11" customWidth="1"/>
    <col min="1292" max="1292" width="1.25" style="11" customWidth="1"/>
    <col min="1293" max="1293" width="9.875" style="11" customWidth="1"/>
    <col min="1294" max="1294" width="1.875" style="11" customWidth="1"/>
    <col min="1295" max="1295" width="9.875" style="11" customWidth="1"/>
    <col min="1296" max="1296" width="1.25" style="11" customWidth="1"/>
    <col min="1297" max="1297" width="5.25" style="11" customWidth="1"/>
    <col min="1298" max="1298" width="1.875" style="11" customWidth="1"/>
    <col min="1299" max="1299" width="2.5" style="11" customWidth="1"/>
    <col min="1300" max="1300" width="6.5" style="11" customWidth="1"/>
    <col min="1301" max="1301" width="2.5" style="11" customWidth="1"/>
    <col min="1302" max="1303" width="6.5" style="11" customWidth="1"/>
    <col min="1304" max="1304" width="3.875" style="11" customWidth="1"/>
    <col min="1305" max="1305" width="17.25" style="11" customWidth="1"/>
    <col min="1306" max="1306" width="5.875" style="11" customWidth="1"/>
    <col min="1307" max="1307" width="1.25" style="11" customWidth="1"/>
    <col min="1308" max="1308" width="5.875" style="11" customWidth="1"/>
    <col min="1309" max="1309" width="1.25" style="11" customWidth="1"/>
    <col min="1310" max="1310" width="5.875" style="11" customWidth="1"/>
    <col min="1311" max="1311" width="1.875" style="11" customWidth="1"/>
    <col min="1312" max="1312" width="5.875" style="11" customWidth="1"/>
    <col min="1313" max="1313" width="1.25" style="11" customWidth="1"/>
    <col min="1314" max="1314" width="5.875" style="11" customWidth="1"/>
    <col min="1315" max="1315" width="1.25" style="11" customWidth="1"/>
    <col min="1316" max="1316" width="5.875" style="11" customWidth="1"/>
    <col min="1317" max="1317" width="1.875" style="11" customWidth="1"/>
    <col min="1318" max="1318" width="5.875" style="11" customWidth="1"/>
    <col min="1319" max="1319" width="1.25" style="11" customWidth="1"/>
    <col min="1320" max="1320" width="5.875" style="11" customWidth="1"/>
    <col min="1321" max="1321" width="1.25" style="11" customWidth="1"/>
    <col min="1322" max="1322" width="5.875" style="11" customWidth="1"/>
    <col min="1323" max="1323" width="8.5" style="11" customWidth="1"/>
    <col min="1324" max="1324" width="4.5" style="11" customWidth="1"/>
    <col min="1325" max="1325" width="1.875" style="11" customWidth="1"/>
    <col min="1326" max="1326" width="4.5" style="11" customWidth="1"/>
    <col min="1327" max="1327" width="1.875" style="11" customWidth="1"/>
    <col min="1328" max="1328" width="4.5" style="11" customWidth="1"/>
    <col min="1329" max="1329" width="1.875" style="11" customWidth="1"/>
    <col min="1330" max="1330" width="4.5" style="11" customWidth="1"/>
    <col min="1331" max="1332" width="1.875" style="11" customWidth="1"/>
    <col min="1333" max="1333" width="3.875" style="11" customWidth="1"/>
    <col min="1334" max="1334" width="1.875" style="11" customWidth="1"/>
    <col min="1335" max="1335" width="3.25" style="11" customWidth="1"/>
    <col min="1336" max="1336" width="8.5" style="11" customWidth="1"/>
    <col min="1337" max="1337" width="4.5" style="11" customWidth="1"/>
    <col min="1338" max="1338" width="1.875" style="11" customWidth="1"/>
    <col min="1339" max="1339" width="4.5" style="11" customWidth="1"/>
    <col min="1340" max="1340" width="1.875" style="11" customWidth="1"/>
    <col min="1341" max="1341" width="4.5" style="11" customWidth="1"/>
    <col min="1342" max="1342" width="1.875" style="11" customWidth="1"/>
    <col min="1343" max="1343" width="4.5" style="11" customWidth="1"/>
    <col min="1344" max="1345" width="1.875" style="11" customWidth="1"/>
    <col min="1346" max="1346" width="6.5" style="11" customWidth="1"/>
    <col min="1347" max="1350" width="10.5" style="11"/>
    <col min="1351" max="1351" width="1.25" style="11" customWidth="1"/>
    <col min="1352" max="1536" width="10.5" style="11"/>
    <col min="1537" max="1539" width="1.25" style="11" customWidth="1"/>
    <col min="1540" max="1540" width="5.25" style="11" customWidth="1"/>
    <col min="1541" max="1541" width="11.5" style="11" customWidth="1"/>
    <col min="1542" max="1542" width="1.25" style="11" customWidth="1"/>
    <col min="1543" max="1543" width="9.875" style="11" customWidth="1"/>
    <col min="1544" max="1544" width="1.25" style="11" customWidth="1"/>
    <col min="1545" max="1545" width="9.875" style="11" customWidth="1"/>
    <col min="1546" max="1546" width="1.25" style="11" customWidth="1"/>
    <col min="1547" max="1547" width="9.875" style="11" customWidth="1"/>
    <col min="1548" max="1548" width="1.25" style="11" customWidth="1"/>
    <col min="1549" max="1549" width="9.875" style="11" customWidth="1"/>
    <col min="1550" max="1550" width="1.875" style="11" customWidth="1"/>
    <col min="1551" max="1551" width="9.875" style="11" customWidth="1"/>
    <col min="1552" max="1552" width="1.25" style="11" customWidth="1"/>
    <col min="1553" max="1553" width="5.25" style="11" customWidth="1"/>
    <col min="1554" max="1554" width="1.875" style="11" customWidth="1"/>
    <col min="1555" max="1555" width="2.5" style="11" customWidth="1"/>
    <col min="1556" max="1556" width="6.5" style="11" customWidth="1"/>
    <col min="1557" max="1557" width="2.5" style="11" customWidth="1"/>
    <col min="1558" max="1559" width="6.5" style="11" customWidth="1"/>
    <col min="1560" max="1560" width="3.875" style="11" customWidth="1"/>
    <col min="1561" max="1561" width="17.25" style="11" customWidth="1"/>
    <col min="1562" max="1562" width="5.875" style="11" customWidth="1"/>
    <col min="1563" max="1563" width="1.25" style="11" customWidth="1"/>
    <col min="1564" max="1564" width="5.875" style="11" customWidth="1"/>
    <col min="1565" max="1565" width="1.25" style="11" customWidth="1"/>
    <col min="1566" max="1566" width="5.875" style="11" customWidth="1"/>
    <col min="1567" max="1567" width="1.875" style="11" customWidth="1"/>
    <col min="1568" max="1568" width="5.875" style="11" customWidth="1"/>
    <col min="1569" max="1569" width="1.25" style="11" customWidth="1"/>
    <col min="1570" max="1570" width="5.875" style="11" customWidth="1"/>
    <col min="1571" max="1571" width="1.25" style="11" customWidth="1"/>
    <col min="1572" max="1572" width="5.875" style="11" customWidth="1"/>
    <col min="1573" max="1573" width="1.875" style="11" customWidth="1"/>
    <col min="1574" max="1574" width="5.875" style="11" customWidth="1"/>
    <col min="1575" max="1575" width="1.25" style="11" customWidth="1"/>
    <col min="1576" max="1576" width="5.875" style="11" customWidth="1"/>
    <col min="1577" max="1577" width="1.25" style="11" customWidth="1"/>
    <col min="1578" max="1578" width="5.875" style="11" customWidth="1"/>
    <col min="1579" max="1579" width="8.5" style="11" customWidth="1"/>
    <col min="1580" max="1580" width="4.5" style="11" customWidth="1"/>
    <col min="1581" max="1581" width="1.875" style="11" customWidth="1"/>
    <col min="1582" max="1582" width="4.5" style="11" customWidth="1"/>
    <col min="1583" max="1583" width="1.875" style="11" customWidth="1"/>
    <col min="1584" max="1584" width="4.5" style="11" customWidth="1"/>
    <col min="1585" max="1585" width="1.875" style="11" customWidth="1"/>
    <col min="1586" max="1586" width="4.5" style="11" customWidth="1"/>
    <col min="1587" max="1588" width="1.875" style="11" customWidth="1"/>
    <col min="1589" max="1589" width="3.875" style="11" customWidth="1"/>
    <col min="1590" max="1590" width="1.875" style="11" customWidth="1"/>
    <col min="1591" max="1591" width="3.25" style="11" customWidth="1"/>
    <col min="1592" max="1592" width="8.5" style="11" customWidth="1"/>
    <col min="1593" max="1593" width="4.5" style="11" customWidth="1"/>
    <col min="1594" max="1594" width="1.875" style="11" customWidth="1"/>
    <col min="1595" max="1595" width="4.5" style="11" customWidth="1"/>
    <col min="1596" max="1596" width="1.875" style="11" customWidth="1"/>
    <col min="1597" max="1597" width="4.5" style="11" customWidth="1"/>
    <col min="1598" max="1598" width="1.875" style="11" customWidth="1"/>
    <col min="1599" max="1599" width="4.5" style="11" customWidth="1"/>
    <col min="1600" max="1601" width="1.875" style="11" customWidth="1"/>
    <col min="1602" max="1602" width="6.5" style="11" customWidth="1"/>
    <col min="1603" max="1606" width="10.5" style="11"/>
    <col min="1607" max="1607" width="1.25" style="11" customWidth="1"/>
    <col min="1608" max="1792" width="10.5" style="11"/>
    <col min="1793" max="1795" width="1.25" style="11" customWidth="1"/>
    <col min="1796" max="1796" width="5.25" style="11" customWidth="1"/>
    <col min="1797" max="1797" width="11.5" style="11" customWidth="1"/>
    <col min="1798" max="1798" width="1.25" style="11" customWidth="1"/>
    <col min="1799" max="1799" width="9.875" style="11" customWidth="1"/>
    <col min="1800" max="1800" width="1.25" style="11" customWidth="1"/>
    <col min="1801" max="1801" width="9.875" style="11" customWidth="1"/>
    <col min="1802" max="1802" width="1.25" style="11" customWidth="1"/>
    <col min="1803" max="1803" width="9.875" style="11" customWidth="1"/>
    <col min="1804" max="1804" width="1.25" style="11" customWidth="1"/>
    <col min="1805" max="1805" width="9.875" style="11" customWidth="1"/>
    <col min="1806" max="1806" width="1.875" style="11" customWidth="1"/>
    <col min="1807" max="1807" width="9.875" style="11" customWidth="1"/>
    <col min="1808" max="1808" width="1.25" style="11" customWidth="1"/>
    <col min="1809" max="1809" width="5.25" style="11" customWidth="1"/>
    <col min="1810" max="1810" width="1.875" style="11" customWidth="1"/>
    <col min="1811" max="1811" width="2.5" style="11" customWidth="1"/>
    <col min="1812" max="1812" width="6.5" style="11" customWidth="1"/>
    <col min="1813" max="1813" width="2.5" style="11" customWidth="1"/>
    <col min="1814" max="1815" width="6.5" style="11" customWidth="1"/>
    <col min="1816" max="1816" width="3.875" style="11" customWidth="1"/>
    <col min="1817" max="1817" width="17.25" style="11" customWidth="1"/>
    <col min="1818" max="1818" width="5.875" style="11" customWidth="1"/>
    <col min="1819" max="1819" width="1.25" style="11" customWidth="1"/>
    <col min="1820" max="1820" width="5.875" style="11" customWidth="1"/>
    <col min="1821" max="1821" width="1.25" style="11" customWidth="1"/>
    <col min="1822" max="1822" width="5.875" style="11" customWidth="1"/>
    <col min="1823" max="1823" width="1.875" style="11" customWidth="1"/>
    <col min="1824" max="1824" width="5.875" style="11" customWidth="1"/>
    <col min="1825" max="1825" width="1.25" style="11" customWidth="1"/>
    <col min="1826" max="1826" width="5.875" style="11" customWidth="1"/>
    <col min="1827" max="1827" width="1.25" style="11" customWidth="1"/>
    <col min="1828" max="1828" width="5.875" style="11" customWidth="1"/>
    <col min="1829" max="1829" width="1.875" style="11" customWidth="1"/>
    <col min="1830" max="1830" width="5.875" style="11" customWidth="1"/>
    <col min="1831" max="1831" width="1.25" style="11" customWidth="1"/>
    <col min="1832" max="1832" width="5.875" style="11" customWidth="1"/>
    <col min="1833" max="1833" width="1.25" style="11" customWidth="1"/>
    <col min="1834" max="1834" width="5.875" style="11" customWidth="1"/>
    <col min="1835" max="1835" width="8.5" style="11" customWidth="1"/>
    <col min="1836" max="1836" width="4.5" style="11" customWidth="1"/>
    <col min="1837" max="1837" width="1.875" style="11" customWidth="1"/>
    <col min="1838" max="1838" width="4.5" style="11" customWidth="1"/>
    <col min="1839" max="1839" width="1.875" style="11" customWidth="1"/>
    <col min="1840" max="1840" width="4.5" style="11" customWidth="1"/>
    <col min="1841" max="1841" width="1.875" style="11" customWidth="1"/>
    <col min="1842" max="1842" width="4.5" style="11" customWidth="1"/>
    <col min="1843" max="1844" width="1.875" style="11" customWidth="1"/>
    <col min="1845" max="1845" width="3.875" style="11" customWidth="1"/>
    <col min="1846" max="1846" width="1.875" style="11" customWidth="1"/>
    <col min="1847" max="1847" width="3.25" style="11" customWidth="1"/>
    <col min="1848" max="1848" width="8.5" style="11" customWidth="1"/>
    <col min="1849" max="1849" width="4.5" style="11" customWidth="1"/>
    <col min="1850" max="1850" width="1.875" style="11" customWidth="1"/>
    <col min="1851" max="1851" width="4.5" style="11" customWidth="1"/>
    <col min="1852" max="1852" width="1.875" style="11" customWidth="1"/>
    <col min="1853" max="1853" width="4.5" style="11" customWidth="1"/>
    <col min="1854" max="1854" width="1.875" style="11" customWidth="1"/>
    <col min="1855" max="1855" width="4.5" style="11" customWidth="1"/>
    <col min="1856" max="1857" width="1.875" style="11" customWidth="1"/>
    <col min="1858" max="1858" width="6.5" style="11" customWidth="1"/>
    <col min="1859" max="1862" width="10.5" style="11"/>
    <col min="1863" max="1863" width="1.25" style="11" customWidth="1"/>
    <col min="1864" max="2048" width="10.5" style="11"/>
    <col min="2049" max="2051" width="1.25" style="11" customWidth="1"/>
    <col min="2052" max="2052" width="5.25" style="11" customWidth="1"/>
    <col min="2053" max="2053" width="11.5" style="11" customWidth="1"/>
    <col min="2054" max="2054" width="1.25" style="11" customWidth="1"/>
    <col min="2055" max="2055" width="9.875" style="11" customWidth="1"/>
    <col min="2056" max="2056" width="1.25" style="11" customWidth="1"/>
    <col min="2057" max="2057" width="9.875" style="11" customWidth="1"/>
    <col min="2058" max="2058" width="1.25" style="11" customWidth="1"/>
    <col min="2059" max="2059" width="9.875" style="11" customWidth="1"/>
    <col min="2060" max="2060" width="1.25" style="11" customWidth="1"/>
    <col min="2061" max="2061" width="9.875" style="11" customWidth="1"/>
    <col min="2062" max="2062" width="1.875" style="11" customWidth="1"/>
    <col min="2063" max="2063" width="9.875" style="11" customWidth="1"/>
    <col min="2064" max="2064" width="1.25" style="11" customWidth="1"/>
    <col min="2065" max="2065" width="5.25" style="11" customWidth="1"/>
    <col min="2066" max="2066" width="1.875" style="11" customWidth="1"/>
    <col min="2067" max="2067" width="2.5" style="11" customWidth="1"/>
    <col min="2068" max="2068" width="6.5" style="11" customWidth="1"/>
    <col min="2069" max="2069" width="2.5" style="11" customWidth="1"/>
    <col min="2070" max="2071" width="6.5" style="11" customWidth="1"/>
    <col min="2072" max="2072" width="3.875" style="11" customWidth="1"/>
    <col min="2073" max="2073" width="17.25" style="11" customWidth="1"/>
    <col min="2074" max="2074" width="5.875" style="11" customWidth="1"/>
    <col min="2075" max="2075" width="1.25" style="11" customWidth="1"/>
    <col min="2076" max="2076" width="5.875" style="11" customWidth="1"/>
    <col min="2077" max="2077" width="1.25" style="11" customWidth="1"/>
    <col min="2078" max="2078" width="5.875" style="11" customWidth="1"/>
    <col min="2079" max="2079" width="1.875" style="11" customWidth="1"/>
    <col min="2080" max="2080" width="5.875" style="11" customWidth="1"/>
    <col min="2081" max="2081" width="1.25" style="11" customWidth="1"/>
    <col min="2082" max="2082" width="5.875" style="11" customWidth="1"/>
    <col min="2083" max="2083" width="1.25" style="11" customWidth="1"/>
    <col min="2084" max="2084" width="5.875" style="11" customWidth="1"/>
    <col min="2085" max="2085" width="1.875" style="11" customWidth="1"/>
    <col min="2086" max="2086" width="5.875" style="11" customWidth="1"/>
    <col min="2087" max="2087" width="1.25" style="11" customWidth="1"/>
    <col min="2088" max="2088" width="5.875" style="11" customWidth="1"/>
    <col min="2089" max="2089" width="1.25" style="11" customWidth="1"/>
    <col min="2090" max="2090" width="5.875" style="11" customWidth="1"/>
    <col min="2091" max="2091" width="8.5" style="11" customWidth="1"/>
    <col min="2092" max="2092" width="4.5" style="11" customWidth="1"/>
    <col min="2093" max="2093" width="1.875" style="11" customWidth="1"/>
    <col min="2094" max="2094" width="4.5" style="11" customWidth="1"/>
    <col min="2095" max="2095" width="1.875" style="11" customWidth="1"/>
    <col min="2096" max="2096" width="4.5" style="11" customWidth="1"/>
    <col min="2097" max="2097" width="1.875" style="11" customWidth="1"/>
    <col min="2098" max="2098" width="4.5" style="11" customWidth="1"/>
    <col min="2099" max="2100" width="1.875" style="11" customWidth="1"/>
    <col min="2101" max="2101" width="3.875" style="11" customWidth="1"/>
    <col min="2102" max="2102" width="1.875" style="11" customWidth="1"/>
    <col min="2103" max="2103" width="3.25" style="11" customWidth="1"/>
    <col min="2104" max="2104" width="8.5" style="11" customWidth="1"/>
    <col min="2105" max="2105" width="4.5" style="11" customWidth="1"/>
    <col min="2106" max="2106" width="1.875" style="11" customWidth="1"/>
    <col min="2107" max="2107" width="4.5" style="11" customWidth="1"/>
    <col min="2108" max="2108" width="1.875" style="11" customWidth="1"/>
    <col min="2109" max="2109" width="4.5" style="11" customWidth="1"/>
    <col min="2110" max="2110" width="1.875" style="11" customWidth="1"/>
    <col min="2111" max="2111" width="4.5" style="11" customWidth="1"/>
    <col min="2112" max="2113" width="1.875" style="11" customWidth="1"/>
    <col min="2114" max="2114" width="6.5" style="11" customWidth="1"/>
    <col min="2115" max="2118" width="10.5" style="11"/>
    <col min="2119" max="2119" width="1.25" style="11" customWidth="1"/>
    <col min="2120" max="2304" width="10.5" style="11"/>
    <col min="2305" max="2307" width="1.25" style="11" customWidth="1"/>
    <col min="2308" max="2308" width="5.25" style="11" customWidth="1"/>
    <col min="2309" max="2309" width="11.5" style="11" customWidth="1"/>
    <col min="2310" max="2310" width="1.25" style="11" customWidth="1"/>
    <col min="2311" max="2311" width="9.875" style="11" customWidth="1"/>
    <col min="2312" max="2312" width="1.25" style="11" customWidth="1"/>
    <col min="2313" max="2313" width="9.875" style="11" customWidth="1"/>
    <col min="2314" max="2314" width="1.25" style="11" customWidth="1"/>
    <col min="2315" max="2315" width="9.875" style="11" customWidth="1"/>
    <col min="2316" max="2316" width="1.25" style="11" customWidth="1"/>
    <col min="2317" max="2317" width="9.875" style="11" customWidth="1"/>
    <col min="2318" max="2318" width="1.875" style="11" customWidth="1"/>
    <col min="2319" max="2319" width="9.875" style="11" customWidth="1"/>
    <col min="2320" max="2320" width="1.25" style="11" customWidth="1"/>
    <col min="2321" max="2321" width="5.25" style="11" customWidth="1"/>
    <col min="2322" max="2322" width="1.875" style="11" customWidth="1"/>
    <col min="2323" max="2323" width="2.5" style="11" customWidth="1"/>
    <col min="2324" max="2324" width="6.5" style="11" customWidth="1"/>
    <col min="2325" max="2325" width="2.5" style="11" customWidth="1"/>
    <col min="2326" max="2327" width="6.5" style="11" customWidth="1"/>
    <col min="2328" max="2328" width="3.875" style="11" customWidth="1"/>
    <col min="2329" max="2329" width="17.25" style="11" customWidth="1"/>
    <col min="2330" max="2330" width="5.875" style="11" customWidth="1"/>
    <col min="2331" max="2331" width="1.25" style="11" customWidth="1"/>
    <col min="2332" max="2332" width="5.875" style="11" customWidth="1"/>
    <col min="2333" max="2333" width="1.25" style="11" customWidth="1"/>
    <col min="2334" max="2334" width="5.875" style="11" customWidth="1"/>
    <col min="2335" max="2335" width="1.875" style="11" customWidth="1"/>
    <col min="2336" max="2336" width="5.875" style="11" customWidth="1"/>
    <col min="2337" max="2337" width="1.25" style="11" customWidth="1"/>
    <col min="2338" max="2338" width="5.875" style="11" customWidth="1"/>
    <col min="2339" max="2339" width="1.25" style="11" customWidth="1"/>
    <col min="2340" max="2340" width="5.875" style="11" customWidth="1"/>
    <col min="2341" max="2341" width="1.875" style="11" customWidth="1"/>
    <col min="2342" max="2342" width="5.875" style="11" customWidth="1"/>
    <col min="2343" max="2343" width="1.25" style="11" customWidth="1"/>
    <col min="2344" max="2344" width="5.875" style="11" customWidth="1"/>
    <col min="2345" max="2345" width="1.25" style="11" customWidth="1"/>
    <col min="2346" max="2346" width="5.875" style="11" customWidth="1"/>
    <col min="2347" max="2347" width="8.5" style="11" customWidth="1"/>
    <col min="2348" max="2348" width="4.5" style="11" customWidth="1"/>
    <col min="2349" max="2349" width="1.875" style="11" customWidth="1"/>
    <col min="2350" max="2350" width="4.5" style="11" customWidth="1"/>
    <col min="2351" max="2351" width="1.875" style="11" customWidth="1"/>
    <col min="2352" max="2352" width="4.5" style="11" customWidth="1"/>
    <col min="2353" max="2353" width="1.875" style="11" customWidth="1"/>
    <col min="2354" max="2354" width="4.5" style="11" customWidth="1"/>
    <col min="2355" max="2356" width="1.875" style="11" customWidth="1"/>
    <col min="2357" max="2357" width="3.875" style="11" customWidth="1"/>
    <col min="2358" max="2358" width="1.875" style="11" customWidth="1"/>
    <col min="2359" max="2359" width="3.25" style="11" customWidth="1"/>
    <col min="2360" max="2360" width="8.5" style="11" customWidth="1"/>
    <col min="2361" max="2361" width="4.5" style="11" customWidth="1"/>
    <col min="2362" max="2362" width="1.875" style="11" customWidth="1"/>
    <col min="2363" max="2363" width="4.5" style="11" customWidth="1"/>
    <col min="2364" max="2364" width="1.875" style="11" customWidth="1"/>
    <col min="2365" max="2365" width="4.5" style="11" customWidth="1"/>
    <col min="2366" max="2366" width="1.875" style="11" customWidth="1"/>
    <col min="2367" max="2367" width="4.5" style="11" customWidth="1"/>
    <col min="2368" max="2369" width="1.875" style="11" customWidth="1"/>
    <col min="2370" max="2370" width="6.5" style="11" customWidth="1"/>
    <col min="2371" max="2374" width="10.5" style="11"/>
    <col min="2375" max="2375" width="1.25" style="11" customWidth="1"/>
    <col min="2376" max="2560" width="10.5" style="11"/>
    <col min="2561" max="2563" width="1.25" style="11" customWidth="1"/>
    <col min="2564" max="2564" width="5.25" style="11" customWidth="1"/>
    <col min="2565" max="2565" width="11.5" style="11" customWidth="1"/>
    <col min="2566" max="2566" width="1.25" style="11" customWidth="1"/>
    <col min="2567" max="2567" width="9.875" style="11" customWidth="1"/>
    <col min="2568" max="2568" width="1.25" style="11" customWidth="1"/>
    <col min="2569" max="2569" width="9.875" style="11" customWidth="1"/>
    <col min="2570" max="2570" width="1.25" style="11" customWidth="1"/>
    <col min="2571" max="2571" width="9.875" style="11" customWidth="1"/>
    <col min="2572" max="2572" width="1.25" style="11" customWidth="1"/>
    <col min="2573" max="2573" width="9.875" style="11" customWidth="1"/>
    <col min="2574" max="2574" width="1.875" style="11" customWidth="1"/>
    <col min="2575" max="2575" width="9.875" style="11" customWidth="1"/>
    <col min="2576" max="2576" width="1.25" style="11" customWidth="1"/>
    <col min="2577" max="2577" width="5.25" style="11" customWidth="1"/>
    <col min="2578" max="2578" width="1.875" style="11" customWidth="1"/>
    <col min="2579" max="2579" width="2.5" style="11" customWidth="1"/>
    <col min="2580" max="2580" width="6.5" style="11" customWidth="1"/>
    <col min="2581" max="2581" width="2.5" style="11" customWidth="1"/>
    <col min="2582" max="2583" width="6.5" style="11" customWidth="1"/>
    <col min="2584" max="2584" width="3.875" style="11" customWidth="1"/>
    <col min="2585" max="2585" width="17.25" style="11" customWidth="1"/>
    <col min="2586" max="2586" width="5.875" style="11" customWidth="1"/>
    <col min="2587" max="2587" width="1.25" style="11" customWidth="1"/>
    <col min="2588" max="2588" width="5.875" style="11" customWidth="1"/>
    <col min="2589" max="2589" width="1.25" style="11" customWidth="1"/>
    <col min="2590" max="2590" width="5.875" style="11" customWidth="1"/>
    <col min="2591" max="2591" width="1.875" style="11" customWidth="1"/>
    <col min="2592" max="2592" width="5.875" style="11" customWidth="1"/>
    <col min="2593" max="2593" width="1.25" style="11" customWidth="1"/>
    <col min="2594" max="2594" width="5.875" style="11" customWidth="1"/>
    <col min="2595" max="2595" width="1.25" style="11" customWidth="1"/>
    <col min="2596" max="2596" width="5.875" style="11" customWidth="1"/>
    <col min="2597" max="2597" width="1.875" style="11" customWidth="1"/>
    <col min="2598" max="2598" width="5.875" style="11" customWidth="1"/>
    <col min="2599" max="2599" width="1.25" style="11" customWidth="1"/>
    <col min="2600" max="2600" width="5.875" style="11" customWidth="1"/>
    <col min="2601" max="2601" width="1.25" style="11" customWidth="1"/>
    <col min="2602" max="2602" width="5.875" style="11" customWidth="1"/>
    <col min="2603" max="2603" width="8.5" style="11" customWidth="1"/>
    <col min="2604" max="2604" width="4.5" style="11" customWidth="1"/>
    <col min="2605" max="2605" width="1.875" style="11" customWidth="1"/>
    <col min="2606" max="2606" width="4.5" style="11" customWidth="1"/>
    <col min="2607" max="2607" width="1.875" style="11" customWidth="1"/>
    <col min="2608" max="2608" width="4.5" style="11" customWidth="1"/>
    <col min="2609" max="2609" width="1.875" style="11" customWidth="1"/>
    <col min="2610" max="2610" width="4.5" style="11" customWidth="1"/>
    <col min="2611" max="2612" width="1.875" style="11" customWidth="1"/>
    <col min="2613" max="2613" width="3.875" style="11" customWidth="1"/>
    <col min="2614" max="2614" width="1.875" style="11" customWidth="1"/>
    <col min="2615" max="2615" width="3.25" style="11" customWidth="1"/>
    <col min="2616" max="2616" width="8.5" style="11" customWidth="1"/>
    <col min="2617" max="2617" width="4.5" style="11" customWidth="1"/>
    <col min="2618" max="2618" width="1.875" style="11" customWidth="1"/>
    <col min="2619" max="2619" width="4.5" style="11" customWidth="1"/>
    <col min="2620" max="2620" width="1.875" style="11" customWidth="1"/>
    <col min="2621" max="2621" width="4.5" style="11" customWidth="1"/>
    <col min="2622" max="2622" width="1.875" style="11" customWidth="1"/>
    <col min="2623" max="2623" width="4.5" style="11" customWidth="1"/>
    <col min="2624" max="2625" width="1.875" style="11" customWidth="1"/>
    <col min="2626" max="2626" width="6.5" style="11" customWidth="1"/>
    <col min="2627" max="2630" width="10.5" style="11"/>
    <col min="2631" max="2631" width="1.25" style="11" customWidth="1"/>
    <col min="2632" max="2816" width="10.5" style="11"/>
    <col min="2817" max="2819" width="1.25" style="11" customWidth="1"/>
    <col min="2820" max="2820" width="5.25" style="11" customWidth="1"/>
    <col min="2821" max="2821" width="11.5" style="11" customWidth="1"/>
    <col min="2822" max="2822" width="1.25" style="11" customWidth="1"/>
    <col min="2823" max="2823" width="9.875" style="11" customWidth="1"/>
    <col min="2824" max="2824" width="1.25" style="11" customWidth="1"/>
    <col min="2825" max="2825" width="9.875" style="11" customWidth="1"/>
    <col min="2826" max="2826" width="1.25" style="11" customWidth="1"/>
    <col min="2827" max="2827" width="9.875" style="11" customWidth="1"/>
    <col min="2828" max="2828" width="1.25" style="11" customWidth="1"/>
    <col min="2829" max="2829" width="9.875" style="11" customWidth="1"/>
    <col min="2830" max="2830" width="1.875" style="11" customWidth="1"/>
    <col min="2831" max="2831" width="9.875" style="11" customWidth="1"/>
    <col min="2832" max="2832" width="1.25" style="11" customWidth="1"/>
    <col min="2833" max="2833" width="5.25" style="11" customWidth="1"/>
    <col min="2834" max="2834" width="1.875" style="11" customWidth="1"/>
    <col min="2835" max="2835" width="2.5" style="11" customWidth="1"/>
    <col min="2836" max="2836" width="6.5" style="11" customWidth="1"/>
    <col min="2837" max="2837" width="2.5" style="11" customWidth="1"/>
    <col min="2838" max="2839" width="6.5" style="11" customWidth="1"/>
    <col min="2840" max="2840" width="3.875" style="11" customWidth="1"/>
    <col min="2841" max="2841" width="17.25" style="11" customWidth="1"/>
    <col min="2842" max="2842" width="5.875" style="11" customWidth="1"/>
    <col min="2843" max="2843" width="1.25" style="11" customWidth="1"/>
    <col min="2844" max="2844" width="5.875" style="11" customWidth="1"/>
    <col min="2845" max="2845" width="1.25" style="11" customWidth="1"/>
    <col min="2846" max="2846" width="5.875" style="11" customWidth="1"/>
    <col min="2847" max="2847" width="1.875" style="11" customWidth="1"/>
    <col min="2848" max="2848" width="5.875" style="11" customWidth="1"/>
    <col min="2849" max="2849" width="1.25" style="11" customWidth="1"/>
    <col min="2850" max="2850" width="5.875" style="11" customWidth="1"/>
    <col min="2851" max="2851" width="1.25" style="11" customWidth="1"/>
    <col min="2852" max="2852" width="5.875" style="11" customWidth="1"/>
    <col min="2853" max="2853" width="1.875" style="11" customWidth="1"/>
    <col min="2854" max="2854" width="5.875" style="11" customWidth="1"/>
    <col min="2855" max="2855" width="1.25" style="11" customWidth="1"/>
    <col min="2856" max="2856" width="5.875" style="11" customWidth="1"/>
    <col min="2857" max="2857" width="1.25" style="11" customWidth="1"/>
    <col min="2858" max="2858" width="5.875" style="11" customWidth="1"/>
    <col min="2859" max="2859" width="8.5" style="11" customWidth="1"/>
    <col min="2860" max="2860" width="4.5" style="11" customWidth="1"/>
    <col min="2861" max="2861" width="1.875" style="11" customWidth="1"/>
    <col min="2862" max="2862" width="4.5" style="11" customWidth="1"/>
    <col min="2863" max="2863" width="1.875" style="11" customWidth="1"/>
    <col min="2864" max="2864" width="4.5" style="11" customWidth="1"/>
    <col min="2865" max="2865" width="1.875" style="11" customWidth="1"/>
    <col min="2866" max="2866" width="4.5" style="11" customWidth="1"/>
    <col min="2867" max="2868" width="1.875" style="11" customWidth="1"/>
    <col min="2869" max="2869" width="3.875" style="11" customWidth="1"/>
    <col min="2870" max="2870" width="1.875" style="11" customWidth="1"/>
    <col min="2871" max="2871" width="3.25" style="11" customWidth="1"/>
    <col min="2872" max="2872" width="8.5" style="11" customWidth="1"/>
    <col min="2873" max="2873" width="4.5" style="11" customWidth="1"/>
    <col min="2874" max="2874" width="1.875" style="11" customWidth="1"/>
    <col min="2875" max="2875" width="4.5" style="11" customWidth="1"/>
    <col min="2876" max="2876" width="1.875" style="11" customWidth="1"/>
    <col min="2877" max="2877" width="4.5" style="11" customWidth="1"/>
    <col min="2878" max="2878" width="1.875" style="11" customWidth="1"/>
    <col min="2879" max="2879" width="4.5" style="11" customWidth="1"/>
    <col min="2880" max="2881" width="1.875" style="11" customWidth="1"/>
    <col min="2882" max="2882" width="6.5" style="11" customWidth="1"/>
    <col min="2883" max="2886" width="10.5" style="11"/>
    <col min="2887" max="2887" width="1.25" style="11" customWidth="1"/>
    <col min="2888" max="3072" width="10.5" style="11"/>
    <col min="3073" max="3075" width="1.25" style="11" customWidth="1"/>
    <col min="3076" max="3076" width="5.25" style="11" customWidth="1"/>
    <col min="3077" max="3077" width="11.5" style="11" customWidth="1"/>
    <col min="3078" max="3078" width="1.25" style="11" customWidth="1"/>
    <col min="3079" max="3079" width="9.875" style="11" customWidth="1"/>
    <col min="3080" max="3080" width="1.25" style="11" customWidth="1"/>
    <col min="3081" max="3081" width="9.875" style="11" customWidth="1"/>
    <col min="3082" max="3082" width="1.25" style="11" customWidth="1"/>
    <col min="3083" max="3083" width="9.875" style="11" customWidth="1"/>
    <col min="3084" max="3084" width="1.25" style="11" customWidth="1"/>
    <col min="3085" max="3085" width="9.875" style="11" customWidth="1"/>
    <col min="3086" max="3086" width="1.875" style="11" customWidth="1"/>
    <col min="3087" max="3087" width="9.875" style="11" customWidth="1"/>
    <col min="3088" max="3088" width="1.25" style="11" customWidth="1"/>
    <col min="3089" max="3089" width="5.25" style="11" customWidth="1"/>
    <col min="3090" max="3090" width="1.875" style="11" customWidth="1"/>
    <col min="3091" max="3091" width="2.5" style="11" customWidth="1"/>
    <col min="3092" max="3092" width="6.5" style="11" customWidth="1"/>
    <col min="3093" max="3093" width="2.5" style="11" customWidth="1"/>
    <col min="3094" max="3095" width="6.5" style="11" customWidth="1"/>
    <col min="3096" max="3096" width="3.875" style="11" customWidth="1"/>
    <col min="3097" max="3097" width="17.25" style="11" customWidth="1"/>
    <col min="3098" max="3098" width="5.875" style="11" customWidth="1"/>
    <col min="3099" max="3099" width="1.25" style="11" customWidth="1"/>
    <col min="3100" max="3100" width="5.875" style="11" customWidth="1"/>
    <col min="3101" max="3101" width="1.25" style="11" customWidth="1"/>
    <col min="3102" max="3102" width="5.875" style="11" customWidth="1"/>
    <col min="3103" max="3103" width="1.875" style="11" customWidth="1"/>
    <col min="3104" max="3104" width="5.875" style="11" customWidth="1"/>
    <col min="3105" max="3105" width="1.25" style="11" customWidth="1"/>
    <col min="3106" max="3106" width="5.875" style="11" customWidth="1"/>
    <col min="3107" max="3107" width="1.25" style="11" customWidth="1"/>
    <col min="3108" max="3108" width="5.875" style="11" customWidth="1"/>
    <col min="3109" max="3109" width="1.875" style="11" customWidth="1"/>
    <col min="3110" max="3110" width="5.875" style="11" customWidth="1"/>
    <col min="3111" max="3111" width="1.25" style="11" customWidth="1"/>
    <col min="3112" max="3112" width="5.875" style="11" customWidth="1"/>
    <col min="3113" max="3113" width="1.25" style="11" customWidth="1"/>
    <col min="3114" max="3114" width="5.875" style="11" customWidth="1"/>
    <col min="3115" max="3115" width="8.5" style="11" customWidth="1"/>
    <col min="3116" max="3116" width="4.5" style="11" customWidth="1"/>
    <col min="3117" max="3117" width="1.875" style="11" customWidth="1"/>
    <col min="3118" max="3118" width="4.5" style="11" customWidth="1"/>
    <col min="3119" max="3119" width="1.875" style="11" customWidth="1"/>
    <col min="3120" max="3120" width="4.5" style="11" customWidth="1"/>
    <col min="3121" max="3121" width="1.875" style="11" customWidth="1"/>
    <col min="3122" max="3122" width="4.5" style="11" customWidth="1"/>
    <col min="3123" max="3124" width="1.875" style="11" customWidth="1"/>
    <col min="3125" max="3125" width="3.875" style="11" customWidth="1"/>
    <col min="3126" max="3126" width="1.875" style="11" customWidth="1"/>
    <col min="3127" max="3127" width="3.25" style="11" customWidth="1"/>
    <col min="3128" max="3128" width="8.5" style="11" customWidth="1"/>
    <col min="3129" max="3129" width="4.5" style="11" customWidth="1"/>
    <col min="3130" max="3130" width="1.875" style="11" customWidth="1"/>
    <col min="3131" max="3131" width="4.5" style="11" customWidth="1"/>
    <col min="3132" max="3132" width="1.875" style="11" customWidth="1"/>
    <col min="3133" max="3133" width="4.5" style="11" customWidth="1"/>
    <col min="3134" max="3134" width="1.875" style="11" customWidth="1"/>
    <col min="3135" max="3135" width="4.5" style="11" customWidth="1"/>
    <col min="3136" max="3137" width="1.875" style="11" customWidth="1"/>
    <col min="3138" max="3138" width="6.5" style="11" customWidth="1"/>
    <col min="3139" max="3142" width="10.5" style="11"/>
    <col min="3143" max="3143" width="1.25" style="11" customWidth="1"/>
    <col min="3144" max="3328" width="10.5" style="11"/>
    <col min="3329" max="3331" width="1.25" style="11" customWidth="1"/>
    <col min="3332" max="3332" width="5.25" style="11" customWidth="1"/>
    <col min="3333" max="3333" width="11.5" style="11" customWidth="1"/>
    <col min="3334" max="3334" width="1.25" style="11" customWidth="1"/>
    <col min="3335" max="3335" width="9.875" style="11" customWidth="1"/>
    <col min="3336" max="3336" width="1.25" style="11" customWidth="1"/>
    <col min="3337" max="3337" width="9.875" style="11" customWidth="1"/>
    <col min="3338" max="3338" width="1.25" style="11" customWidth="1"/>
    <col min="3339" max="3339" width="9.875" style="11" customWidth="1"/>
    <col min="3340" max="3340" width="1.25" style="11" customWidth="1"/>
    <col min="3341" max="3341" width="9.875" style="11" customWidth="1"/>
    <col min="3342" max="3342" width="1.875" style="11" customWidth="1"/>
    <col min="3343" max="3343" width="9.875" style="11" customWidth="1"/>
    <col min="3344" max="3344" width="1.25" style="11" customWidth="1"/>
    <col min="3345" max="3345" width="5.25" style="11" customWidth="1"/>
    <col min="3346" max="3346" width="1.875" style="11" customWidth="1"/>
    <col min="3347" max="3347" width="2.5" style="11" customWidth="1"/>
    <col min="3348" max="3348" width="6.5" style="11" customWidth="1"/>
    <col min="3349" max="3349" width="2.5" style="11" customWidth="1"/>
    <col min="3350" max="3351" width="6.5" style="11" customWidth="1"/>
    <col min="3352" max="3352" width="3.875" style="11" customWidth="1"/>
    <col min="3353" max="3353" width="17.25" style="11" customWidth="1"/>
    <col min="3354" max="3354" width="5.875" style="11" customWidth="1"/>
    <col min="3355" max="3355" width="1.25" style="11" customWidth="1"/>
    <col min="3356" max="3356" width="5.875" style="11" customWidth="1"/>
    <col min="3357" max="3357" width="1.25" style="11" customWidth="1"/>
    <col min="3358" max="3358" width="5.875" style="11" customWidth="1"/>
    <col min="3359" max="3359" width="1.875" style="11" customWidth="1"/>
    <col min="3360" max="3360" width="5.875" style="11" customWidth="1"/>
    <col min="3361" max="3361" width="1.25" style="11" customWidth="1"/>
    <col min="3362" max="3362" width="5.875" style="11" customWidth="1"/>
    <col min="3363" max="3363" width="1.25" style="11" customWidth="1"/>
    <col min="3364" max="3364" width="5.875" style="11" customWidth="1"/>
    <col min="3365" max="3365" width="1.875" style="11" customWidth="1"/>
    <col min="3366" max="3366" width="5.875" style="11" customWidth="1"/>
    <col min="3367" max="3367" width="1.25" style="11" customWidth="1"/>
    <col min="3368" max="3368" width="5.875" style="11" customWidth="1"/>
    <col min="3369" max="3369" width="1.25" style="11" customWidth="1"/>
    <col min="3370" max="3370" width="5.875" style="11" customWidth="1"/>
    <col min="3371" max="3371" width="8.5" style="11" customWidth="1"/>
    <col min="3372" max="3372" width="4.5" style="11" customWidth="1"/>
    <col min="3373" max="3373" width="1.875" style="11" customWidth="1"/>
    <col min="3374" max="3374" width="4.5" style="11" customWidth="1"/>
    <col min="3375" max="3375" width="1.875" style="11" customWidth="1"/>
    <col min="3376" max="3376" width="4.5" style="11" customWidth="1"/>
    <col min="3377" max="3377" width="1.875" style="11" customWidth="1"/>
    <col min="3378" max="3378" width="4.5" style="11" customWidth="1"/>
    <col min="3379" max="3380" width="1.875" style="11" customWidth="1"/>
    <col min="3381" max="3381" width="3.875" style="11" customWidth="1"/>
    <col min="3382" max="3382" width="1.875" style="11" customWidth="1"/>
    <col min="3383" max="3383" width="3.25" style="11" customWidth="1"/>
    <col min="3384" max="3384" width="8.5" style="11" customWidth="1"/>
    <col min="3385" max="3385" width="4.5" style="11" customWidth="1"/>
    <col min="3386" max="3386" width="1.875" style="11" customWidth="1"/>
    <col min="3387" max="3387" width="4.5" style="11" customWidth="1"/>
    <col min="3388" max="3388" width="1.875" style="11" customWidth="1"/>
    <col min="3389" max="3389" width="4.5" style="11" customWidth="1"/>
    <col min="3390" max="3390" width="1.875" style="11" customWidth="1"/>
    <col min="3391" max="3391" width="4.5" style="11" customWidth="1"/>
    <col min="3392" max="3393" width="1.875" style="11" customWidth="1"/>
    <col min="3394" max="3394" width="6.5" style="11" customWidth="1"/>
    <col min="3395" max="3398" width="10.5" style="11"/>
    <col min="3399" max="3399" width="1.25" style="11" customWidth="1"/>
    <col min="3400" max="3584" width="10.5" style="11"/>
    <col min="3585" max="3587" width="1.25" style="11" customWidth="1"/>
    <col min="3588" max="3588" width="5.25" style="11" customWidth="1"/>
    <col min="3589" max="3589" width="11.5" style="11" customWidth="1"/>
    <col min="3590" max="3590" width="1.25" style="11" customWidth="1"/>
    <col min="3591" max="3591" width="9.875" style="11" customWidth="1"/>
    <col min="3592" max="3592" width="1.25" style="11" customWidth="1"/>
    <col min="3593" max="3593" width="9.875" style="11" customWidth="1"/>
    <col min="3594" max="3594" width="1.25" style="11" customWidth="1"/>
    <col min="3595" max="3595" width="9.875" style="11" customWidth="1"/>
    <col min="3596" max="3596" width="1.25" style="11" customWidth="1"/>
    <col min="3597" max="3597" width="9.875" style="11" customWidth="1"/>
    <col min="3598" max="3598" width="1.875" style="11" customWidth="1"/>
    <col min="3599" max="3599" width="9.875" style="11" customWidth="1"/>
    <col min="3600" max="3600" width="1.25" style="11" customWidth="1"/>
    <col min="3601" max="3601" width="5.25" style="11" customWidth="1"/>
    <col min="3602" max="3602" width="1.875" style="11" customWidth="1"/>
    <col min="3603" max="3603" width="2.5" style="11" customWidth="1"/>
    <col min="3604" max="3604" width="6.5" style="11" customWidth="1"/>
    <col min="3605" max="3605" width="2.5" style="11" customWidth="1"/>
    <col min="3606" max="3607" width="6.5" style="11" customWidth="1"/>
    <col min="3608" max="3608" width="3.875" style="11" customWidth="1"/>
    <col min="3609" max="3609" width="17.25" style="11" customWidth="1"/>
    <col min="3610" max="3610" width="5.875" style="11" customWidth="1"/>
    <col min="3611" max="3611" width="1.25" style="11" customWidth="1"/>
    <col min="3612" max="3612" width="5.875" style="11" customWidth="1"/>
    <col min="3613" max="3613" width="1.25" style="11" customWidth="1"/>
    <col min="3614" max="3614" width="5.875" style="11" customWidth="1"/>
    <col min="3615" max="3615" width="1.875" style="11" customWidth="1"/>
    <col min="3616" max="3616" width="5.875" style="11" customWidth="1"/>
    <col min="3617" max="3617" width="1.25" style="11" customWidth="1"/>
    <col min="3618" max="3618" width="5.875" style="11" customWidth="1"/>
    <col min="3619" max="3619" width="1.25" style="11" customWidth="1"/>
    <col min="3620" max="3620" width="5.875" style="11" customWidth="1"/>
    <col min="3621" max="3621" width="1.875" style="11" customWidth="1"/>
    <col min="3622" max="3622" width="5.875" style="11" customWidth="1"/>
    <col min="3623" max="3623" width="1.25" style="11" customWidth="1"/>
    <col min="3624" max="3624" width="5.875" style="11" customWidth="1"/>
    <col min="3625" max="3625" width="1.25" style="11" customWidth="1"/>
    <col min="3626" max="3626" width="5.875" style="11" customWidth="1"/>
    <col min="3627" max="3627" width="8.5" style="11" customWidth="1"/>
    <col min="3628" max="3628" width="4.5" style="11" customWidth="1"/>
    <col min="3629" max="3629" width="1.875" style="11" customWidth="1"/>
    <col min="3630" max="3630" width="4.5" style="11" customWidth="1"/>
    <col min="3631" max="3631" width="1.875" style="11" customWidth="1"/>
    <col min="3632" max="3632" width="4.5" style="11" customWidth="1"/>
    <col min="3633" max="3633" width="1.875" style="11" customWidth="1"/>
    <col min="3634" max="3634" width="4.5" style="11" customWidth="1"/>
    <col min="3635" max="3636" width="1.875" style="11" customWidth="1"/>
    <col min="3637" max="3637" width="3.875" style="11" customWidth="1"/>
    <col min="3638" max="3638" width="1.875" style="11" customWidth="1"/>
    <col min="3639" max="3639" width="3.25" style="11" customWidth="1"/>
    <col min="3640" max="3640" width="8.5" style="11" customWidth="1"/>
    <col min="3641" max="3641" width="4.5" style="11" customWidth="1"/>
    <col min="3642" max="3642" width="1.875" style="11" customWidth="1"/>
    <col min="3643" max="3643" width="4.5" style="11" customWidth="1"/>
    <col min="3644" max="3644" width="1.875" style="11" customWidth="1"/>
    <col min="3645" max="3645" width="4.5" style="11" customWidth="1"/>
    <col min="3646" max="3646" width="1.875" style="11" customWidth="1"/>
    <col min="3647" max="3647" width="4.5" style="11" customWidth="1"/>
    <col min="3648" max="3649" width="1.875" style="11" customWidth="1"/>
    <col min="3650" max="3650" width="6.5" style="11" customWidth="1"/>
    <col min="3651" max="3654" width="10.5" style="11"/>
    <col min="3655" max="3655" width="1.25" style="11" customWidth="1"/>
    <col min="3656" max="3840" width="10.5" style="11"/>
    <col min="3841" max="3843" width="1.25" style="11" customWidth="1"/>
    <col min="3844" max="3844" width="5.25" style="11" customWidth="1"/>
    <col min="3845" max="3845" width="11.5" style="11" customWidth="1"/>
    <col min="3846" max="3846" width="1.25" style="11" customWidth="1"/>
    <col min="3847" max="3847" width="9.875" style="11" customWidth="1"/>
    <col min="3848" max="3848" width="1.25" style="11" customWidth="1"/>
    <col min="3849" max="3849" width="9.875" style="11" customWidth="1"/>
    <col min="3850" max="3850" width="1.25" style="11" customWidth="1"/>
    <col min="3851" max="3851" width="9.875" style="11" customWidth="1"/>
    <col min="3852" max="3852" width="1.25" style="11" customWidth="1"/>
    <col min="3853" max="3853" width="9.875" style="11" customWidth="1"/>
    <col min="3854" max="3854" width="1.875" style="11" customWidth="1"/>
    <col min="3855" max="3855" width="9.875" style="11" customWidth="1"/>
    <col min="3856" max="3856" width="1.25" style="11" customWidth="1"/>
    <col min="3857" max="3857" width="5.25" style="11" customWidth="1"/>
    <col min="3858" max="3858" width="1.875" style="11" customWidth="1"/>
    <col min="3859" max="3859" width="2.5" style="11" customWidth="1"/>
    <col min="3860" max="3860" width="6.5" style="11" customWidth="1"/>
    <col min="3861" max="3861" width="2.5" style="11" customWidth="1"/>
    <col min="3862" max="3863" width="6.5" style="11" customWidth="1"/>
    <col min="3864" max="3864" width="3.875" style="11" customWidth="1"/>
    <col min="3865" max="3865" width="17.25" style="11" customWidth="1"/>
    <col min="3866" max="3866" width="5.875" style="11" customWidth="1"/>
    <col min="3867" max="3867" width="1.25" style="11" customWidth="1"/>
    <col min="3868" max="3868" width="5.875" style="11" customWidth="1"/>
    <col min="3869" max="3869" width="1.25" style="11" customWidth="1"/>
    <col min="3870" max="3870" width="5.875" style="11" customWidth="1"/>
    <col min="3871" max="3871" width="1.875" style="11" customWidth="1"/>
    <col min="3872" max="3872" width="5.875" style="11" customWidth="1"/>
    <col min="3873" max="3873" width="1.25" style="11" customWidth="1"/>
    <col min="3874" max="3874" width="5.875" style="11" customWidth="1"/>
    <col min="3875" max="3875" width="1.25" style="11" customWidth="1"/>
    <col min="3876" max="3876" width="5.875" style="11" customWidth="1"/>
    <col min="3877" max="3877" width="1.875" style="11" customWidth="1"/>
    <col min="3878" max="3878" width="5.875" style="11" customWidth="1"/>
    <col min="3879" max="3879" width="1.25" style="11" customWidth="1"/>
    <col min="3880" max="3880" width="5.875" style="11" customWidth="1"/>
    <col min="3881" max="3881" width="1.25" style="11" customWidth="1"/>
    <col min="3882" max="3882" width="5.875" style="11" customWidth="1"/>
    <col min="3883" max="3883" width="8.5" style="11" customWidth="1"/>
    <col min="3884" max="3884" width="4.5" style="11" customWidth="1"/>
    <col min="3885" max="3885" width="1.875" style="11" customWidth="1"/>
    <col min="3886" max="3886" width="4.5" style="11" customWidth="1"/>
    <col min="3887" max="3887" width="1.875" style="11" customWidth="1"/>
    <col min="3888" max="3888" width="4.5" style="11" customWidth="1"/>
    <col min="3889" max="3889" width="1.875" style="11" customWidth="1"/>
    <col min="3890" max="3890" width="4.5" style="11" customWidth="1"/>
    <col min="3891" max="3892" width="1.875" style="11" customWidth="1"/>
    <col min="3893" max="3893" width="3.875" style="11" customWidth="1"/>
    <col min="3894" max="3894" width="1.875" style="11" customWidth="1"/>
    <col min="3895" max="3895" width="3.25" style="11" customWidth="1"/>
    <col min="3896" max="3896" width="8.5" style="11" customWidth="1"/>
    <col min="3897" max="3897" width="4.5" style="11" customWidth="1"/>
    <col min="3898" max="3898" width="1.875" style="11" customWidth="1"/>
    <col min="3899" max="3899" width="4.5" style="11" customWidth="1"/>
    <col min="3900" max="3900" width="1.875" style="11" customWidth="1"/>
    <col min="3901" max="3901" width="4.5" style="11" customWidth="1"/>
    <col min="3902" max="3902" width="1.875" style="11" customWidth="1"/>
    <col min="3903" max="3903" width="4.5" style="11" customWidth="1"/>
    <col min="3904" max="3905" width="1.875" style="11" customWidth="1"/>
    <col min="3906" max="3906" width="6.5" style="11" customWidth="1"/>
    <col min="3907" max="3910" width="10.5" style="11"/>
    <col min="3911" max="3911" width="1.25" style="11" customWidth="1"/>
    <col min="3912" max="4096" width="10.5" style="11"/>
    <col min="4097" max="4099" width="1.25" style="11" customWidth="1"/>
    <col min="4100" max="4100" width="5.25" style="11" customWidth="1"/>
    <col min="4101" max="4101" width="11.5" style="11" customWidth="1"/>
    <col min="4102" max="4102" width="1.25" style="11" customWidth="1"/>
    <col min="4103" max="4103" width="9.875" style="11" customWidth="1"/>
    <col min="4104" max="4104" width="1.25" style="11" customWidth="1"/>
    <col min="4105" max="4105" width="9.875" style="11" customWidth="1"/>
    <col min="4106" max="4106" width="1.25" style="11" customWidth="1"/>
    <col min="4107" max="4107" width="9.875" style="11" customWidth="1"/>
    <col min="4108" max="4108" width="1.25" style="11" customWidth="1"/>
    <col min="4109" max="4109" width="9.875" style="11" customWidth="1"/>
    <col min="4110" max="4110" width="1.875" style="11" customWidth="1"/>
    <col min="4111" max="4111" width="9.875" style="11" customWidth="1"/>
    <col min="4112" max="4112" width="1.25" style="11" customWidth="1"/>
    <col min="4113" max="4113" width="5.25" style="11" customWidth="1"/>
    <col min="4114" max="4114" width="1.875" style="11" customWidth="1"/>
    <col min="4115" max="4115" width="2.5" style="11" customWidth="1"/>
    <col min="4116" max="4116" width="6.5" style="11" customWidth="1"/>
    <col min="4117" max="4117" width="2.5" style="11" customWidth="1"/>
    <col min="4118" max="4119" width="6.5" style="11" customWidth="1"/>
    <col min="4120" max="4120" width="3.875" style="11" customWidth="1"/>
    <col min="4121" max="4121" width="17.25" style="11" customWidth="1"/>
    <col min="4122" max="4122" width="5.875" style="11" customWidth="1"/>
    <col min="4123" max="4123" width="1.25" style="11" customWidth="1"/>
    <col min="4124" max="4124" width="5.875" style="11" customWidth="1"/>
    <col min="4125" max="4125" width="1.25" style="11" customWidth="1"/>
    <col min="4126" max="4126" width="5.875" style="11" customWidth="1"/>
    <col min="4127" max="4127" width="1.875" style="11" customWidth="1"/>
    <col min="4128" max="4128" width="5.875" style="11" customWidth="1"/>
    <col min="4129" max="4129" width="1.25" style="11" customWidth="1"/>
    <col min="4130" max="4130" width="5.875" style="11" customWidth="1"/>
    <col min="4131" max="4131" width="1.25" style="11" customWidth="1"/>
    <col min="4132" max="4132" width="5.875" style="11" customWidth="1"/>
    <col min="4133" max="4133" width="1.875" style="11" customWidth="1"/>
    <col min="4134" max="4134" width="5.875" style="11" customWidth="1"/>
    <col min="4135" max="4135" width="1.25" style="11" customWidth="1"/>
    <col min="4136" max="4136" width="5.875" style="11" customWidth="1"/>
    <col min="4137" max="4137" width="1.25" style="11" customWidth="1"/>
    <col min="4138" max="4138" width="5.875" style="11" customWidth="1"/>
    <col min="4139" max="4139" width="8.5" style="11" customWidth="1"/>
    <col min="4140" max="4140" width="4.5" style="11" customWidth="1"/>
    <col min="4141" max="4141" width="1.875" style="11" customWidth="1"/>
    <col min="4142" max="4142" width="4.5" style="11" customWidth="1"/>
    <col min="4143" max="4143" width="1.875" style="11" customWidth="1"/>
    <col min="4144" max="4144" width="4.5" style="11" customWidth="1"/>
    <col min="4145" max="4145" width="1.875" style="11" customWidth="1"/>
    <col min="4146" max="4146" width="4.5" style="11" customWidth="1"/>
    <col min="4147" max="4148" width="1.875" style="11" customWidth="1"/>
    <col min="4149" max="4149" width="3.875" style="11" customWidth="1"/>
    <col min="4150" max="4150" width="1.875" style="11" customWidth="1"/>
    <col min="4151" max="4151" width="3.25" style="11" customWidth="1"/>
    <col min="4152" max="4152" width="8.5" style="11" customWidth="1"/>
    <col min="4153" max="4153" width="4.5" style="11" customWidth="1"/>
    <col min="4154" max="4154" width="1.875" style="11" customWidth="1"/>
    <col min="4155" max="4155" width="4.5" style="11" customWidth="1"/>
    <col min="4156" max="4156" width="1.875" style="11" customWidth="1"/>
    <col min="4157" max="4157" width="4.5" style="11" customWidth="1"/>
    <col min="4158" max="4158" width="1.875" style="11" customWidth="1"/>
    <col min="4159" max="4159" width="4.5" style="11" customWidth="1"/>
    <col min="4160" max="4161" width="1.875" style="11" customWidth="1"/>
    <col min="4162" max="4162" width="6.5" style="11" customWidth="1"/>
    <col min="4163" max="4166" width="10.5" style="11"/>
    <col min="4167" max="4167" width="1.25" style="11" customWidth="1"/>
    <col min="4168" max="4352" width="10.5" style="11"/>
    <col min="4353" max="4355" width="1.25" style="11" customWidth="1"/>
    <col min="4356" max="4356" width="5.25" style="11" customWidth="1"/>
    <col min="4357" max="4357" width="11.5" style="11" customWidth="1"/>
    <col min="4358" max="4358" width="1.25" style="11" customWidth="1"/>
    <col min="4359" max="4359" width="9.875" style="11" customWidth="1"/>
    <col min="4360" max="4360" width="1.25" style="11" customWidth="1"/>
    <col min="4361" max="4361" width="9.875" style="11" customWidth="1"/>
    <col min="4362" max="4362" width="1.25" style="11" customWidth="1"/>
    <col min="4363" max="4363" width="9.875" style="11" customWidth="1"/>
    <col min="4364" max="4364" width="1.25" style="11" customWidth="1"/>
    <col min="4365" max="4365" width="9.875" style="11" customWidth="1"/>
    <col min="4366" max="4366" width="1.875" style="11" customWidth="1"/>
    <col min="4367" max="4367" width="9.875" style="11" customWidth="1"/>
    <col min="4368" max="4368" width="1.25" style="11" customWidth="1"/>
    <col min="4369" max="4369" width="5.25" style="11" customWidth="1"/>
    <col min="4370" max="4370" width="1.875" style="11" customWidth="1"/>
    <col min="4371" max="4371" width="2.5" style="11" customWidth="1"/>
    <col min="4372" max="4372" width="6.5" style="11" customWidth="1"/>
    <col min="4373" max="4373" width="2.5" style="11" customWidth="1"/>
    <col min="4374" max="4375" width="6.5" style="11" customWidth="1"/>
    <col min="4376" max="4376" width="3.875" style="11" customWidth="1"/>
    <col min="4377" max="4377" width="17.25" style="11" customWidth="1"/>
    <col min="4378" max="4378" width="5.875" style="11" customWidth="1"/>
    <col min="4379" max="4379" width="1.25" style="11" customWidth="1"/>
    <col min="4380" max="4380" width="5.875" style="11" customWidth="1"/>
    <col min="4381" max="4381" width="1.25" style="11" customWidth="1"/>
    <col min="4382" max="4382" width="5.875" style="11" customWidth="1"/>
    <col min="4383" max="4383" width="1.875" style="11" customWidth="1"/>
    <col min="4384" max="4384" width="5.875" style="11" customWidth="1"/>
    <col min="4385" max="4385" width="1.25" style="11" customWidth="1"/>
    <col min="4386" max="4386" width="5.875" style="11" customWidth="1"/>
    <col min="4387" max="4387" width="1.25" style="11" customWidth="1"/>
    <col min="4388" max="4388" width="5.875" style="11" customWidth="1"/>
    <col min="4389" max="4389" width="1.875" style="11" customWidth="1"/>
    <col min="4390" max="4390" width="5.875" style="11" customWidth="1"/>
    <col min="4391" max="4391" width="1.25" style="11" customWidth="1"/>
    <col min="4392" max="4392" width="5.875" style="11" customWidth="1"/>
    <col min="4393" max="4393" width="1.25" style="11" customWidth="1"/>
    <col min="4394" max="4394" width="5.875" style="11" customWidth="1"/>
    <col min="4395" max="4395" width="8.5" style="11" customWidth="1"/>
    <col min="4396" max="4396" width="4.5" style="11" customWidth="1"/>
    <col min="4397" max="4397" width="1.875" style="11" customWidth="1"/>
    <col min="4398" max="4398" width="4.5" style="11" customWidth="1"/>
    <col min="4399" max="4399" width="1.875" style="11" customWidth="1"/>
    <col min="4400" max="4400" width="4.5" style="11" customWidth="1"/>
    <col min="4401" max="4401" width="1.875" style="11" customWidth="1"/>
    <col min="4402" max="4402" width="4.5" style="11" customWidth="1"/>
    <col min="4403" max="4404" width="1.875" style="11" customWidth="1"/>
    <col min="4405" max="4405" width="3.875" style="11" customWidth="1"/>
    <col min="4406" max="4406" width="1.875" style="11" customWidth="1"/>
    <col min="4407" max="4407" width="3.25" style="11" customWidth="1"/>
    <col min="4408" max="4408" width="8.5" style="11" customWidth="1"/>
    <col min="4409" max="4409" width="4.5" style="11" customWidth="1"/>
    <col min="4410" max="4410" width="1.875" style="11" customWidth="1"/>
    <col min="4411" max="4411" width="4.5" style="11" customWidth="1"/>
    <col min="4412" max="4412" width="1.875" style="11" customWidth="1"/>
    <col min="4413" max="4413" width="4.5" style="11" customWidth="1"/>
    <col min="4414" max="4414" width="1.875" style="11" customWidth="1"/>
    <col min="4415" max="4415" width="4.5" style="11" customWidth="1"/>
    <col min="4416" max="4417" width="1.875" style="11" customWidth="1"/>
    <col min="4418" max="4418" width="6.5" style="11" customWidth="1"/>
    <col min="4419" max="4422" width="10.5" style="11"/>
    <col min="4423" max="4423" width="1.25" style="11" customWidth="1"/>
    <col min="4424" max="4608" width="10.5" style="11"/>
    <col min="4609" max="4611" width="1.25" style="11" customWidth="1"/>
    <col min="4612" max="4612" width="5.25" style="11" customWidth="1"/>
    <col min="4613" max="4613" width="11.5" style="11" customWidth="1"/>
    <col min="4614" max="4614" width="1.25" style="11" customWidth="1"/>
    <col min="4615" max="4615" width="9.875" style="11" customWidth="1"/>
    <col min="4616" max="4616" width="1.25" style="11" customWidth="1"/>
    <col min="4617" max="4617" width="9.875" style="11" customWidth="1"/>
    <col min="4618" max="4618" width="1.25" style="11" customWidth="1"/>
    <col min="4619" max="4619" width="9.875" style="11" customWidth="1"/>
    <col min="4620" max="4620" width="1.25" style="11" customWidth="1"/>
    <col min="4621" max="4621" width="9.875" style="11" customWidth="1"/>
    <col min="4622" max="4622" width="1.875" style="11" customWidth="1"/>
    <col min="4623" max="4623" width="9.875" style="11" customWidth="1"/>
    <col min="4624" max="4624" width="1.25" style="11" customWidth="1"/>
    <col min="4625" max="4625" width="5.25" style="11" customWidth="1"/>
    <col min="4626" max="4626" width="1.875" style="11" customWidth="1"/>
    <col min="4627" max="4627" width="2.5" style="11" customWidth="1"/>
    <col min="4628" max="4628" width="6.5" style="11" customWidth="1"/>
    <col min="4629" max="4629" width="2.5" style="11" customWidth="1"/>
    <col min="4630" max="4631" width="6.5" style="11" customWidth="1"/>
    <col min="4632" max="4632" width="3.875" style="11" customWidth="1"/>
    <col min="4633" max="4633" width="17.25" style="11" customWidth="1"/>
    <col min="4634" max="4634" width="5.875" style="11" customWidth="1"/>
    <col min="4635" max="4635" width="1.25" style="11" customWidth="1"/>
    <col min="4636" max="4636" width="5.875" style="11" customWidth="1"/>
    <col min="4637" max="4637" width="1.25" style="11" customWidth="1"/>
    <col min="4638" max="4638" width="5.875" style="11" customWidth="1"/>
    <col min="4639" max="4639" width="1.875" style="11" customWidth="1"/>
    <col min="4640" max="4640" width="5.875" style="11" customWidth="1"/>
    <col min="4641" max="4641" width="1.25" style="11" customWidth="1"/>
    <col min="4642" max="4642" width="5.875" style="11" customWidth="1"/>
    <col min="4643" max="4643" width="1.25" style="11" customWidth="1"/>
    <col min="4644" max="4644" width="5.875" style="11" customWidth="1"/>
    <col min="4645" max="4645" width="1.875" style="11" customWidth="1"/>
    <col min="4646" max="4646" width="5.875" style="11" customWidth="1"/>
    <col min="4647" max="4647" width="1.25" style="11" customWidth="1"/>
    <col min="4648" max="4648" width="5.875" style="11" customWidth="1"/>
    <col min="4649" max="4649" width="1.25" style="11" customWidth="1"/>
    <col min="4650" max="4650" width="5.875" style="11" customWidth="1"/>
    <col min="4651" max="4651" width="8.5" style="11" customWidth="1"/>
    <col min="4652" max="4652" width="4.5" style="11" customWidth="1"/>
    <col min="4653" max="4653" width="1.875" style="11" customWidth="1"/>
    <col min="4654" max="4654" width="4.5" style="11" customWidth="1"/>
    <col min="4655" max="4655" width="1.875" style="11" customWidth="1"/>
    <col min="4656" max="4656" width="4.5" style="11" customWidth="1"/>
    <col min="4657" max="4657" width="1.875" style="11" customWidth="1"/>
    <col min="4658" max="4658" width="4.5" style="11" customWidth="1"/>
    <col min="4659" max="4660" width="1.875" style="11" customWidth="1"/>
    <col min="4661" max="4661" width="3.875" style="11" customWidth="1"/>
    <col min="4662" max="4662" width="1.875" style="11" customWidth="1"/>
    <col min="4663" max="4663" width="3.25" style="11" customWidth="1"/>
    <col min="4664" max="4664" width="8.5" style="11" customWidth="1"/>
    <col min="4665" max="4665" width="4.5" style="11" customWidth="1"/>
    <col min="4666" max="4666" width="1.875" style="11" customWidth="1"/>
    <col min="4667" max="4667" width="4.5" style="11" customWidth="1"/>
    <col min="4668" max="4668" width="1.875" style="11" customWidth="1"/>
    <col min="4669" max="4669" width="4.5" style="11" customWidth="1"/>
    <col min="4670" max="4670" width="1.875" style="11" customWidth="1"/>
    <col min="4671" max="4671" width="4.5" style="11" customWidth="1"/>
    <col min="4672" max="4673" width="1.875" style="11" customWidth="1"/>
    <col min="4674" max="4674" width="6.5" style="11" customWidth="1"/>
    <col min="4675" max="4678" width="10.5" style="11"/>
    <col min="4679" max="4679" width="1.25" style="11" customWidth="1"/>
    <col min="4680" max="4864" width="10.5" style="11"/>
    <col min="4865" max="4867" width="1.25" style="11" customWidth="1"/>
    <col min="4868" max="4868" width="5.25" style="11" customWidth="1"/>
    <col min="4869" max="4869" width="11.5" style="11" customWidth="1"/>
    <col min="4870" max="4870" width="1.25" style="11" customWidth="1"/>
    <col min="4871" max="4871" width="9.875" style="11" customWidth="1"/>
    <col min="4872" max="4872" width="1.25" style="11" customWidth="1"/>
    <col min="4873" max="4873" width="9.875" style="11" customWidth="1"/>
    <col min="4874" max="4874" width="1.25" style="11" customWidth="1"/>
    <col min="4875" max="4875" width="9.875" style="11" customWidth="1"/>
    <col min="4876" max="4876" width="1.25" style="11" customWidth="1"/>
    <col min="4877" max="4877" width="9.875" style="11" customWidth="1"/>
    <col min="4878" max="4878" width="1.875" style="11" customWidth="1"/>
    <col min="4879" max="4879" width="9.875" style="11" customWidth="1"/>
    <col min="4880" max="4880" width="1.25" style="11" customWidth="1"/>
    <col min="4881" max="4881" width="5.25" style="11" customWidth="1"/>
    <col min="4882" max="4882" width="1.875" style="11" customWidth="1"/>
    <col min="4883" max="4883" width="2.5" style="11" customWidth="1"/>
    <col min="4884" max="4884" width="6.5" style="11" customWidth="1"/>
    <col min="4885" max="4885" width="2.5" style="11" customWidth="1"/>
    <col min="4886" max="4887" width="6.5" style="11" customWidth="1"/>
    <col min="4888" max="4888" width="3.875" style="11" customWidth="1"/>
    <col min="4889" max="4889" width="17.25" style="11" customWidth="1"/>
    <col min="4890" max="4890" width="5.875" style="11" customWidth="1"/>
    <col min="4891" max="4891" width="1.25" style="11" customWidth="1"/>
    <col min="4892" max="4892" width="5.875" style="11" customWidth="1"/>
    <col min="4893" max="4893" width="1.25" style="11" customWidth="1"/>
    <col min="4894" max="4894" width="5.875" style="11" customWidth="1"/>
    <col min="4895" max="4895" width="1.875" style="11" customWidth="1"/>
    <col min="4896" max="4896" width="5.875" style="11" customWidth="1"/>
    <col min="4897" max="4897" width="1.25" style="11" customWidth="1"/>
    <col min="4898" max="4898" width="5.875" style="11" customWidth="1"/>
    <col min="4899" max="4899" width="1.25" style="11" customWidth="1"/>
    <col min="4900" max="4900" width="5.875" style="11" customWidth="1"/>
    <col min="4901" max="4901" width="1.875" style="11" customWidth="1"/>
    <col min="4902" max="4902" width="5.875" style="11" customWidth="1"/>
    <col min="4903" max="4903" width="1.25" style="11" customWidth="1"/>
    <col min="4904" max="4904" width="5.875" style="11" customWidth="1"/>
    <col min="4905" max="4905" width="1.25" style="11" customWidth="1"/>
    <col min="4906" max="4906" width="5.875" style="11" customWidth="1"/>
    <col min="4907" max="4907" width="8.5" style="11" customWidth="1"/>
    <col min="4908" max="4908" width="4.5" style="11" customWidth="1"/>
    <col min="4909" max="4909" width="1.875" style="11" customWidth="1"/>
    <col min="4910" max="4910" width="4.5" style="11" customWidth="1"/>
    <col min="4911" max="4911" width="1.875" style="11" customWidth="1"/>
    <col min="4912" max="4912" width="4.5" style="11" customWidth="1"/>
    <col min="4913" max="4913" width="1.875" style="11" customWidth="1"/>
    <col min="4914" max="4914" width="4.5" style="11" customWidth="1"/>
    <col min="4915" max="4916" width="1.875" style="11" customWidth="1"/>
    <col min="4917" max="4917" width="3.875" style="11" customWidth="1"/>
    <col min="4918" max="4918" width="1.875" style="11" customWidth="1"/>
    <col min="4919" max="4919" width="3.25" style="11" customWidth="1"/>
    <col min="4920" max="4920" width="8.5" style="11" customWidth="1"/>
    <col min="4921" max="4921" width="4.5" style="11" customWidth="1"/>
    <col min="4922" max="4922" width="1.875" style="11" customWidth="1"/>
    <col min="4923" max="4923" width="4.5" style="11" customWidth="1"/>
    <col min="4924" max="4924" width="1.875" style="11" customWidth="1"/>
    <col min="4925" max="4925" width="4.5" style="11" customWidth="1"/>
    <col min="4926" max="4926" width="1.875" style="11" customWidth="1"/>
    <col min="4927" max="4927" width="4.5" style="11" customWidth="1"/>
    <col min="4928" max="4929" width="1.875" style="11" customWidth="1"/>
    <col min="4930" max="4930" width="6.5" style="11" customWidth="1"/>
    <col min="4931" max="4934" width="10.5" style="11"/>
    <col min="4935" max="4935" width="1.25" style="11" customWidth="1"/>
    <col min="4936" max="5120" width="10.5" style="11"/>
    <col min="5121" max="5123" width="1.25" style="11" customWidth="1"/>
    <col min="5124" max="5124" width="5.25" style="11" customWidth="1"/>
    <col min="5125" max="5125" width="11.5" style="11" customWidth="1"/>
    <col min="5126" max="5126" width="1.25" style="11" customWidth="1"/>
    <col min="5127" max="5127" width="9.875" style="11" customWidth="1"/>
    <col min="5128" max="5128" width="1.25" style="11" customWidth="1"/>
    <col min="5129" max="5129" width="9.875" style="11" customWidth="1"/>
    <col min="5130" max="5130" width="1.25" style="11" customWidth="1"/>
    <col min="5131" max="5131" width="9.875" style="11" customWidth="1"/>
    <col min="5132" max="5132" width="1.25" style="11" customWidth="1"/>
    <col min="5133" max="5133" width="9.875" style="11" customWidth="1"/>
    <col min="5134" max="5134" width="1.875" style="11" customWidth="1"/>
    <col min="5135" max="5135" width="9.875" style="11" customWidth="1"/>
    <col min="5136" max="5136" width="1.25" style="11" customWidth="1"/>
    <col min="5137" max="5137" width="5.25" style="11" customWidth="1"/>
    <col min="5138" max="5138" width="1.875" style="11" customWidth="1"/>
    <col min="5139" max="5139" width="2.5" style="11" customWidth="1"/>
    <col min="5140" max="5140" width="6.5" style="11" customWidth="1"/>
    <col min="5141" max="5141" width="2.5" style="11" customWidth="1"/>
    <col min="5142" max="5143" width="6.5" style="11" customWidth="1"/>
    <col min="5144" max="5144" width="3.875" style="11" customWidth="1"/>
    <col min="5145" max="5145" width="17.25" style="11" customWidth="1"/>
    <col min="5146" max="5146" width="5.875" style="11" customWidth="1"/>
    <col min="5147" max="5147" width="1.25" style="11" customWidth="1"/>
    <col min="5148" max="5148" width="5.875" style="11" customWidth="1"/>
    <col min="5149" max="5149" width="1.25" style="11" customWidth="1"/>
    <col min="5150" max="5150" width="5.875" style="11" customWidth="1"/>
    <col min="5151" max="5151" width="1.875" style="11" customWidth="1"/>
    <col min="5152" max="5152" width="5.875" style="11" customWidth="1"/>
    <col min="5153" max="5153" width="1.25" style="11" customWidth="1"/>
    <col min="5154" max="5154" width="5.875" style="11" customWidth="1"/>
    <col min="5155" max="5155" width="1.25" style="11" customWidth="1"/>
    <col min="5156" max="5156" width="5.875" style="11" customWidth="1"/>
    <col min="5157" max="5157" width="1.875" style="11" customWidth="1"/>
    <col min="5158" max="5158" width="5.875" style="11" customWidth="1"/>
    <col min="5159" max="5159" width="1.25" style="11" customWidth="1"/>
    <col min="5160" max="5160" width="5.875" style="11" customWidth="1"/>
    <col min="5161" max="5161" width="1.25" style="11" customWidth="1"/>
    <col min="5162" max="5162" width="5.875" style="11" customWidth="1"/>
    <col min="5163" max="5163" width="8.5" style="11" customWidth="1"/>
    <col min="5164" max="5164" width="4.5" style="11" customWidth="1"/>
    <col min="5165" max="5165" width="1.875" style="11" customWidth="1"/>
    <col min="5166" max="5166" width="4.5" style="11" customWidth="1"/>
    <col min="5167" max="5167" width="1.875" style="11" customWidth="1"/>
    <col min="5168" max="5168" width="4.5" style="11" customWidth="1"/>
    <col min="5169" max="5169" width="1.875" style="11" customWidth="1"/>
    <col min="5170" max="5170" width="4.5" style="11" customWidth="1"/>
    <col min="5171" max="5172" width="1.875" style="11" customWidth="1"/>
    <col min="5173" max="5173" width="3.875" style="11" customWidth="1"/>
    <col min="5174" max="5174" width="1.875" style="11" customWidth="1"/>
    <col min="5175" max="5175" width="3.25" style="11" customWidth="1"/>
    <col min="5176" max="5176" width="8.5" style="11" customWidth="1"/>
    <col min="5177" max="5177" width="4.5" style="11" customWidth="1"/>
    <col min="5178" max="5178" width="1.875" style="11" customWidth="1"/>
    <col min="5179" max="5179" width="4.5" style="11" customWidth="1"/>
    <col min="5180" max="5180" width="1.875" style="11" customWidth="1"/>
    <col min="5181" max="5181" width="4.5" style="11" customWidth="1"/>
    <col min="5182" max="5182" width="1.875" style="11" customWidth="1"/>
    <col min="5183" max="5183" width="4.5" style="11" customWidth="1"/>
    <col min="5184" max="5185" width="1.875" style="11" customWidth="1"/>
    <col min="5186" max="5186" width="6.5" style="11" customWidth="1"/>
    <col min="5187" max="5190" width="10.5" style="11"/>
    <col min="5191" max="5191" width="1.25" style="11" customWidth="1"/>
    <col min="5192" max="5376" width="10.5" style="11"/>
    <col min="5377" max="5379" width="1.25" style="11" customWidth="1"/>
    <col min="5380" max="5380" width="5.25" style="11" customWidth="1"/>
    <col min="5381" max="5381" width="11.5" style="11" customWidth="1"/>
    <col min="5382" max="5382" width="1.25" style="11" customWidth="1"/>
    <col min="5383" max="5383" width="9.875" style="11" customWidth="1"/>
    <col min="5384" max="5384" width="1.25" style="11" customWidth="1"/>
    <col min="5385" max="5385" width="9.875" style="11" customWidth="1"/>
    <col min="5386" max="5386" width="1.25" style="11" customWidth="1"/>
    <col min="5387" max="5387" width="9.875" style="11" customWidth="1"/>
    <col min="5388" max="5388" width="1.25" style="11" customWidth="1"/>
    <col min="5389" max="5389" width="9.875" style="11" customWidth="1"/>
    <col min="5390" max="5390" width="1.875" style="11" customWidth="1"/>
    <col min="5391" max="5391" width="9.875" style="11" customWidth="1"/>
    <col min="5392" max="5392" width="1.25" style="11" customWidth="1"/>
    <col min="5393" max="5393" width="5.25" style="11" customWidth="1"/>
    <col min="5394" max="5394" width="1.875" style="11" customWidth="1"/>
    <col min="5395" max="5395" width="2.5" style="11" customWidth="1"/>
    <col min="5396" max="5396" width="6.5" style="11" customWidth="1"/>
    <col min="5397" max="5397" width="2.5" style="11" customWidth="1"/>
    <col min="5398" max="5399" width="6.5" style="11" customWidth="1"/>
    <col min="5400" max="5400" width="3.875" style="11" customWidth="1"/>
    <col min="5401" max="5401" width="17.25" style="11" customWidth="1"/>
    <col min="5402" max="5402" width="5.875" style="11" customWidth="1"/>
    <col min="5403" max="5403" width="1.25" style="11" customWidth="1"/>
    <col min="5404" max="5404" width="5.875" style="11" customWidth="1"/>
    <col min="5405" max="5405" width="1.25" style="11" customWidth="1"/>
    <col min="5406" max="5406" width="5.875" style="11" customWidth="1"/>
    <col min="5407" max="5407" width="1.875" style="11" customWidth="1"/>
    <col min="5408" max="5408" width="5.875" style="11" customWidth="1"/>
    <col min="5409" max="5409" width="1.25" style="11" customWidth="1"/>
    <col min="5410" max="5410" width="5.875" style="11" customWidth="1"/>
    <col min="5411" max="5411" width="1.25" style="11" customWidth="1"/>
    <col min="5412" max="5412" width="5.875" style="11" customWidth="1"/>
    <col min="5413" max="5413" width="1.875" style="11" customWidth="1"/>
    <col min="5414" max="5414" width="5.875" style="11" customWidth="1"/>
    <col min="5415" max="5415" width="1.25" style="11" customWidth="1"/>
    <col min="5416" max="5416" width="5.875" style="11" customWidth="1"/>
    <col min="5417" max="5417" width="1.25" style="11" customWidth="1"/>
    <col min="5418" max="5418" width="5.875" style="11" customWidth="1"/>
    <col min="5419" max="5419" width="8.5" style="11" customWidth="1"/>
    <col min="5420" max="5420" width="4.5" style="11" customWidth="1"/>
    <col min="5421" max="5421" width="1.875" style="11" customWidth="1"/>
    <col min="5422" max="5422" width="4.5" style="11" customWidth="1"/>
    <col min="5423" max="5423" width="1.875" style="11" customWidth="1"/>
    <col min="5424" max="5424" width="4.5" style="11" customWidth="1"/>
    <col min="5425" max="5425" width="1.875" style="11" customWidth="1"/>
    <col min="5426" max="5426" width="4.5" style="11" customWidth="1"/>
    <col min="5427" max="5428" width="1.875" style="11" customWidth="1"/>
    <col min="5429" max="5429" width="3.875" style="11" customWidth="1"/>
    <col min="5430" max="5430" width="1.875" style="11" customWidth="1"/>
    <col min="5431" max="5431" width="3.25" style="11" customWidth="1"/>
    <col min="5432" max="5432" width="8.5" style="11" customWidth="1"/>
    <col min="5433" max="5433" width="4.5" style="11" customWidth="1"/>
    <col min="5434" max="5434" width="1.875" style="11" customWidth="1"/>
    <col min="5435" max="5435" width="4.5" style="11" customWidth="1"/>
    <col min="5436" max="5436" width="1.875" style="11" customWidth="1"/>
    <col min="5437" max="5437" width="4.5" style="11" customWidth="1"/>
    <col min="5438" max="5438" width="1.875" style="11" customWidth="1"/>
    <col min="5439" max="5439" width="4.5" style="11" customWidth="1"/>
    <col min="5440" max="5441" width="1.875" style="11" customWidth="1"/>
    <col min="5442" max="5442" width="6.5" style="11" customWidth="1"/>
    <col min="5443" max="5446" width="10.5" style="11"/>
    <col min="5447" max="5447" width="1.25" style="11" customWidth="1"/>
    <col min="5448" max="5632" width="10.5" style="11"/>
    <col min="5633" max="5635" width="1.25" style="11" customWidth="1"/>
    <col min="5636" max="5636" width="5.25" style="11" customWidth="1"/>
    <col min="5637" max="5637" width="11.5" style="11" customWidth="1"/>
    <col min="5638" max="5638" width="1.25" style="11" customWidth="1"/>
    <col min="5639" max="5639" width="9.875" style="11" customWidth="1"/>
    <col min="5640" max="5640" width="1.25" style="11" customWidth="1"/>
    <col min="5641" max="5641" width="9.875" style="11" customWidth="1"/>
    <col min="5642" max="5642" width="1.25" style="11" customWidth="1"/>
    <col min="5643" max="5643" width="9.875" style="11" customWidth="1"/>
    <col min="5644" max="5644" width="1.25" style="11" customWidth="1"/>
    <col min="5645" max="5645" width="9.875" style="11" customWidth="1"/>
    <col min="5646" max="5646" width="1.875" style="11" customWidth="1"/>
    <col min="5647" max="5647" width="9.875" style="11" customWidth="1"/>
    <col min="5648" max="5648" width="1.25" style="11" customWidth="1"/>
    <col min="5649" max="5649" width="5.25" style="11" customWidth="1"/>
    <col min="5650" max="5650" width="1.875" style="11" customWidth="1"/>
    <col min="5651" max="5651" width="2.5" style="11" customWidth="1"/>
    <col min="5652" max="5652" width="6.5" style="11" customWidth="1"/>
    <col min="5653" max="5653" width="2.5" style="11" customWidth="1"/>
    <col min="5654" max="5655" width="6.5" style="11" customWidth="1"/>
    <col min="5656" max="5656" width="3.875" style="11" customWidth="1"/>
    <col min="5657" max="5657" width="17.25" style="11" customWidth="1"/>
    <col min="5658" max="5658" width="5.875" style="11" customWidth="1"/>
    <col min="5659" max="5659" width="1.25" style="11" customWidth="1"/>
    <col min="5660" max="5660" width="5.875" style="11" customWidth="1"/>
    <col min="5661" max="5661" width="1.25" style="11" customWidth="1"/>
    <col min="5662" max="5662" width="5.875" style="11" customWidth="1"/>
    <col min="5663" max="5663" width="1.875" style="11" customWidth="1"/>
    <col min="5664" max="5664" width="5.875" style="11" customWidth="1"/>
    <col min="5665" max="5665" width="1.25" style="11" customWidth="1"/>
    <col min="5666" max="5666" width="5.875" style="11" customWidth="1"/>
    <col min="5667" max="5667" width="1.25" style="11" customWidth="1"/>
    <col min="5668" max="5668" width="5.875" style="11" customWidth="1"/>
    <col min="5669" max="5669" width="1.875" style="11" customWidth="1"/>
    <col min="5670" max="5670" width="5.875" style="11" customWidth="1"/>
    <col min="5671" max="5671" width="1.25" style="11" customWidth="1"/>
    <col min="5672" max="5672" width="5.875" style="11" customWidth="1"/>
    <col min="5673" max="5673" width="1.25" style="11" customWidth="1"/>
    <col min="5674" max="5674" width="5.875" style="11" customWidth="1"/>
    <col min="5675" max="5675" width="8.5" style="11" customWidth="1"/>
    <col min="5676" max="5676" width="4.5" style="11" customWidth="1"/>
    <col min="5677" max="5677" width="1.875" style="11" customWidth="1"/>
    <col min="5678" max="5678" width="4.5" style="11" customWidth="1"/>
    <col min="5679" max="5679" width="1.875" style="11" customWidth="1"/>
    <col min="5680" max="5680" width="4.5" style="11" customWidth="1"/>
    <col min="5681" max="5681" width="1.875" style="11" customWidth="1"/>
    <col min="5682" max="5682" width="4.5" style="11" customWidth="1"/>
    <col min="5683" max="5684" width="1.875" style="11" customWidth="1"/>
    <col min="5685" max="5685" width="3.875" style="11" customWidth="1"/>
    <col min="5686" max="5686" width="1.875" style="11" customWidth="1"/>
    <col min="5687" max="5687" width="3.25" style="11" customWidth="1"/>
    <col min="5688" max="5688" width="8.5" style="11" customWidth="1"/>
    <col min="5689" max="5689" width="4.5" style="11" customWidth="1"/>
    <col min="5690" max="5690" width="1.875" style="11" customWidth="1"/>
    <col min="5691" max="5691" width="4.5" style="11" customWidth="1"/>
    <col min="5692" max="5692" width="1.875" style="11" customWidth="1"/>
    <col min="5693" max="5693" width="4.5" style="11" customWidth="1"/>
    <col min="5694" max="5694" width="1.875" style="11" customWidth="1"/>
    <col min="5695" max="5695" width="4.5" style="11" customWidth="1"/>
    <col min="5696" max="5697" width="1.875" style="11" customWidth="1"/>
    <col min="5698" max="5698" width="6.5" style="11" customWidth="1"/>
    <col min="5699" max="5702" width="10.5" style="11"/>
    <col min="5703" max="5703" width="1.25" style="11" customWidth="1"/>
    <col min="5704" max="5888" width="10.5" style="11"/>
    <col min="5889" max="5891" width="1.25" style="11" customWidth="1"/>
    <col min="5892" max="5892" width="5.25" style="11" customWidth="1"/>
    <col min="5893" max="5893" width="11.5" style="11" customWidth="1"/>
    <col min="5894" max="5894" width="1.25" style="11" customWidth="1"/>
    <col min="5895" max="5895" width="9.875" style="11" customWidth="1"/>
    <col min="5896" max="5896" width="1.25" style="11" customWidth="1"/>
    <col min="5897" max="5897" width="9.875" style="11" customWidth="1"/>
    <col min="5898" max="5898" width="1.25" style="11" customWidth="1"/>
    <col min="5899" max="5899" width="9.875" style="11" customWidth="1"/>
    <col min="5900" max="5900" width="1.25" style="11" customWidth="1"/>
    <col min="5901" max="5901" width="9.875" style="11" customWidth="1"/>
    <col min="5902" max="5902" width="1.875" style="11" customWidth="1"/>
    <col min="5903" max="5903" width="9.875" style="11" customWidth="1"/>
    <col min="5904" max="5904" width="1.25" style="11" customWidth="1"/>
    <col min="5905" max="5905" width="5.25" style="11" customWidth="1"/>
    <col min="5906" max="5906" width="1.875" style="11" customWidth="1"/>
    <col min="5907" max="5907" width="2.5" style="11" customWidth="1"/>
    <col min="5908" max="5908" width="6.5" style="11" customWidth="1"/>
    <col min="5909" max="5909" width="2.5" style="11" customWidth="1"/>
    <col min="5910" max="5911" width="6.5" style="11" customWidth="1"/>
    <col min="5912" max="5912" width="3.875" style="11" customWidth="1"/>
    <col min="5913" max="5913" width="17.25" style="11" customWidth="1"/>
    <col min="5914" max="5914" width="5.875" style="11" customWidth="1"/>
    <col min="5915" max="5915" width="1.25" style="11" customWidth="1"/>
    <col min="5916" max="5916" width="5.875" style="11" customWidth="1"/>
    <col min="5917" max="5917" width="1.25" style="11" customWidth="1"/>
    <col min="5918" max="5918" width="5.875" style="11" customWidth="1"/>
    <col min="5919" max="5919" width="1.875" style="11" customWidth="1"/>
    <col min="5920" max="5920" width="5.875" style="11" customWidth="1"/>
    <col min="5921" max="5921" width="1.25" style="11" customWidth="1"/>
    <col min="5922" max="5922" width="5.875" style="11" customWidth="1"/>
    <col min="5923" max="5923" width="1.25" style="11" customWidth="1"/>
    <col min="5924" max="5924" width="5.875" style="11" customWidth="1"/>
    <col min="5925" max="5925" width="1.875" style="11" customWidth="1"/>
    <col min="5926" max="5926" width="5.875" style="11" customWidth="1"/>
    <col min="5927" max="5927" width="1.25" style="11" customWidth="1"/>
    <col min="5928" max="5928" width="5.875" style="11" customWidth="1"/>
    <col min="5929" max="5929" width="1.25" style="11" customWidth="1"/>
    <col min="5930" max="5930" width="5.875" style="11" customWidth="1"/>
    <col min="5931" max="5931" width="8.5" style="11" customWidth="1"/>
    <col min="5932" max="5932" width="4.5" style="11" customWidth="1"/>
    <col min="5933" max="5933" width="1.875" style="11" customWidth="1"/>
    <col min="5934" max="5934" width="4.5" style="11" customWidth="1"/>
    <col min="5935" max="5935" width="1.875" style="11" customWidth="1"/>
    <col min="5936" max="5936" width="4.5" style="11" customWidth="1"/>
    <col min="5937" max="5937" width="1.875" style="11" customWidth="1"/>
    <col min="5938" max="5938" width="4.5" style="11" customWidth="1"/>
    <col min="5939" max="5940" width="1.875" style="11" customWidth="1"/>
    <col min="5941" max="5941" width="3.875" style="11" customWidth="1"/>
    <col min="5942" max="5942" width="1.875" style="11" customWidth="1"/>
    <col min="5943" max="5943" width="3.25" style="11" customWidth="1"/>
    <col min="5944" max="5944" width="8.5" style="11" customWidth="1"/>
    <col min="5945" max="5945" width="4.5" style="11" customWidth="1"/>
    <col min="5946" max="5946" width="1.875" style="11" customWidth="1"/>
    <col min="5947" max="5947" width="4.5" style="11" customWidth="1"/>
    <col min="5948" max="5948" width="1.875" style="11" customWidth="1"/>
    <col min="5949" max="5949" width="4.5" style="11" customWidth="1"/>
    <col min="5950" max="5950" width="1.875" style="11" customWidth="1"/>
    <col min="5951" max="5951" width="4.5" style="11" customWidth="1"/>
    <col min="5952" max="5953" width="1.875" style="11" customWidth="1"/>
    <col min="5954" max="5954" width="6.5" style="11" customWidth="1"/>
    <col min="5955" max="5958" width="10.5" style="11"/>
    <col min="5959" max="5959" width="1.25" style="11" customWidth="1"/>
    <col min="5960" max="6144" width="10.5" style="11"/>
    <col min="6145" max="6147" width="1.25" style="11" customWidth="1"/>
    <col min="6148" max="6148" width="5.25" style="11" customWidth="1"/>
    <col min="6149" max="6149" width="11.5" style="11" customWidth="1"/>
    <col min="6150" max="6150" width="1.25" style="11" customWidth="1"/>
    <col min="6151" max="6151" width="9.875" style="11" customWidth="1"/>
    <col min="6152" max="6152" width="1.25" style="11" customWidth="1"/>
    <col min="6153" max="6153" width="9.875" style="11" customWidth="1"/>
    <col min="6154" max="6154" width="1.25" style="11" customWidth="1"/>
    <col min="6155" max="6155" width="9.875" style="11" customWidth="1"/>
    <col min="6156" max="6156" width="1.25" style="11" customWidth="1"/>
    <col min="6157" max="6157" width="9.875" style="11" customWidth="1"/>
    <col min="6158" max="6158" width="1.875" style="11" customWidth="1"/>
    <col min="6159" max="6159" width="9.875" style="11" customWidth="1"/>
    <col min="6160" max="6160" width="1.25" style="11" customWidth="1"/>
    <col min="6161" max="6161" width="5.25" style="11" customWidth="1"/>
    <col min="6162" max="6162" width="1.875" style="11" customWidth="1"/>
    <col min="6163" max="6163" width="2.5" style="11" customWidth="1"/>
    <col min="6164" max="6164" width="6.5" style="11" customWidth="1"/>
    <col min="6165" max="6165" width="2.5" style="11" customWidth="1"/>
    <col min="6166" max="6167" width="6.5" style="11" customWidth="1"/>
    <col min="6168" max="6168" width="3.875" style="11" customWidth="1"/>
    <col min="6169" max="6169" width="17.25" style="11" customWidth="1"/>
    <col min="6170" max="6170" width="5.875" style="11" customWidth="1"/>
    <col min="6171" max="6171" width="1.25" style="11" customWidth="1"/>
    <col min="6172" max="6172" width="5.875" style="11" customWidth="1"/>
    <col min="6173" max="6173" width="1.25" style="11" customWidth="1"/>
    <col min="6174" max="6174" width="5.875" style="11" customWidth="1"/>
    <col min="6175" max="6175" width="1.875" style="11" customWidth="1"/>
    <col min="6176" max="6176" width="5.875" style="11" customWidth="1"/>
    <col min="6177" max="6177" width="1.25" style="11" customWidth="1"/>
    <col min="6178" max="6178" width="5.875" style="11" customWidth="1"/>
    <col min="6179" max="6179" width="1.25" style="11" customWidth="1"/>
    <col min="6180" max="6180" width="5.875" style="11" customWidth="1"/>
    <col min="6181" max="6181" width="1.875" style="11" customWidth="1"/>
    <col min="6182" max="6182" width="5.875" style="11" customWidth="1"/>
    <col min="6183" max="6183" width="1.25" style="11" customWidth="1"/>
    <col min="6184" max="6184" width="5.875" style="11" customWidth="1"/>
    <col min="6185" max="6185" width="1.25" style="11" customWidth="1"/>
    <col min="6186" max="6186" width="5.875" style="11" customWidth="1"/>
    <col min="6187" max="6187" width="8.5" style="11" customWidth="1"/>
    <col min="6188" max="6188" width="4.5" style="11" customWidth="1"/>
    <col min="6189" max="6189" width="1.875" style="11" customWidth="1"/>
    <col min="6190" max="6190" width="4.5" style="11" customWidth="1"/>
    <col min="6191" max="6191" width="1.875" style="11" customWidth="1"/>
    <col min="6192" max="6192" width="4.5" style="11" customWidth="1"/>
    <col min="6193" max="6193" width="1.875" style="11" customWidth="1"/>
    <col min="6194" max="6194" width="4.5" style="11" customWidth="1"/>
    <col min="6195" max="6196" width="1.875" style="11" customWidth="1"/>
    <col min="6197" max="6197" width="3.875" style="11" customWidth="1"/>
    <col min="6198" max="6198" width="1.875" style="11" customWidth="1"/>
    <col min="6199" max="6199" width="3.25" style="11" customWidth="1"/>
    <col min="6200" max="6200" width="8.5" style="11" customWidth="1"/>
    <col min="6201" max="6201" width="4.5" style="11" customWidth="1"/>
    <col min="6202" max="6202" width="1.875" style="11" customWidth="1"/>
    <col min="6203" max="6203" width="4.5" style="11" customWidth="1"/>
    <col min="6204" max="6204" width="1.875" style="11" customWidth="1"/>
    <col min="6205" max="6205" width="4.5" style="11" customWidth="1"/>
    <col min="6206" max="6206" width="1.875" style="11" customWidth="1"/>
    <col min="6207" max="6207" width="4.5" style="11" customWidth="1"/>
    <col min="6208" max="6209" width="1.875" style="11" customWidth="1"/>
    <col min="6210" max="6210" width="6.5" style="11" customWidth="1"/>
    <col min="6211" max="6214" width="10.5" style="11"/>
    <col min="6215" max="6215" width="1.25" style="11" customWidth="1"/>
    <col min="6216" max="6400" width="10.5" style="11"/>
    <col min="6401" max="6403" width="1.25" style="11" customWidth="1"/>
    <col min="6404" max="6404" width="5.25" style="11" customWidth="1"/>
    <col min="6405" max="6405" width="11.5" style="11" customWidth="1"/>
    <col min="6406" max="6406" width="1.25" style="11" customWidth="1"/>
    <col min="6407" max="6407" width="9.875" style="11" customWidth="1"/>
    <col min="6408" max="6408" width="1.25" style="11" customWidth="1"/>
    <col min="6409" max="6409" width="9.875" style="11" customWidth="1"/>
    <col min="6410" max="6410" width="1.25" style="11" customWidth="1"/>
    <col min="6411" max="6411" width="9.875" style="11" customWidth="1"/>
    <col min="6412" max="6412" width="1.25" style="11" customWidth="1"/>
    <col min="6413" max="6413" width="9.875" style="11" customWidth="1"/>
    <col min="6414" max="6414" width="1.875" style="11" customWidth="1"/>
    <col min="6415" max="6415" width="9.875" style="11" customWidth="1"/>
    <col min="6416" max="6416" width="1.25" style="11" customWidth="1"/>
    <col min="6417" max="6417" width="5.25" style="11" customWidth="1"/>
    <col min="6418" max="6418" width="1.875" style="11" customWidth="1"/>
    <col min="6419" max="6419" width="2.5" style="11" customWidth="1"/>
    <col min="6420" max="6420" width="6.5" style="11" customWidth="1"/>
    <col min="6421" max="6421" width="2.5" style="11" customWidth="1"/>
    <col min="6422" max="6423" width="6.5" style="11" customWidth="1"/>
    <col min="6424" max="6424" width="3.875" style="11" customWidth="1"/>
    <col min="6425" max="6425" width="17.25" style="11" customWidth="1"/>
    <col min="6426" max="6426" width="5.875" style="11" customWidth="1"/>
    <col min="6427" max="6427" width="1.25" style="11" customWidth="1"/>
    <col min="6428" max="6428" width="5.875" style="11" customWidth="1"/>
    <col min="6429" max="6429" width="1.25" style="11" customWidth="1"/>
    <col min="6430" max="6430" width="5.875" style="11" customWidth="1"/>
    <col min="6431" max="6431" width="1.875" style="11" customWidth="1"/>
    <col min="6432" max="6432" width="5.875" style="11" customWidth="1"/>
    <col min="6433" max="6433" width="1.25" style="11" customWidth="1"/>
    <col min="6434" max="6434" width="5.875" style="11" customWidth="1"/>
    <col min="6435" max="6435" width="1.25" style="11" customWidth="1"/>
    <col min="6436" max="6436" width="5.875" style="11" customWidth="1"/>
    <col min="6437" max="6437" width="1.875" style="11" customWidth="1"/>
    <col min="6438" max="6438" width="5.875" style="11" customWidth="1"/>
    <col min="6439" max="6439" width="1.25" style="11" customWidth="1"/>
    <col min="6440" max="6440" width="5.875" style="11" customWidth="1"/>
    <col min="6441" max="6441" width="1.25" style="11" customWidth="1"/>
    <col min="6442" max="6442" width="5.875" style="11" customWidth="1"/>
    <col min="6443" max="6443" width="8.5" style="11" customWidth="1"/>
    <col min="6444" max="6444" width="4.5" style="11" customWidth="1"/>
    <col min="6445" max="6445" width="1.875" style="11" customWidth="1"/>
    <col min="6446" max="6446" width="4.5" style="11" customWidth="1"/>
    <col min="6447" max="6447" width="1.875" style="11" customWidth="1"/>
    <col min="6448" max="6448" width="4.5" style="11" customWidth="1"/>
    <col min="6449" max="6449" width="1.875" style="11" customWidth="1"/>
    <col min="6450" max="6450" width="4.5" style="11" customWidth="1"/>
    <col min="6451" max="6452" width="1.875" style="11" customWidth="1"/>
    <col min="6453" max="6453" width="3.875" style="11" customWidth="1"/>
    <col min="6454" max="6454" width="1.875" style="11" customWidth="1"/>
    <col min="6455" max="6455" width="3.25" style="11" customWidth="1"/>
    <col min="6456" max="6456" width="8.5" style="11" customWidth="1"/>
    <col min="6457" max="6457" width="4.5" style="11" customWidth="1"/>
    <col min="6458" max="6458" width="1.875" style="11" customWidth="1"/>
    <col min="6459" max="6459" width="4.5" style="11" customWidth="1"/>
    <col min="6460" max="6460" width="1.875" style="11" customWidth="1"/>
    <col min="6461" max="6461" width="4.5" style="11" customWidth="1"/>
    <col min="6462" max="6462" width="1.875" style="11" customWidth="1"/>
    <col min="6463" max="6463" width="4.5" style="11" customWidth="1"/>
    <col min="6464" max="6465" width="1.875" style="11" customWidth="1"/>
    <col min="6466" max="6466" width="6.5" style="11" customWidth="1"/>
    <col min="6467" max="6470" width="10.5" style="11"/>
    <col min="6471" max="6471" width="1.25" style="11" customWidth="1"/>
    <col min="6472" max="6656" width="10.5" style="11"/>
    <col min="6657" max="6659" width="1.25" style="11" customWidth="1"/>
    <col min="6660" max="6660" width="5.25" style="11" customWidth="1"/>
    <col min="6661" max="6661" width="11.5" style="11" customWidth="1"/>
    <col min="6662" max="6662" width="1.25" style="11" customWidth="1"/>
    <col min="6663" max="6663" width="9.875" style="11" customWidth="1"/>
    <col min="6664" max="6664" width="1.25" style="11" customWidth="1"/>
    <col min="6665" max="6665" width="9.875" style="11" customWidth="1"/>
    <col min="6666" max="6666" width="1.25" style="11" customWidth="1"/>
    <col min="6667" max="6667" width="9.875" style="11" customWidth="1"/>
    <col min="6668" max="6668" width="1.25" style="11" customWidth="1"/>
    <col min="6669" max="6669" width="9.875" style="11" customWidth="1"/>
    <col min="6670" max="6670" width="1.875" style="11" customWidth="1"/>
    <col min="6671" max="6671" width="9.875" style="11" customWidth="1"/>
    <col min="6672" max="6672" width="1.25" style="11" customWidth="1"/>
    <col min="6673" max="6673" width="5.25" style="11" customWidth="1"/>
    <col min="6674" max="6674" width="1.875" style="11" customWidth="1"/>
    <col min="6675" max="6675" width="2.5" style="11" customWidth="1"/>
    <col min="6676" max="6676" width="6.5" style="11" customWidth="1"/>
    <col min="6677" max="6677" width="2.5" style="11" customWidth="1"/>
    <col min="6678" max="6679" width="6.5" style="11" customWidth="1"/>
    <col min="6680" max="6680" width="3.875" style="11" customWidth="1"/>
    <col min="6681" max="6681" width="17.25" style="11" customWidth="1"/>
    <col min="6682" max="6682" width="5.875" style="11" customWidth="1"/>
    <col min="6683" max="6683" width="1.25" style="11" customWidth="1"/>
    <col min="6684" max="6684" width="5.875" style="11" customWidth="1"/>
    <col min="6685" max="6685" width="1.25" style="11" customWidth="1"/>
    <col min="6686" max="6686" width="5.875" style="11" customWidth="1"/>
    <col min="6687" max="6687" width="1.875" style="11" customWidth="1"/>
    <col min="6688" max="6688" width="5.875" style="11" customWidth="1"/>
    <col min="6689" max="6689" width="1.25" style="11" customWidth="1"/>
    <col min="6690" max="6690" width="5.875" style="11" customWidth="1"/>
    <col min="6691" max="6691" width="1.25" style="11" customWidth="1"/>
    <col min="6692" max="6692" width="5.875" style="11" customWidth="1"/>
    <col min="6693" max="6693" width="1.875" style="11" customWidth="1"/>
    <col min="6694" max="6694" width="5.875" style="11" customWidth="1"/>
    <col min="6695" max="6695" width="1.25" style="11" customWidth="1"/>
    <col min="6696" max="6696" width="5.875" style="11" customWidth="1"/>
    <col min="6697" max="6697" width="1.25" style="11" customWidth="1"/>
    <col min="6698" max="6698" width="5.875" style="11" customWidth="1"/>
    <col min="6699" max="6699" width="8.5" style="11" customWidth="1"/>
    <col min="6700" max="6700" width="4.5" style="11" customWidth="1"/>
    <col min="6701" max="6701" width="1.875" style="11" customWidth="1"/>
    <col min="6702" max="6702" width="4.5" style="11" customWidth="1"/>
    <col min="6703" max="6703" width="1.875" style="11" customWidth="1"/>
    <col min="6704" max="6704" width="4.5" style="11" customWidth="1"/>
    <col min="6705" max="6705" width="1.875" style="11" customWidth="1"/>
    <col min="6706" max="6706" width="4.5" style="11" customWidth="1"/>
    <col min="6707" max="6708" width="1.875" style="11" customWidth="1"/>
    <col min="6709" max="6709" width="3.875" style="11" customWidth="1"/>
    <col min="6710" max="6710" width="1.875" style="11" customWidth="1"/>
    <col min="6711" max="6711" width="3.25" style="11" customWidth="1"/>
    <col min="6712" max="6712" width="8.5" style="11" customWidth="1"/>
    <col min="6713" max="6713" width="4.5" style="11" customWidth="1"/>
    <col min="6714" max="6714" width="1.875" style="11" customWidth="1"/>
    <col min="6715" max="6715" width="4.5" style="11" customWidth="1"/>
    <col min="6716" max="6716" width="1.875" style="11" customWidth="1"/>
    <col min="6717" max="6717" width="4.5" style="11" customWidth="1"/>
    <col min="6718" max="6718" width="1.875" style="11" customWidth="1"/>
    <col min="6719" max="6719" width="4.5" style="11" customWidth="1"/>
    <col min="6720" max="6721" width="1.875" style="11" customWidth="1"/>
    <col min="6722" max="6722" width="6.5" style="11" customWidth="1"/>
    <col min="6723" max="6726" width="10.5" style="11"/>
    <col min="6727" max="6727" width="1.25" style="11" customWidth="1"/>
    <col min="6728" max="6912" width="10.5" style="11"/>
    <col min="6913" max="6915" width="1.25" style="11" customWidth="1"/>
    <col min="6916" max="6916" width="5.25" style="11" customWidth="1"/>
    <col min="6917" max="6917" width="11.5" style="11" customWidth="1"/>
    <col min="6918" max="6918" width="1.25" style="11" customWidth="1"/>
    <col min="6919" max="6919" width="9.875" style="11" customWidth="1"/>
    <col min="6920" max="6920" width="1.25" style="11" customWidth="1"/>
    <col min="6921" max="6921" width="9.875" style="11" customWidth="1"/>
    <col min="6922" max="6922" width="1.25" style="11" customWidth="1"/>
    <col min="6923" max="6923" width="9.875" style="11" customWidth="1"/>
    <col min="6924" max="6924" width="1.25" style="11" customWidth="1"/>
    <col min="6925" max="6925" width="9.875" style="11" customWidth="1"/>
    <col min="6926" max="6926" width="1.875" style="11" customWidth="1"/>
    <col min="6927" max="6927" width="9.875" style="11" customWidth="1"/>
    <col min="6928" max="6928" width="1.25" style="11" customWidth="1"/>
    <col min="6929" max="6929" width="5.25" style="11" customWidth="1"/>
    <col min="6930" max="6930" width="1.875" style="11" customWidth="1"/>
    <col min="6931" max="6931" width="2.5" style="11" customWidth="1"/>
    <col min="6932" max="6932" width="6.5" style="11" customWidth="1"/>
    <col min="6933" max="6933" width="2.5" style="11" customWidth="1"/>
    <col min="6934" max="6935" width="6.5" style="11" customWidth="1"/>
    <col min="6936" max="6936" width="3.875" style="11" customWidth="1"/>
    <col min="6937" max="6937" width="17.25" style="11" customWidth="1"/>
    <col min="6938" max="6938" width="5.875" style="11" customWidth="1"/>
    <col min="6939" max="6939" width="1.25" style="11" customWidth="1"/>
    <col min="6940" max="6940" width="5.875" style="11" customWidth="1"/>
    <col min="6941" max="6941" width="1.25" style="11" customWidth="1"/>
    <col min="6942" max="6942" width="5.875" style="11" customWidth="1"/>
    <col min="6943" max="6943" width="1.875" style="11" customWidth="1"/>
    <col min="6944" max="6944" width="5.875" style="11" customWidth="1"/>
    <col min="6945" max="6945" width="1.25" style="11" customWidth="1"/>
    <col min="6946" max="6946" width="5.875" style="11" customWidth="1"/>
    <col min="6947" max="6947" width="1.25" style="11" customWidth="1"/>
    <col min="6948" max="6948" width="5.875" style="11" customWidth="1"/>
    <col min="6949" max="6949" width="1.875" style="11" customWidth="1"/>
    <col min="6950" max="6950" width="5.875" style="11" customWidth="1"/>
    <col min="6951" max="6951" width="1.25" style="11" customWidth="1"/>
    <col min="6952" max="6952" width="5.875" style="11" customWidth="1"/>
    <col min="6953" max="6953" width="1.25" style="11" customWidth="1"/>
    <col min="6954" max="6954" width="5.875" style="11" customWidth="1"/>
    <col min="6955" max="6955" width="8.5" style="11" customWidth="1"/>
    <col min="6956" max="6956" width="4.5" style="11" customWidth="1"/>
    <col min="6957" max="6957" width="1.875" style="11" customWidth="1"/>
    <col min="6958" max="6958" width="4.5" style="11" customWidth="1"/>
    <col min="6959" max="6959" width="1.875" style="11" customWidth="1"/>
    <col min="6960" max="6960" width="4.5" style="11" customWidth="1"/>
    <col min="6961" max="6961" width="1.875" style="11" customWidth="1"/>
    <col min="6962" max="6962" width="4.5" style="11" customWidth="1"/>
    <col min="6963" max="6964" width="1.875" style="11" customWidth="1"/>
    <col min="6965" max="6965" width="3.875" style="11" customWidth="1"/>
    <col min="6966" max="6966" width="1.875" style="11" customWidth="1"/>
    <col min="6967" max="6967" width="3.25" style="11" customWidth="1"/>
    <col min="6968" max="6968" width="8.5" style="11" customWidth="1"/>
    <col min="6969" max="6969" width="4.5" style="11" customWidth="1"/>
    <col min="6970" max="6970" width="1.875" style="11" customWidth="1"/>
    <col min="6971" max="6971" width="4.5" style="11" customWidth="1"/>
    <col min="6972" max="6972" width="1.875" style="11" customWidth="1"/>
    <col min="6973" max="6973" width="4.5" style="11" customWidth="1"/>
    <col min="6974" max="6974" width="1.875" style="11" customWidth="1"/>
    <col min="6975" max="6975" width="4.5" style="11" customWidth="1"/>
    <col min="6976" max="6977" width="1.875" style="11" customWidth="1"/>
    <col min="6978" max="6978" width="6.5" style="11" customWidth="1"/>
    <col min="6979" max="6982" width="10.5" style="11"/>
    <col min="6983" max="6983" width="1.25" style="11" customWidth="1"/>
    <col min="6984" max="7168" width="10.5" style="11"/>
    <col min="7169" max="7171" width="1.25" style="11" customWidth="1"/>
    <col min="7172" max="7172" width="5.25" style="11" customWidth="1"/>
    <col min="7173" max="7173" width="11.5" style="11" customWidth="1"/>
    <col min="7174" max="7174" width="1.25" style="11" customWidth="1"/>
    <col min="7175" max="7175" width="9.875" style="11" customWidth="1"/>
    <col min="7176" max="7176" width="1.25" style="11" customWidth="1"/>
    <col min="7177" max="7177" width="9.875" style="11" customWidth="1"/>
    <col min="7178" max="7178" width="1.25" style="11" customWidth="1"/>
    <col min="7179" max="7179" width="9.875" style="11" customWidth="1"/>
    <col min="7180" max="7180" width="1.25" style="11" customWidth="1"/>
    <col min="7181" max="7181" width="9.875" style="11" customWidth="1"/>
    <col min="7182" max="7182" width="1.875" style="11" customWidth="1"/>
    <col min="7183" max="7183" width="9.875" style="11" customWidth="1"/>
    <col min="7184" max="7184" width="1.25" style="11" customWidth="1"/>
    <col min="7185" max="7185" width="5.25" style="11" customWidth="1"/>
    <col min="7186" max="7186" width="1.875" style="11" customWidth="1"/>
    <col min="7187" max="7187" width="2.5" style="11" customWidth="1"/>
    <col min="7188" max="7188" width="6.5" style="11" customWidth="1"/>
    <col min="7189" max="7189" width="2.5" style="11" customWidth="1"/>
    <col min="7190" max="7191" width="6.5" style="11" customWidth="1"/>
    <col min="7192" max="7192" width="3.875" style="11" customWidth="1"/>
    <col min="7193" max="7193" width="17.25" style="11" customWidth="1"/>
    <col min="7194" max="7194" width="5.875" style="11" customWidth="1"/>
    <col min="7195" max="7195" width="1.25" style="11" customWidth="1"/>
    <col min="7196" max="7196" width="5.875" style="11" customWidth="1"/>
    <col min="7197" max="7197" width="1.25" style="11" customWidth="1"/>
    <col min="7198" max="7198" width="5.875" style="11" customWidth="1"/>
    <col min="7199" max="7199" width="1.875" style="11" customWidth="1"/>
    <col min="7200" max="7200" width="5.875" style="11" customWidth="1"/>
    <col min="7201" max="7201" width="1.25" style="11" customWidth="1"/>
    <col min="7202" max="7202" width="5.875" style="11" customWidth="1"/>
    <col min="7203" max="7203" width="1.25" style="11" customWidth="1"/>
    <col min="7204" max="7204" width="5.875" style="11" customWidth="1"/>
    <col min="7205" max="7205" width="1.875" style="11" customWidth="1"/>
    <col min="7206" max="7206" width="5.875" style="11" customWidth="1"/>
    <col min="7207" max="7207" width="1.25" style="11" customWidth="1"/>
    <col min="7208" max="7208" width="5.875" style="11" customWidth="1"/>
    <col min="7209" max="7209" width="1.25" style="11" customWidth="1"/>
    <col min="7210" max="7210" width="5.875" style="11" customWidth="1"/>
    <col min="7211" max="7211" width="8.5" style="11" customWidth="1"/>
    <col min="7212" max="7212" width="4.5" style="11" customWidth="1"/>
    <col min="7213" max="7213" width="1.875" style="11" customWidth="1"/>
    <col min="7214" max="7214" width="4.5" style="11" customWidth="1"/>
    <col min="7215" max="7215" width="1.875" style="11" customWidth="1"/>
    <col min="7216" max="7216" width="4.5" style="11" customWidth="1"/>
    <col min="7217" max="7217" width="1.875" style="11" customWidth="1"/>
    <col min="7218" max="7218" width="4.5" style="11" customWidth="1"/>
    <col min="7219" max="7220" width="1.875" style="11" customWidth="1"/>
    <col min="7221" max="7221" width="3.875" style="11" customWidth="1"/>
    <col min="7222" max="7222" width="1.875" style="11" customWidth="1"/>
    <col min="7223" max="7223" width="3.25" style="11" customWidth="1"/>
    <col min="7224" max="7224" width="8.5" style="11" customWidth="1"/>
    <col min="7225" max="7225" width="4.5" style="11" customWidth="1"/>
    <col min="7226" max="7226" width="1.875" style="11" customWidth="1"/>
    <col min="7227" max="7227" width="4.5" style="11" customWidth="1"/>
    <col min="7228" max="7228" width="1.875" style="11" customWidth="1"/>
    <col min="7229" max="7229" width="4.5" style="11" customWidth="1"/>
    <col min="7230" max="7230" width="1.875" style="11" customWidth="1"/>
    <col min="7231" max="7231" width="4.5" style="11" customWidth="1"/>
    <col min="7232" max="7233" width="1.875" style="11" customWidth="1"/>
    <col min="7234" max="7234" width="6.5" style="11" customWidth="1"/>
    <col min="7235" max="7238" width="10.5" style="11"/>
    <col min="7239" max="7239" width="1.25" style="11" customWidth="1"/>
    <col min="7240" max="7424" width="10.5" style="11"/>
    <col min="7425" max="7427" width="1.25" style="11" customWidth="1"/>
    <col min="7428" max="7428" width="5.25" style="11" customWidth="1"/>
    <col min="7429" max="7429" width="11.5" style="11" customWidth="1"/>
    <col min="7430" max="7430" width="1.25" style="11" customWidth="1"/>
    <col min="7431" max="7431" width="9.875" style="11" customWidth="1"/>
    <col min="7432" max="7432" width="1.25" style="11" customWidth="1"/>
    <col min="7433" max="7433" width="9.875" style="11" customWidth="1"/>
    <col min="7434" max="7434" width="1.25" style="11" customWidth="1"/>
    <col min="7435" max="7435" width="9.875" style="11" customWidth="1"/>
    <col min="7436" max="7436" width="1.25" style="11" customWidth="1"/>
    <col min="7437" max="7437" width="9.875" style="11" customWidth="1"/>
    <col min="7438" max="7438" width="1.875" style="11" customWidth="1"/>
    <col min="7439" max="7439" width="9.875" style="11" customWidth="1"/>
    <col min="7440" max="7440" width="1.25" style="11" customWidth="1"/>
    <col min="7441" max="7441" width="5.25" style="11" customWidth="1"/>
    <col min="7442" max="7442" width="1.875" style="11" customWidth="1"/>
    <col min="7443" max="7443" width="2.5" style="11" customWidth="1"/>
    <col min="7444" max="7444" width="6.5" style="11" customWidth="1"/>
    <col min="7445" max="7445" width="2.5" style="11" customWidth="1"/>
    <col min="7446" max="7447" width="6.5" style="11" customWidth="1"/>
    <col min="7448" max="7448" width="3.875" style="11" customWidth="1"/>
    <col min="7449" max="7449" width="17.25" style="11" customWidth="1"/>
    <col min="7450" max="7450" width="5.875" style="11" customWidth="1"/>
    <col min="7451" max="7451" width="1.25" style="11" customWidth="1"/>
    <col min="7452" max="7452" width="5.875" style="11" customWidth="1"/>
    <col min="7453" max="7453" width="1.25" style="11" customWidth="1"/>
    <col min="7454" max="7454" width="5.875" style="11" customWidth="1"/>
    <col min="7455" max="7455" width="1.875" style="11" customWidth="1"/>
    <col min="7456" max="7456" width="5.875" style="11" customWidth="1"/>
    <col min="7457" max="7457" width="1.25" style="11" customWidth="1"/>
    <col min="7458" max="7458" width="5.875" style="11" customWidth="1"/>
    <col min="7459" max="7459" width="1.25" style="11" customWidth="1"/>
    <col min="7460" max="7460" width="5.875" style="11" customWidth="1"/>
    <col min="7461" max="7461" width="1.875" style="11" customWidth="1"/>
    <col min="7462" max="7462" width="5.875" style="11" customWidth="1"/>
    <col min="7463" max="7463" width="1.25" style="11" customWidth="1"/>
    <col min="7464" max="7464" width="5.875" style="11" customWidth="1"/>
    <col min="7465" max="7465" width="1.25" style="11" customWidth="1"/>
    <col min="7466" max="7466" width="5.875" style="11" customWidth="1"/>
    <col min="7467" max="7467" width="8.5" style="11" customWidth="1"/>
    <col min="7468" max="7468" width="4.5" style="11" customWidth="1"/>
    <col min="7469" max="7469" width="1.875" style="11" customWidth="1"/>
    <col min="7470" max="7470" width="4.5" style="11" customWidth="1"/>
    <col min="7471" max="7471" width="1.875" style="11" customWidth="1"/>
    <col min="7472" max="7472" width="4.5" style="11" customWidth="1"/>
    <col min="7473" max="7473" width="1.875" style="11" customWidth="1"/>
    <col min="7474" max="7474" width="4.5" style="11" customWidth="1"/>
    <col min="7475" max="7476" width="1.875" style="11" customWidth="1"/>
    <col min="7477" max="7477" width="3.875" style="11" customWidth="1"/>
    <col min="7478" max="7478" width="1.875" style="11" customWidth="1"/>
    <col min="7479" max="7479" width="3.25" style="11" customWidth="1"/>
    <col min="7480" max="7480" width="8.5" style="11" customWidth="1"/>
    <col min="7481" max="7481" width="4.5" style="11" customWidth="1"/>
    <col min="7482" max="7482" width="1.875" style="11" customWidth="1"/>
    <col min="7483" max="7483" width="4.5" style="11" customWidth="1"/>
    <col min="7484" max="7484" width="1.875" style="11" customWidth="1"/>
    <col min="7485" max="7485" width="4.5" style="11" customWidth="1"/>
    <col min="7486" max="7486" width="1.875" style="11" customWidth="1"/>
    <col min="7487" max="7487" width="4.5" style="11" customWidth="1"/>
    <col min="7488" max="7489" width="1.875" style="11" customWidth="1"/>
    <col min="7490" max="7490" width="6.5" style="11" customWidth="1"/>
    <col min="7491" max="7494" width="10.5" style="11"/>
    <col min="7495" max="7495" width="1.25" style="11" customWidth="1"/>
    <col min="7496" max="7680" width="10.5" style="11"/>
    <col min="7681" max="7683" width="1.25" style="11" customWidth="1"/>
    <col min="7684" max="7684" width="5.25" style="11" customWidth="1"/>
    <col min="7685" max="7685" width="11.5" style="11" customWidth="1"/>
    <col min="7686" max="7686" width="1.25" style="11" customWidth="1"/>
    <col min="7687" max="7687" width="9.875" style="11" customWidth="1"/>
    <col min="7688" max="7688" width="1.25" style="11" customWidth="1"/>
    <col min="7689" max="7689" width="9.875" style="11" customWidth="1"/>
    <col min="7690" max="7690" width="1.25" style="11" customWidth="1"/>
    <col min="7691" max="7691" width="9.875" style="11" customWidth="1"/>
    <col min="7692" max="7692" width="1.25" style="11" customWidth="1"/>
    <col min="7693" max="7693" width="9.875" style="11" customWidth="1"/>
    <col min="7694" max="7694" width="1.875" style="11" customWidth="1"/>
    <col min="7695" max="7695" width="9.875" style="11" customWidth="1"/>
    <col min="7696" max="7696" width="1.25" style="11" customWidth="1"/>
    <col min="7697" max="7697" width="5.25" style="11" customWidth="1"/>
    <col min="7698" max="7698" width="1.875" style="11" customWidth="1"/>
    <col min="7699" max="7699" width="2.5" style="11" customWidth="1"/>
    <col min="7700" max="7700" width="6.5" style="11" customWidth="1"/>
    <col min="7701" max="7701" width="2.5" style="11" customWidth="1"/>
    <col min="7702" max="7703" width="6.5" style="11" customWidth="1"/>
    <col min="7704" max="7704" width="3.875" style="11" customWidth="1"/>
    <col min="7705" max="7705" width="17.25" style="11" customWidth="1"/>
    <col min="7706" max="7706" width="5.875" style="11" customWidth="1"/>
    <col min="7707" max="7707" width="1.25" style="11" customWidth="1"/>
    <col min="7708" max="7708" width="5.875" style="11" customWidth="1"/>
    <col min="7709" max="7709" width="1.25" style="11" customWidth="1"/>
    <col min="7710" max="7710" width="5.875" style="11" customWidth="1"/>
    <col min="7711" max="7711" width="1.875" style="11" customWidth="1"/>
    <col min="7712" max="7712" width="5.875" style="11" customWidth="1"/>
    <col min="7713" max="7713" width="1.25" style="11" customWidth="1"/>
    <col min="7714" max="7714" width="5.875" style="11" customWidth="1"/>
    <col min="7715" max="7715" width="1.25" style="11" customWidth="1"/>
    <col min="7716" max="7716" width="5.875" style="11" customWidth="1"/>
    <col min="7717" max="7717" width="1.875" style="11" customWidth="1"/>
    <col min="7718" max="7718" width="5.875" style="11" customWidth="1"/>
    <col min="7719" max="7719" width="1.25" style="11" customWidth="1"/>
    <col min="7720" max="7720" width="5.875" style="11" customWidth="1"/>
    <col min="7721" max="7721" width="1.25" style="11" customWidth="1"/>
    <col min="7722" max="7722" width="5.875" style="11" customWidth="1"/>
    <col min="7723" max="7723" width="8.5" style="11" customWidth="1"/>
    <col min="7724" max="7724" width="4.5" style="11" customWidth="1"/>
    <col min="7725" max="7725" width="1.875" style="11" customWidth="1"/>
    <col min="7726" max="7726" width="4.5" style="11" customWidth="1"/>
    <col min="7727" max="7727" width="1.875" style="11" customWidth="1"/>
    <col min="7728" max="7728" width="4.5" style="11" customWidth="1"/>
    <col min="7729" max="7729" width="1.875" style="11" customWidth="1"/>
    <col min="7730" max="7730" width="4.5" style="11" customWidth="1"/>
    <col min="7731" max="7732" width="1.875" style="11" customWidth="1"/>
    <col min="7733" max="7733" width="3.875" style="11" customWidth="1"/>
    <col min="7734" max="7734" width="1.875" style="11" customWidth="1"/>
    <col min="7735" max="7735" width="3.25" style="11" customWidth="1"/>
    <col min="7736" max="7736" width="8.5" style="11" customWidth="1"/>
    <col min="7737" max="7737" width="4.5" style="11" customWidth="1"/>
    <col min="7738" max="7738" width="1.875" style="11" customWidth="1"/>
    <col min="7739" max="7739" width="4.5" style="11" customWidth="1"/>
    <col min="7740" max="7740" width="1.875" style="11" customWidth="1"/>
    <col min="7741" max="7741" width="4.5" style="11" customWidth="1"/>
    <col min="7742" max="7742" width="1.875" style="11" customWidth="1"/>
    <col min="7743" max="7743" width="4.5" style="11" customWidth="1"/>
    <col min="7744" max="7745" width="1.875" style="11" customWidth="1"/>
    <col min="7746" max="7746" width="6.5" style="11" customWidth="1"/>
    <col min="7747" max="7750" width="10.5" style="11"/>
    <col min="7751" max="7751" width="1.25" style="11" customWidth="1"/>
    <col min="7752" max="7936" width="10.5" style="11"/>
    <col min="7937" max="7939" width="1.25" style="11" customWidth="1"/>
    <col min="7940" max="7940" width="5.25" style="11" customWidth="1"/>
    <col min="7941" max="7941" width="11.5" style="11" customWidth="1"/>
    <col min="7942" max="7942" width="1.25" style="11" customWidth="1"/>
    <col min="7943" max="7943" width="9.875" style="11" customWidth="1"/>
    <col min="7944" max="7944" width="1.25" style="11" customWidth="1"/>
    <col min="7945" max="7945" width="9.875" style="11" customWidth="1"/>
    <col min="7946" max="7946" width="1.25" style="11" customWidth="1"/>
    <col min="7947" max="7947" width="9.875" style="11" customWidth="1"/>
    <col min="7948" max="7948" width="1.25" style="11" customWidth="1"/>
    <col min="7949" max="7949" width="9.875" style="11" customWidth="1"/>
    <col min="7950" max="7950" width="1.875" style="11" customWidth="1"/>
    <col min="7951" max="7951" width="9.875" style="11" customWidth="1"/>
    <col min="7952" max="7952" width="1.25" style="11" customWidth="1"/>
    <col min="7953" max="7953" width="5.25" style="11" customWidth="1"/>
    <col min="7954" max="7954" width="1.875" style="11" customWidth="1"/>
    <col min="7955" max="7955" width="2.5" style="11" customWidth="1"/>
    <col min="7956" max="7956" width="6.5" style="11" customWidth="1"/>
    <col min="7957" max="7957" width="2.5" style="11" customWidth="1"/>
    <col min="7958" max="7959" width="6.5" style="11" customWidth="1"/>
    <col min="7960" max="7960" width="3.875" style="11" customWidth="1"/>
    <col min="7961" max="7961" width="17.25" style="11" customWidth="1"/>
    <col min="7962" max="7962" width="5.875" style="11" customWidth="1"/>
    <col min="7963" max="7963" width="1.25" style="11" customWidth="1"/>
    <col min="7964" max="7964" width="5.875" style="11" customWidth="1"/>
    <col min="7965" max="7965" width="1.25" style="11" customWidth="1"/>
    <col min="7966" max="7966" width="5.875" style="11" customWidth="1"/>
    <col min="7967" max="7967" width="1.875" style="11" customWidth="1"/>
    <col min="7968" max="7968" width="5.875" style="11" customWidth="1"/>
    <col min="7969" max="7969" width="1.25" style="11" customWidth="1"/>
    <col min="7970" max="7970" width="5.875" style="11" customWidth="1"/>
    <col min="7971" max="7971" width="1.25" style="11" customWidth="1"/>
    <col min="7972" max="7972" width="5.875" style="11" customWidth="1"/>
    <col min="7973" max="7973" width="1.875" style="11" customWidth="1"/>
    <col min="7974" max="7974" width="5.875" style="11" customWidth="1"/>
    <col min="7975" max="7975" width="1.25" style="11" customWidth="1"/>
    <col min="7976" max="7976" width="5.875" style="11" customWidth="1"/>
    <col min="7977" max="7977" width="1.25" style="11" customWidth="1"/>
    <col min="7978" max="7978" width="5.875" style="11" customWidth="1"/>
    <col min="7979" max="7979" width="8.5" style="11" customWidth="1"/>
    <col min="7980" max="7980" width="4.5" style="11" customWidth="1"/>
    <col min="7981" max="7981" width="1.875" style="11" customWidth="1"/>
    <col min="7982" max="7982" width="4.5" style="11" customWidth="1"/>
    <col min="7983" max="7983" width="1.875" style="11" customWidth="1"/>
    <col min="7984" max="7984" width="4.5" style="11" customWidth="1"/>
    <col min="7985" max="7985" width="1.875" style="11" customWidth="1"/>
    <col min="7986" max="7986" width="4.5" style="11" customWidth="1"/>
    <col min="7987" max="7988" width="1.875" style="11" customWidth="1"/>
    <col min="7989" max="7989" width="3.875" style="11" customWidth="1"/>
    <col min="7990" max="7990" width="1.875" style="11" customWidth="1"/>
    <col min="7991" max="7991" width="3.25" style="11" customWidth="1"/>
    <col min="7992" max="7992" width="8.5" style="11" customWidth="1"/>
    <col min="7993" max="7993" width="4.5" style="11" customWidth="1"/>
    <col min="7994" max="7994" width="1.875" style="11" customWidth="1"/>
    <col min="7995" max="7995" width="4.5" style="11" customWidth="1"/>
    <col min="7996" max="7996" width="1.875" style="11" customWidth="1"/>
    <col min="7997" max="7997" width="4.5" style="11" customWidth="1"/>
    <col min="7998" max="7998" width="1.875" style="11" customWidth="1"/>
    <col min="7999" max="7999" width="4.5" style="11" customWidth="1"/>
    <col min="8000" max="8001" width="1.875" style="11" customWidth="1"/>
    <col min="8002" max="8002" width="6.5" style="11" customWidth="1"/>
    <col min="8003" max="8006" width="10.5" style="11"/>
    <col min="8007" max="8007" width="1.25" style="11" customWidth="1"/>
    <col min="8008" max="8192" width="10.5" style="11"/>
    <col min="8193" max="8195" width="1.25" style="11" customWidth="1"/>
    <col min="8196" max="8196" width="5.25" style="11" customWidth="1"/>
    <col min="8197" max="8197" width="11.5" style="11" customWidth="1"/>
    <col min="8198" max="8198" width="1.25" style="11" customWidth="1"/>
    <col min="8199" max="8199" width="9.875" style="11" customWidth="1"/>
    <col min="8200" max="8200" width="1.25" style="11" customWidth="1"/>
    <col min="8201" max="8201" width="9.875" style="11" customWidth="1"/>
    <col min="8202" max="8202" width="1.25" style="11" customWidth="1"/>
    <col min="8203" max="8203" width="9.875" style="11" customWidth="1"/>
    <col min="8204" max="8204" width="1.25" style="11" customWidth="1"/>
    <col min="8205" max="8205" width="9.875" style="11" customWidth="1"/>
    <col min="8206" max="8206" width="1.875" style="11" customWidth="1"/>
    <col min="8207" max="8207" width="9.875" style="11" customWidth="1"/>
    <col min="8208" max="8208" width="1.25" style="11" customWidth="1"/>
    <col min="8209" max="8209" width="5.25" style="11" customWidth="1"/>
    <col min="8210" max="8210" width="1.875" style="11" customWidth="1"/>
    <col min="8211" max="8211" width="2.5" style="11" customWidth="1"/>
    <col min="8212" max="8212" width="6.5" style="11" customWidth="1"/>
    <col min="8213" max="8213" width="2.5" style="11" customWidth="1"/>
    <col min="8214" max="8215" width="6.5" style="11" customWidth="1"/>
    <col min="8216" max="8216" width="3.875" style="11" customWidth="1"/>
    <col min="8217" max="8217" width="17.25" style="11" customWidth="1"/>
    <col min="8218" max="8218" width="5.875" style="11" customWidth="1"/>
    <col min="8219" max="8219" width="1.25" style="11" customWidth="1"/>
    <col min="8220" max="8220" width="5.875" style="11" customWidth="1"/>
    <col min="8221" max="8221" width="1.25" style="11" customWidth="1"/>
    <col min="8222" max="8222" width="5.875" style="11" customWidth="1"/>
    <col min="8223" max="8223" width="1.875" style="11" customWidth="1"/>
    <col min="8224" max="8224" width="5.875" style="11" customWidth="1"/>
    <col min="8225" max="8225" width="1.25" style="11" customWidth="1"/>
    <col min="8226" max="8226" width="5.875" style="11" customWidth="1"/>
    <col min="8227" max="8227" width="1.25" style="11" customWidth="1"/>
    <col min="8228" max="8228" width="5.875" style="11" customWidth="1"/>
    <col min="8229" max="8229" width="1.875" style="11" customWidth="1"/>
    <col min="8230" max="8230" width="5.875" style="11" customWidth="1"/>
    <col min="8231" max="8231" width="1.25" style="11" customWidth="1"/>
    <col min="8232" max="8232" width="5.875" style="11" customWidth="1"/>
    <col min="8233" max="8233" width="1.25" style="11" customWidth="1"/>
    <col min="8234" max="8234" width="5.875" style="11" customWidth="1"/>
    <col min="8235" max="8235" width="8.5" style="11" customWidth="1"/>
    <col min="8236" max="8236" width="4.5" style="11" customWidth="1"/>
    <col min="8237" max="8237" width="1.875" style="11" customWidth="1"/>
    <col min="8238" max="8238" width="4.5" style="11" customWidth="1"/>
    <col min="8239" max="8239" width="1.875" style="11" customWidth="1"/>
    <col min="8240" max="8240" width="4.5" style="11" customWidth="1"/>
    <col min="8241" max="8241" width="1.875" style="11" customWidth="1"/>
    <col min="8242" max="8242" width="4.5" style="11" customWidth="1"/>
    <col min="8243" max="8244" width="1.875" style="11" customWidth="1"/>
    <col min="8245" max="8245" width="3.875" style="11" customWidth="1"/>
    <col min="8246" max="8246" width="1.875" style="11" customWidth="1"/>
    <col min="8247" max="8247" width="3.25" style="11" customWidth="1"/>
    <col min="8248" max="8248" width="8.5" style="11" customWidth="1"/>
    <col min="8249" max="8249" width="4.5" style="11" customWidth="1"/>
    <col min="8250" max="8250" width="1.875" style="11" customWidth="1"/>
    <col min="8251" max="8251" width="4.5" style="11" customWidth="1"/>
    <col min="8252" max="8252" width="1.875" style="11" customWidth="1"/>
    <col min="8253" max="8253" width="4.5" style="11" customWidth="1"/>
    <col min="8254" max="8254" width="1.875" style="11" customWidth="1"/>
    <col min="8255" max="8255" width="4.5" style="11" customWidth="1"/>
    <col min="8256" max="8257" width="1.875" style="11" customWidth="1"/>
    <col min="8258" max="8258" width="6.5" style="11" customWidth="1"/>
    <col min="8259" max="8262" width="10.5" style="11"/>
    <col min="8263" max="8263" width="1.25" style="11" customWidth="1"/>
    <col min="8264" max="8448" width="10.5" style="11"/>
    <col min="8449" max="8451" width="1.25" style="11" customWidth="1"/>
    <col min="8452" max="8452" width="5.25" style="11" customWidth="1"/>
    <col min="8453" max="8453" width="11.5" style="11" customWidth="1"/>
    <col min="8454" max="8454" width="1.25" style="11" customWidth="1"/>
    <col min="8455" max="8455" width="9.875" style="11" customWidth="1"/>
    <col min="8456" max="8456" width="1.25" style="11" customWidth="1"/>
    <col min="8457" max="8457" width="9.875" style="11" customWidth="1"/>
    <col min="8458" max="8458" width="1.25" style="11" customWidth="1"/>
    <col min="8459" max="8459" width="9.875" style="11" customWidth="1"/>
    <col min="8460" max="8460" width="1.25" style="11" customWidth="1"/>
    <col min="8461" max="8461" width="9.875" style="11" customWidth="1"/>
    <col min="8462" max="8462" width="1.875" style="11" customWidth="1"/>
    <col min="8463" max="8463" width="9.875" style="11" customWidth="1"/>
    <col min="8464" max="8464" width="1.25" style="11" customWidth="1"/>
    <col min="8465" max="8465" width="5.25" style="11" customWidth="1"/>
    <col min="8466" max="8466" width="1.875" style="11" customWidth="1"/>
    <col min="8467" max="8467" width="2.5" style="11" customWidth="1"/>
    <col min="8468" max="8468" width="6.5" style="11" customWidth="1"/>
    <col min="8469" max="8469" width="2.5" style="11" customWidth="1"/>
    <col min="8470" max="8471" width="6.5" style="11" customWidth="1"/>
    <col min="8472" max="8472" width="3.875" style="11" customWidth="1"/>
    <col min="8473" max="8473" width="17.25" style="11" customWidth="1"/>
    <col min="8474" max="8474" width="5.875" style="11" customWidth="1"/>
    <col min="8475" max="8475" width="1.25" style="11" customWidth="1"/>
    <col min="8476" max="8476" width="5.875" style="11" customWidth="1"/>
    <col min="8477" max="8477" width="1.25" style="11" customWidth="1"/>
    <col min="8478" max="8478" width="5.875" style="11" customWidth="1"/>
    <col min="8479" max="8479" width="1.875" style="11" customWidth="1"/>
    <col min="8480" max="8480" width="5.875" style="11" customWidth="1"/>
    <col min="8481" max="8481" width="1.25" style="11" customWidth="1"/>
    <col min="8482" max="8482" width="5.875" style="11" customWidth="1"/>
    <col min="8483" max="8483" width="1.25" style="11" customWidth="1"/>
    <col min="8484" max="8484" width="5.875" style="11" customWidth="1"/>
    <col min="8485" max="8485" width="1.875" style="11" customWidth="1"/>
    <col min="8486" max="8486" width="5.875" style="11" customWidth="1"/>
    <col min="8487" max="8487" width="1.25" style="11" customWidth="1"/>
    <col min="8488" max="8488" width="5.875" style="11" customWidth="1"/>
    <col min="8489" max="8489" width="1.25" style="11" customWidth="1"/>
    <col min="8490" max="8490" width="5.875" style="11" customWidth="1"/>
    <col min="8491" max="8491" width="8.5" style="11" customWidth="1"/>
    <col min="8492" max="8492" width="4.5" style="11" customWidth="1"/>
    <col min="8493" max="8493" width="1.875" style="11" customWidth="1"/>
    <col min="8494" max="8494" width="4.5" style="11" customWidth="1"/>
    <col min="8495" max="8495" width="1.875" style="11" customWidth="1"/>
    <col min="8496" max="8496" width="4.5" style="11" customWidth="1"/>
    <col min="8497" max="8497" width="1.875" style="11" customWidth="1"/>
    <col min="8498" max="8498" width="4.5" style="11" customWidth="1"/>
    <col min="8499" max="8500" width="1.875" style="11" customWidth="1"/>
    <col min="8501" max="8501" width="3.875" style="11" customWidth="1"/>
    <col min="8502" max="8502" width="1.875" style="11" customWidth="1"/>
    <col min="8503" max="8503" width="3.25" style="11" customWidth="1"/>
    <col min="8504" max="8504" width="8.5" style="11" customWidth="1"/>
    <col min="8505" max="8505" width="4.5" style="11" customWidth="1"/>
    <col min="8506" max="8506" width="1.875" style="11" customWidth="1"/>
    <col min="8507" max="8507" width="4.5" style="11" customWidth="1"/>
    <col min="8508" max="8508" width="1.875" style="11" customWidth="1"/>
    <col min="8509" max="8509" width="4.5" style="11" customWidth="1"/>
    <col min="8510" max="8510" width="1.875" style="11" customWidth="1"/>
    <col min="8511" max="8511" width="4.5" style="11" customWidth="1"/>
    <col min="8512" max="8513" width="1.875" style="11" customWidth="1"/>
    <col min="8514" max="8514" width="6.5" style="11" customWidth="1"/>
    <col min="8515" max="8518" width="10.5" style="11"/>
    <col min="8519" max="8519" width="1.25" style="11" customWidth="1"/>
    <col min="8520" max="8704" width="10.5" style="11"/>
    <col min="8705" max="8707" width="1.25" style="11" customWidth="1"/>
    <col min="8708" max="8708" width="5.25" style="11" customWidth="1"/>
    <col min="8709" max="8709" width="11.5" style="11" customWidth="1"/>
    <col min="8710" max="8710" width="1.25" style="11" customWidth="1"/>
    <col min="8711" max="8711" width="9.875" style="11" customWidth="1"/>
    <col min="8712" max="8712" width="1.25" style="11" customWidth="1"/>
    <col min="8713" max="8713" width="9.875" style="11" customWidth="1"/>
    <col min="8714" max="8714" width="1.25" style="11" customWidth="1"/>
    <col min="8715" max="8715" width="9.875" style="11" customWidth="1"/>
    <col min="8716" max="8716" width="1.25" style="11" customWidth="1"/>
    <col min="8717" max="8717" width="9.875" style="11" customWidth="1"/>
    <col min="8718" max="8718" width="1.875" style="11" customWidth="1"/>
    <col min="8719" max="8719" width="9.875" style="11" customWidth="1"/>
    <col min="8720" max="8720" width="1.25" style="11" customWidth="1"/>
    <col min="8721" max="8721" width="5.25" style="11" customWidth="1"/>
    <col min="8722" max="8722" width="1.875" style="11" customWidth="1"/>
    <col min="8723" max="8723" width="2.5" style="11" customWidth="1"/>
    <col min="8724" max="8724" width="6.5" style="11" customWidth="1"/>
    <col min="8725" max="8725" width="2.5" style="11" customWidth="1"/>
    <col min="8726" max="8727" width="6.5" style="11" customWidth="1"/>
    <col min="8728" max="8728" width="3.875" style="11" customWidth="1"/>
    <col min="8729" max="8729" width="17.25" style="11" customWidth="1"/>
    <col min="8730" max="8730" width="5.875" style="11" customWidth="1"/>
    <col min="8731" max="8731" width="1.25" style="11" customWidth="1"/>
    <col min="8732" max="8732" width="5.875" style="11" customWidth="1"/>
    <col min="8733" max="8733" width="1.25" style="11" customWidth="1"/>
    <col min="8734" max="8734" width="5.875" style="11" customWidth="1"/>
    <col min="8735" max="8735" width="1.875" style="11" customWidth="1"/>
    <col min="8736" max="8736" width="5.875" style="11" customWidth="1"/>
    <col min="8737" max="8737" width="1.25" style="11" customWidth="1"/>
    <col min="8738" max="8738" width="5.875" style="11" customWidth="1"/>
    <col min="8739" max="8739" width="1.25" style="11" customWidth="1"/>
    <col min="8740" max="8740" width="5.875" style="11" customWidth="1"/>
    <col min="8741" max="8741" width="1.875" style="11" customWidth="1"/>
    <col min="8742" max="8742" width="5.875" style="11" customWidth="1"/>
    <col min="8743" max="8743" width="1.25" style="11" customWidth="1"/>
    <col min="8744" max="8744" width="5.875" style="11" customWidth="1"/>
    <col min="8745" max="8745" width="1.25" style="11" customWidth="1"/>
    <col min="8746" max="8746" width="5.875" style="11" customWidth="1"/>
    <col min="8747" max="8747" width="8.5" style="11" customWidth="1"/>
    <col min="8748" max="8748" width="4.5" style="11" customWidth="1"/>
    <col min="8749" max="8749" width="1.875" style="11" customWidth="1"/>
    <col min="8750" max="8750" width="4.5" style="11" customWidth="1"/>
    <col min="8751" max="8751" width="1.875" style="11" customWidth="1"/>
    <col min="8752" max="8752" width="4.5" style="11" customWidth="1"/>
    <col min="8753" max="8753" width="1.875" style="11" customWidth="1"/>
    <col min="8754" max="8754" width="4.5" style="11" customWidth="1"/>
    <col min="8755" max="8756" width="1.875" style="11" customWidth="1"/>
    <col min="8757" max="8757" width="3.875" style="11" customWidth="1"/>
    <col min="8758" max="8758" width="1.875" style="11" customWidth="1"/>
    <col min="8759" max="8759" width="3.25" style="11" customWidth="1"/>
    <col min="8760" max="8760" width="8.5" style="11" customWidth="1"/>
    <col min="8761" max="8761" width="4.5" style="11" customWidth="1"/>
    <col min="8762" max="8762" width="1.875" style="11" customWidth="1"/>
    <col min="8763" max="8763" width="4.5" style="11" customWidth="1"/>
    <col min="8764" max="8764" width="1.875" style="11" customWidth="1"/>
    <col min="8765" max="8765" width="4.5" style="11" customWidth="1"/>
    <col min="8766" max="8766" width="1.875" style="11" customWidth="1"/>
    <col min="8767" max="8767" width="4.5" style="11" customWidth="1"/>
    <col min="8768" max="8769" width="1.875" style="11" customWidth="1"/>
    <col min="8770" max="8770" width="6.5" style="11" customWidth="1"/>
    <col min="8771" max="8774" width="10.5" style="11"/>
    <col min="8775" max="8775" width="1.25" style="11" customWidth="1"/>
    <col min="8776" max="8960" width="10.5" style="11"/>
    <col min="8961" max="8963" width="1.25" style="11" customWidth="1"/>
    <col min="8964" max="8964" width="5.25" style="11" customWidth="1"/>
    <col min="8965" max="8965" width="11.5" style="11" customWidth="1"/>
    <col min="8966" max="8966" width="1.25" style="11" customWidth="1"/>
    <col min="8967" max="8967" width="9.875" style="11" customWidth="1"/>
    <col min="8968" max="8968" width="1.25" style="11" customWidth="1"/>
    <col min="8969" max="8969" width="9.875" style="11" customWidth="1"/>
    <col min="8970" max="8970" width="1.25" style="11" customWidth="1"/>
    <col min="8971" max="8971" width="9.875" style="11" customWidth="1"/>
    <col min="8972" max="8972" width="1.25" style="11" customWidth="1"/>
    <col min="8973" max="8973" width="9.875" style="11" customWidth="1"/>
    <col min="8974" max="8974" width="1.875" style="11" customWidth="1"/>
    <col min="8975" max="8975" width="9.875" style="11" customWidth="1"/>
    <col min="8976" max="8976" width="1.25" style="11" customWidth="1"/>
    <col min="8977" max="8977" width="5.25" style="11" customWidth="1"/>
    <col min="8978" max="8978" width="1.875" style="11" customWidth="1"/>
    <col min="8979" max="8979" width="2.5" style="11" customWidth="1"/>
    <col min="8980" max="8980" width="6.5" style="11" customWidth="1"/>
    <col min="8981" max="8981" width="2.5" style="11" customWidth="1"/>
    <col min="8982" max="8983" width="6.5" style="11" customWidth="1"/>
    <col min="8984" max="8984" width="3.875" style="11" customWidth="1"/>
    <col min="8985" max="8985" width="17.25" style="11" customWidth="1"/>
    <col min="8986" max="8986" width="5.875" style="11" customWidth="1"/>
    <col min="8987" max="8987" width="1.25" style="11" customWidth="1"/>
    <col min="8988" max="8988" width="5.875" style="11" customWidth="1"/>
    <col min="8989" max="8989" width="1.25" style="11" customWidth="1"/>
    <col min="8990" max="8990" width="5.875" style="11" customWidth="1"/>
    <col min="8991" max="8991" width="1.875" style="11" customWidth="1"/>
    <col min="8992" max="8992" width="5.875" style="11" customWidth="1"/>
    <col min="8993" max="8993" width="1.25" style="11" customWidth="1"/>
    <col min="8994" max="8994" width="5.875" style="11" customWidth="1"/>
    <col min="8995" max="8995" width="1.25" style="11" customWidth="1"/>
    <col min="8996" max="8996" width="5.875" style="11" customWidth="1"/>
    <col min="8997" max="8997" width="1.875" style="11" customWidth="1"/>
    <col min="8998" max="8998" width="5.875" style="11" customWidth="1"/>
    <col min="8999" max="8999" width="1.25" style="11" customWidth="1"/>
    <col min="9000" max="9000" width="5.875" style="11" customWidth="1"/>
    <col min="9001" max="9001" width="1.25" style="11" customWidth="1"/>
    <col min="9002" max="9002" width="5.875" style="11" customWidth="1"/>
    <col min="9003" max="9003" width="8.5" style="11" customWidth="1"/>
    <col min="9004" max="9004" width="4.5" style="11" customWidth="1"/>
    <col min="9005" max="9005" width="1.875" style="11" customWidth="1"/>
    <col min="9006" max="9006" width="4.5" style="11" customWidth="1"/>
    <col min="9007" max="9007" width="1.875" style="11" customWidth="1"/>
    <col min="9008" max="9008" width="4.5" style="11" customWidth="1"/>
    <col min="9009" max="9009" width="1.875" style="11" customWidth="1"/>
    <col min="9010" max="9010" width="4.5" style="11" customWidth="1"/>
    <col min="9011" max="9012" width="1.875" style="11" customWidth="1"/>
    <col min="9013" max="9013" width="3.875" style="11" customWidth="1"/>
    <col min="9014" max="9014" width="1.875" style="11" customWidth="1"/>
    <col min="9015" max="9015" width="3.25" style="11" customWidth="1"/>
    <col min="9016" max="9016" width="8.5" style="11" customWidth="1"/>
    <col min="9017" max="9017" width="4.5" style="11" customWidth="1"/>
    <col min="9018" max="9018" width="1.875" style="11" customWidth="1"/>
    <col min="9019" max="9019" width="4.5" style="11" customWidth="1"/>
    <col min="9020" max="9020" width="1.875" style="11" customWidth="1"/>
    <col min="9021" max="9021" width="4.5" style="11" customWidth="1"/>
    <col min="9022" max="9022" width="1.875" style="11" customWidth="1"/>
    <col min="9023" max="9023" width="4.5" style="11" customWidth="1"/>
    <col min="9024" max="9025" width="1.875" style="11" customWidth="1"/>
    <col min="9026" max="9026" width="6.5" style="11" customWidth="1"/>
    <col min="9027" max="9030" width="10.5" style="11"/>
    <col min="9031" max="9031" width="1.25" style="11" customWidth="1"/>
    <col min="9032" max="9216" width="10.5" style="11"/>
    <col min="9217" max="9219" width="1.25" style="11" customWidth="1"/>
    <col min="9220" max="9220" width="5.25" style="11" customWidth="1"/>
    <col min="9221" max="9221" width="11.5" style="11" customWidth="1"/>
    <col min="9222" max="9222" width="1.25" style="11" customWidth="1"/>
    <col min="9223" max="9223" width="9.875" style="11" customWidth="1"/>
    <col min="9224" max="9224" width="1.25" style="11" customWidth="1"/>
    <col min="9225" max="9225" width="9.875" style="11" customWidth="1"/>
    <col min="9226" max="9226" width="1.25" style="11" customWidth="1"/>
    <col min="9227" max="9227" width="9.875" style="11" customWidth="1"/>
    <col min="9228" max="9228" width="1.25" style="11" customWidth="1"/>
    <col min="9229" max="9229" width="9.875" style="11" customWidth="1"/>
    <col min="9230" max="9230" width="1.875" style="11" customWidth="1"/>
    <col min="9231" max="9231" width="9.875" style="11" customWidth="1"/>
    <col min="9232" max="9232" width="1.25" style="11" customWidth="1"/>
    <col min="9233" max="9233" width="5.25" style="11" customWidth="1"/>
    <col min="9234" max="9234" width="1.875" style="11" customWidth="1"/>
    <col min="9235" max="9235" width="2.5" style="11" customWidth="1"/>
    <col min="9236" max="9236" width="6.5" style="11" customWidth="1"/>
    <col min="9237" max="9237" width="2.5" style="11" customWidth="1"/>
    <col min="9238" max="9239" width="6.5" style="11" customWidth="1"/>
    <col min="9240" max="9240" width="3.875" style="11" customWidth="1"/>
    <col min="9241" max="9241" width="17.25" style="11" customWidth="1"/>
    <col min="9242" max="9242" width="5.875" style="11" customWidth="1"/>
    <col min="9243" max="9243" width="1.25" style="11" customWidth="1"/>
    <col min="9244" max="9244" width="5.875" style="11" customWidth="1"/>
    <col min="9245" max="9245" width="1.25" style="11" customWidth="1"/>
    <col min="9246" max="9246" width="5.875" style="11" customWidth="1"/>
    <col min="9247" max="9247" width="1.875" style="11" customWidth="1"/>
    <col min="9248" max="9248" width="5.875" style="11" customWidth="1"/>
    <col min="9249" max="9249" width="1.25" style="11" customWidth="1"/>
    <col min="9250" max="9250" width="5.875" style="11" customWidth="1"/>
    <col min="9251" max="9251" width="1.25" style="11" customWidth="1"/>
    <col min="9252" max="9252" width="5.875" style="11" customWidth="1"/>
    <col min="9253" max="9253" width="1.875" style="11" customWidth="1"/>
    <col min="9254" max="9254" width="5.875" style="11" customWidth="1"/>
    <col min="9255" max="9255" width="1.25" style="11" customWidth="1"/>
    <col min="9256" max="9256" width="5.875" style="11" customWidth="1"/>
    <col min="9257" max="9257" width="1.25" style="11" customWidth="1"/>
    <col min="9258" max="9258" width="5.875" style="11" customWidth="1"/>
    <col min="9259" max="9259" width="8.5" style="11" customWidth="1"/>
    <col min="9260" max="9260" width="4.5" style="11" customWidth="1"/>
    <col min="9261" max="9261" width="1.875" style="11" customWidth="1"/>
    <col min="9262" max="9262" width="4.5" style="11" customWidth="1"/>
    <col min="9263" max="9263" width="1.875" style="11" customWidth="1"/>
    <col min="9264" max="9264" width="4.5" style="11" customWidth="1"/>
    <col min="9265" max="9265" width="1.875" style="11" customWidth="1"/>
    <col min="9266" max="9266" width="4.5" style="11" customWidth="1"/>
    <col min="9267" max="9268" width="1.875" style="11" customWidth="1"/>
    <col min="9269" max="9269" width="3.875" style="11" customWidth="1"/>
    <col min="9270" max="9270" width="1.875" style="11" customWidth="1"/>
    <col min="9271" max="9271" width="3.25" style="11" customWidth="1"/>
    <col min="9272" max="9272" width="8.5" style="11" customWidth="1"/>
    <col min="9273" max="9273" width="4.5" style="11" customWidth="1"/>
    <col min="9274" max="9274" width="1.875" style="11" customWidth="1"/>
    <col min="9275" max="9275" width="4.5" style="11" customWidth="1"/>
    <col min="9276" max="9276" width="1.875" style="11" customWidth="1"/>
    <col min="9277" max="9277" width="4.5" style="11" customWidth="1"/>
    <col min="9278" max="9278" width="1.875" style="11" customWidth="1"/>
    <col min="9279" max="9279" width="4.5" style="11" customWidth="1"/>
    <col min="9280" max="9281" width="1.875" style="11" customWidth="1"/>
    <col min="9282" max="9282" width="6.5" style="11" customWidth="1"/>
    <col min="9283" max="9286" width="10.5" style="11"/>
    <col min="9287" max="9287" width="1.25" style="11" customWidth="1"/>
    <col min="9288" max="9472" width="10.5" style="11"/>
    <col min="9473" max="9475" width="1.25" style="11" customWidth="1"/>
    <col min="9476" max="9476" width="5.25" style="11" customWidth="1"/>
    <col min="9477" max="9477" width="11.5" style="11" customWidth="1"/>
    <col min="9478" max="9478" width="1.25" style="11" customWidth="1"/>
    <col min="9479" max="9479" width="9.875" style="11" customWidth="1"/>
    <col min="9480" max="9480" width="1.25" style="11" customWidth="1"/>
    <col min="9481" max="9481" width="9.875" style="11" customWidth="1"/>
    <col min="9482" max="9482" width="1.25" style="11" customWidth="1"/>
    <col min="9483" max="9483" width="9.875" style="11" customWidth="1"/>
    <col min="9484" max="9484" width="1.25" style="11" customWidth="1"/>
    <col min="9485" max="9485" width="9.875" style="11" customWidth="1"/>
    <col min="9486" max="9486" width="1.875" style="11" customWidth="1"/>
    <col min="9487" max="9487" width="9.875" style="11" customWidth="1"/>
    <col min="9488" max="9488" width="1.25" style="11" customWidth="1"/>
    <col min="9489" max="9489" width="5.25" style="11" customWidth="1"/>
    <col min="9490" max="9490" width="1.875" style="11" customWidth="1"/>
    <col min="9491" max="9491" width="2.5" style="11" customWidth="1"/>
    <col min="9492" max="9492" width="6.5" style="11" customWidth="1"/>
    <col min="9493" max="9493" width="2.5" style="11" customWidth="1"/>
    <col min="9494" max="9495" width="6.5" style="11" customWidth="1"/>
    <col min="9496" max="9496" width="3.875" style="11" customWidth="1"/>
    <col min="9497" max="9497" width="17.25" style="11" customWidth="1"/>
    <col min="9498" max="9498" width="5.875" style="11" customWidth="1"/>
    <col min="9499" max="9499" width="1.25" style="11" customWidth="1"/>
    <col min="9500" max="9500" width="5.875" style="11" customWidth="1"/>
    <col min="9501" max="9501" width="1.25" style="11" customWidth="1"/>
    <col min="9502" max="9502" width="5.875" style="11" customWidth="1"/>
    <col min="9503" max="9503" width="1.875" style="11" customWidth="1"/>
    <col min="9504" max="9504" width="5.875" style="11" customWidth="1"/>
    <col min="9505" max="9505" width="1.25" style="11" customWidth="1"/>
    <col min="9506" max="9506" width="5.875" style="11" customWidth="1"/>
    <col min="9507" max="9507" width="1.25" style="11" customWidth="1"/>
    <col min="9508" max="9508" width="5.875" style="11" customWidth="1"/>
    <col min="9509" max="9509" width="1.875" style="11" customWidth="1"/>
    <col min="9510" max="9510" width="5.875" style="11" customWidth="1"/>
    <col min="9511" max="9511" width="1.25" style="11" customWidth="1"/>
    <col min="9512" max="9512" width="5.875" style="11" customWidth="1"/>
    <col min="9513" max="9513" width="1.25" style="11" customWidth="1"/>
    <col min="9514" max="9514" width="5.875" style="11" customWidth="1"/>
    <col min="9515" max="9515" width="8.5" style="11" customWidth="1"/>
    <col min="9516" max="9516" width="4.5" style="11" customWidth="1"/>
    <col min="9517" max="9517" width="1.875" style="11" customWidth="1"/>
    <col min="9518" max="9518" width="4.5" style="11" customWidth="1"/>
    <col min="9519" max="9519" width="1.875" style="11" customWidth="1"/>
    <col min="9520" max="9520" width="4.5" style="11" customWidth="1"/>
    <col min="9521" max="9521" width="1.875" style="11" customWidth="1"/>
    <col min="9522" max="9522" width="4.5" style="11" customWidth="1"/>
    <col min="9523" max="9524" width="1.875" style="11" customWidth="1"/>
    <col min="9525" max="9525" width="3.875" style="11" customWidth="1"/>
    <col min="9526" max="9526" width="1.875" style="11" customWidth="1"/>
    <col min="9527" max="9527" width="3.25" style="11" customWidth="1"/>
    <col min="9528" max="9528" width="8.5" style="11" customWidth="1"/>
    <col min="9529" max="9529" width="4.5" style="11" customWidth="1"/>
    <col min="9530" max="9530" width="1.875" style="11" customWidth="1"/>
    <col min="9531" max="9531" width="4.5" style="11" customWidth="1"/>
    <col min="9532" max="9532" width="1.875" style="11" customWidth="1"/>
    <col min="9533" max="9533" width="4.5" style="11" customWidth="1"/>
    <col min="9534" max="9534" width="1.875" style="11" customWidth="1"/>
    <col min="9535" max="9535" width="4.5" style="11" customWidth="1"/>
    <col min="9536" max="9537" width="1.875" style="11" customWidth="1"/>
    <col min="9538" max="9538" width="6.5" style="11" customWidth="1"/>
    <col min="9539" max="9542" width="10.5" style="11"/>
    <col min="9543" max="9543" width="1.25" style="11" customWidth="1"/>
    <col min="9544" max="9728" width="10.5" style="11"/>
    <col min="9729" max="9731" width="1.25" style="11" customWidth="1"/>
    <col min="9732" max="9732" width="5.25" style="11" customWidth="1"/>
    <col min="9733" max="9733" width="11.5" style="11" customWidth="1"/>
    <col min="9734" max="9734" width="1.25" style="11" customWidth="1"/>
    <col min="9735" max="9735" width="9.875" style="11" customWidth="1"/>
    <col min="9736" max="9736" width="1.25" style="11" customWidth="1"/>
    <col min="9737" max="9737" width="9.875" style="11" customWidth="1"/>
    <col min="9738" max="9738" width="1.25" style="11" customWidth="1"/>
    <col min="9739" max="9739" width="9.875" style="11" customWidth="1"/>
    <col min="9740" max="9740" width="1.25" style="11" customWidth="1"/>
    <col min="9741" max="9741" width="9.875" style="11" customWidth="1"/>
    <col min="9742" max="9742" width="1.875" style="11" customWidth="1"/>
    <col min="9743" max="9743" width="9.875" style="11" customWidth="1"/>
    <col min="9744" max="9744" width="1.25" style="11" customWidth="1"/>
    <col min="9745" max="9745" width="5.25" style="11" customWidth="1"/>
    <col min="9746" max="9746" width="1.875" style="11" customWidth="1"/>
    <col min="9747" max="9747" width="2.5" style="11" customWidth="1"/>
    <col min="9748" max="9748" width="6.5" style="11" customWidth="1"/>
    <col min="9749" max="9749" width="2.5" style="11" customWidth="1"/>
    <col min="9750" max="9751" width="6.5" style="11" customWidth="1"/>
    <col min="9752" max="9752" width="3.875" style="11" customWidth="1"/>
    <col min="9753" max="9753" width="17.25" style="11" customWidth="1"/>
    <col min="9754" max="9754" width="5.875" style="11" customWidth="1"/>
    <col min="9755" max="9755" width="1.25" style="11" customWidth="1"/>
    <col min="9756" max="9756" width="5.875" style="11" customWidth="1"/>
    <col min="9757" max="9757" width="1.25" style="11" customWidth="1"/>
    <col min="9758" max="9758" width="5.875" style="11" customWidth="1"/>
    <col min="9759" max="9759" width="1.875" style="11" customWidth="1"/>
    <col min="9760" max="9760" width="5.875" style="11" customWidth="1"/>
    <col min="9761" max="9761" width="1.25" style="11" customWidth="1"/>
    <col min="9762" max="9762" width="5.875" style="11" customWidth="1"/>
    <col min="9763" max="9763" width="1.25" style="11" customWidth="1"/>
    <col min="9764" max="9764" width="5.875" style="11" customWidth="1"/>
    <col min="9765" max="9765" width="1.875" style="11" customWidth="1"/>
    <col min="9766" max="9766" width="5.875" style="11" customWidth="1"/>
    <col min="9767" max="9767" width="1.25" style="11" customWidth="1"/>
    <col min="9768" max="9768" width="5.875" style="11" customWidth="1"/>
    <col min="9769" max="9769" width="1.25" style="11" customWidth="1"/>
    <col min="9770" max="9770" width="5.875" style="11" customWidth="1"/>
    <col min="9771" max="9771" width="8.5" style="11" customWidth="1"/>
    <col min="9772" max="9772" width="4.5" style="11" customWidth="1"/>
    <col min="9773" max="9773" width="1.875" style="11" customWidth="1"/>
    <col min="9774" max="9774" width="4.5" style="11" customWidth="1"/>
    <col min="9775" max="9775" width="1.875" style="11" customWidth="1"/>
    <col min="9776" max="9776" width="4.5" style="11" customWidth="1"/>
    <col min="9777" max="9777" width="1.875" style="11" customWidth="1"/>
    <col min="9778" max="9778" width="4.5" style="11" customWidth="1"/>
    <col min="9779" max="9780" width="1.875" style="11" customWidth="1"/>
    <col min="9781" max="9781" width="3.875" style="11" customWidth="1"/>
    <col min="9782" max="9782" width="1.875" style="11" customWidth="1"/>
    <col min="9783" max="9783" width="3.25" style="11" customWidth="1"/>
    <col min="9784" max="9784" width="8.5" style="11" customWidth="1"/>
    <col min="9785" max="9785" width="4.5" style="11" customWidth="1"/>
    <col min="9786" max="9786" width="1.875" style="11" customWidth="1"/>
    <col min="9787" max="9787" width="4.5" style="11" customWidth="1"/>
    <col min="9788" max="9788" width="1.875" style="11" customWidth="1"/>
    <col min="9789" max="9789" width="4.5" style="11" customWidth="1"/>
    <col min="9790" max="9790" width="1.875" style="11" customWidth="1"/>
    <col min="9791" max="9791" width="4.5" style="11" customWidth="1"/>
    <col min="9792" max="9793" width="1.875" style="11" customWidth="1"/>
    <col min="9794" max="9794" width="6.5" style="11" customWidth="1"/>
    <col min="9795" max="9798" width="10.5" style="11"/>
    <col min="9799" max="9799" width="1.25" style="11" customWidth="1"/>
    <col min="9800" max="9984" width="10.5" style="11"/>
    <col min="9985" max="9987" width="1.25" style="11" customWidth="1"/>
    <col min="9988" max="9988" width="5.25" style="11" customWidth="1"/>
    <col min="9989" max="9989" width="11.5" style="11" customWidth="1"/>
    <col min="9990" max="9990" width="1.25" style="11" customWidth="1"/>
    <col min="9991" max="9991" width="9.875" style="11" customWidth="1"/>
    <col min="9992" max="9992" width="1.25" style="11" customWidth="1"/>
    <col min="9993" max="9993" width="9.875" style="11" customWidth="1"/>
    <col min="9994" max="9994" width="1.25" style="11" customWidth="1"/>
    <col min="9995" max="9995" width="9.875" style="11" customWidth="1"/>
    <col min="9996" max="9996" width="1.25" style="11" customWidth="1"/>
    <col min="9997" max="9997" width="9.875" style="11" customWidth="1"/>
    <col min="9998" max="9998" width="1.875" style="11" customWidth="1"/>
    <col min="9999" max="9999" width="9.875" style="11" customWidth="1"/>
    <col min="10000" max="10000" width="1.25" style="11" customWidth="1"/>
    <col min="10001" max="10001" width="5.25" style="11" customWidth="1"/>
    <col min="10002" max="10002" width="1.875" style="11" customWidth="1"/>
    <col min="10003" max="10003" width="2.5" style="11" customWidth="1"/>
    <col min="10004" max="10004" width="6.5" style="11" customWidth="1"/>
    <col min="10005" max="10005" width="2.5" style="11" customWidth="1"/>
    <col min="10006" max="10007" width="6.5" style="11" customWidth="1"/>
    <col min="10008" max="10008" width="3.875" style="11" customWidth="1"/>
    <col min="10009" max="10009" width="17.25" style="11" customWidth="1"/>
    <col min="10010" max="10010" width="5.875" style="11" customWidth="1"/>
    <col min="10011" max="10011" width="1.25" style="11" customWidth="1"/>
    <col min="10012" max="10012" width="5.875" style="11" customWidth="1"/>
    <col min="10013" max="10013" width="1.25" style="11" customWidth="1"/>
    <col min="10014" max="10014" width="5.875" style="11" customWidth="1"/>
    <col min="10015" max="10015" width="1.875" style="11" customWidth="1"/>
    <col min="10016" max="10016" width="5.875" style="11" customWidth="1"/>
    <col min="10017" max="10017" width="1.25" style="11" customWidth="1"/>
    <col min="10018" max="10018" width="5.875" style="11" customWidth="1"/>
    <col min="10019" max="10019" width="1.25" style="11" customWidth="1"/>
    <col min="10020" max="10020" width="5.875" style="11" customWidth="1"/>
    <col min="10021" max="10021" width="1.875" style="11" customWidth="1"/>
    <col min="10022" max="10022" width="5.875" style="11" customWidth="1"/>
    <col min="10023" max="10023" width="1.25" style="11" customWidth="1"/>
    <col min="10024" max="10024" width="5.875" style="11" customWidth="1"/>
    <col min="10025" max="10025" width="1.25" style="11" customWidth="1"/>
    <col min="10026" max="10026" width="5.875" style="11" customWidth="1"/>
    <col min="10027" max="10027" width="8.5" style="11" customWidth="1"/>
    <col min="10028" max="10028" width="4.5" style="11" customWidth="1"/>
    <col min="10029" max="10029" width="1.875" style="11" customWidth="1"/>
    <col min="10030" max="10030" width="4.5" style="11" customWidth="1"/>
    <col min="10031" max="10031" width="1.875" style="11" customWidth="1"/>
    <col min="10032" max="10032" width="4.5" style="11" customWidth="1"/>
    <col min="10033" max="10033" width="1.875" style="11" customWidth="1"/>
    <col min="10034" max="10034" width="4.5" style="11" customWidth="1"/>
    <col min="10035" max="10036" width="1.875" style="11" customWidth="1"/>
    <col min="10037" max="10037" width="3.875" style="11" customWidth="1"/>
    <col min="10038" max="10038" width="1.875" style="11" customWidth="1"/>
    <col min="10039" max="10039" width="3.25" style="11" customWidth="1"/>
    <col min="10040" max="10040" width="8.5" style="11" customWidth="1"/>
    <col min="10041" max="10041" width="4.5" style="11" customWidth="1"/>
    <col min="10042" max="10042" width="1.875" style="11" customWidth="1"/>
    <col min="10043" max="10043" width="4.5" style="11" customWidth="1"/>
    <col min="10044" max="10044" width="1.875" style="11" customWidth="1"/>
    <col min="10045" max="10045" width="4.5" style="11" customWidth="1"/>
    <col min="10046" max="10046" width="1.875" style="11" customWidth="1"/>
    <col min="10047" max="10047" width="4.5" style="11" customWidth="1"/>
    <col min="10048" max="10049" width="1.875" style="11" customWidth="1"/>
    <col min="10050" max="10050" width="6.5" style="11" customWidth="1"/>
    <col min="10051" max="10054" width="10.5" style="11"/>
    <col min="10055" max="10055" width="1.25" style="11" customWidth="1"/>
    <col min="10056" max="10240" width="10.5" style="11"/>
    <col min="10241" max="10243" width="1.25" style="11" customWidth="1"/>
    <col min="10244" max="10244" width="5.25" style="11" customWidth="1"/>
    <col min="10245" max="10245" width="11.5" style="11" customWidth="1"/>
    <col min="10246" max="10246" width="1.25" style="11" customWidth="1"/>
    <col min="10247" max="10247" width="9.875" style="11" customWidth="1"/>
    <col min="10248" max="10248" width="1.25" style="11" customWidth="1"/>
    <col min="10249" max="10249" width="9.875" style="11" customWidth="1"/>
    <col min="10250" max="10250" width="1.25" style="11" customWidth="1"/>
    <col min="10251" max="10251" width="9.875" style="11" customWidth="1"/>
    <col min="10252" max="10252" width="1.25" style="11" customWidth="1"/>
    <col min="10253" max="10253" width="9.875" style="11" customWidth="1"/>
    <col min="10254" max="10254" width="1.875" style="11" customWidth="1"/>
    <col min="10255" max="10255" width="9.875" style="11" customWidth="1"/>
    <col min="10256" max="10256" width="1.25" style="11" customWidth="1"/>
    <col min="10257" max="10257" width="5.25" style="11" customWidth="1"/>
    <col min="10258" max="10258" width="1.875" style="11" customWidth="1"/>
    <col min="10259" max="10259" width="2.5" style="11" customWidth="1"/>
    <col min="10260" max="10260" width="6.5" style="11" customWidth="1"/>
    <col min="10261" max="10261" width="2.5" style="11" customWidth="1"/>
    <col min="10262" max="10263" width="6.5" style="11" customWidth="1"/>
    <col min="10264" max="10264" width="3.875" style="11" customWidth="1"/>
    <col min="10265" max="10265" width="17.25" style="11" customWidth="1"/>
    <col min="10266" max="10266" width="5.875" style="11" customWidth="1"/>
    <col min="10267" max="10267" width="1.25" style="11" customWidth="1"/>
    <col min="10268" max="10268" width="5.875" style="11" customWidth="1"/>
    <col min="10269" max="10269" width="1.25" style="11" customWidth="1"/>
    <col min="10270" max="10270" width="5.875" style="11" customWidth="1"/>
    <col min="10271" max="10271" width="1.875" style="11" customWidth="1"/>
    <col min="10272" max="10272" width="5.875" style="11" customWidth="1"/>
    <col min="10273" max="10273" width="1.25" style="11" customWidth="1"/>
    <col min="10274" max="10274" width="5.875" style="11" customWidth="1"/>
    <col min="10275" max="10275" width="1.25" style="11" customWidth="1"/>
    <col min="10276" max="10276" width="5.875" style="11" customWidth="1"/>
    <col min="10277" max="10277" width="1.875" style="11" customWidth="1"/>
    <col min="10278" max="10278" width="5.875" style="11" customWidth="1"/>
    <col min="10279" max="10279" width="1.25" style="11" customWidth="1"/>
    <col min="10280" max="10280" width="5.875" style="11" customWidth="1"/>
    <col min="10281" max="10281" width="1.25" style="11" customWidth="1"/>
    <col min="10282" max="10282" width="5.875" style="11" customWidth="1"/>
    <col min="10283" max="10283" width="8.5" style="11" customWidth="1"/>
    <col min="10284" max="10284" width="4.5" style="11" customWidth="1"/>
    <col min="10285" max="10285" width="1.875" style="11" customWidth="1"/>
    <col min="10286" max="10286" width="4.5" style="11" customWidth="1"/>
    <col min="10287" max="10287" width="1.875" style="11" customWidth="1"/>
    <col min="10288" max="10288" width="4.5" style="11" customWidth="1"/>
    <col min="10289" max="10289" width="1.875" style="11" customWidth="1"/>
    <col min="10290" max="10290" width="4.5" style="11" customWidth="1"/>
    <col min="10291" max="10292" width="1.875" style="11" customWidth="1"/>
    <col min="10293" max="10293" width="3.875" style="11" customWidth="1"/>
    <col min="10294" max="10294" width="1.875" style="11" customWidth="1"/>
    <col min="10295" max="10295" width="3.25" style="11" customWidth="1"/>
    <col min="10296" max="10296" width="8.5" style="11" customWidth="1"/>
    <col min="10297" max="10297" width="4.5" style="11" customWidth="1"/>
    <col min="10298" max="10298" width="1.875" style="11" customWidth="1"/>
    <col min="10299" max="10299" width="4.5" style="11" customWidth="1"/>
    <col min="10300" max="10300" width="1.875" style="11" customWidth="1"/>
    <col min="10301" max="10301" width="4.5" style="11" customWidth="1"/>
    <col min="10302" max="10302" width="1.875" style="11" customWidth="1"/>
    <col min="10303" max="10303" width="4.5" style="11" customWidth="1"/>
    <col min="10304" max="10305" width="1.875" style="11" customWidth="1"/>
    <col min="10306" max="10306" width="6.5" style="11" customWidth="1"/>
    <col min="10307" max="10310" width="10.5" style="11"/>
    <col min="10311" max="10311" width="1.25" style="11" customWidth="1"/>
    <col min="10312" max="10496" width="10.5" style="11"/>
    <col min="10497" max="10499" width="1.25" style="11" customWidth="1"/>
    <col min="10500" max="10500" width="5.25" style="11" customWidth="1"/>
    <col min="10501" max="10501" width="11.5" style="11" customWidth="1"/>
    <col min="10502" max="10502" width="1.25" style="11" customWidth="1"/>
    <col min="10503" max="10503" width="9.875" style="11" customWidth="1"/>
    <col min="10504" max="10504" width="1.25" style="11" customWidth="1"/>
    <col min="10505" max="10505" width="9.875" style="11" customWidth="1"/>
    <col min="10506" max="10506" width="1.25" style="11" customWidth="1"/>
    <col min="10507" max="10507" width="9.875" style="11" customWidth="1"/>
    <col min="10508" max="10508" width="1.25" style="11" customWidth="1"/>
    <col min="10509" max="10509" width="9.875" style="11" customWidth="1"/>
    <col min="10510" max="10510" width="1.875" style="11" customWidth="1"/>
    <col min="10511" max="10511" width="9.875" style="11" customWidth="1"/>
    <col min="10512" max="10512" width="1.25" style="11" customWidth="1"/>
    <col min="10513" max="10513" width="5.25" style="11" customWidth="1"/>
    <col min="10514" max="10514" width="1.875" style="11" customWidth="1"/>
    <col min="10515" max="10515" width="2.5" style="11" customWidth="1"/>
    <col min="10516" max="10516" width="6.5" style="11" customWidth="1"/>
    <col min="10517" max="10517" width="2.5" style="11" customWidth="1"/>
    <col min="10518" max="10519" width="6.5" style="11" customWidth="1"/>
    <col min="10520" max="10520" width="3.875" style="11" customWidth="1"/>
    <col min="10521" max="10521" width="17.25" style="11" customWidth="1"/>
    <col min="10522" max="10522" width="5.875" style="11" customWidth="1"/>
    <col min="10523" max="10523" width="1.25" style="11" customWidth="1"/>
    <col min="10524" max="10524" width="5.875" style="11" customWidth="1"/>
    <col min="10525" max="10525" width="1.25" style="11" customWidth="1"/>
    <col min="10526" max="10526" width="5.875" style="11" customWidth="1"/>
    <col min="10527" max="10527" width="1.875" style="11" customWidth="1"/>
    <col min="10528" max="10528" width="5.875" style="11" customWidth="1"/>
    <col min="10529" max="10529" width="1.25" style="11" customWidth="1"/>
    <col min="10530" max="10530" width="5.875" style="11" customWidth="1"/>
    <col min="10531" max="10531" width="1.25" style="11" customWidth="1"/>
    <col min="10532" max="10532" width="5.875" style="11" customWidth="1"/>
    <col min="10533" max="10533" width="1.875" style="11" customWidth="1"/>
    <col min="10534" max="10534" width="5.875" style="11" customWidth="1"/>
    <col min="10535" max="10535" width="1.25" style="11" customWidth="1"/>
    <col min="10536" max="10536" width="5.875" style="11" customWidth="1"/>
    <col min="10537" max="10537" width="1.25" style="11" customWidth="1"/>
    <col min="10538" max="10538" width="5.875" style="11" customWidth="1"/>
    <col min="10539" max="10539" width="8.5" style="11" customWidth="1"/>
    <col min="10540" max="10540" width="4.5" style="11" customWidth="1"/>
    <col min="10541" max="10541" width="1.875" style="11" customWidth="1"/>
    <col min="10542" max="10542" width="4.5" style="11" customWidth="1"/>
    <col min="10543" max="10543" width="1.875" style="11" customWidth="1"/>
    <col min="10544" max="10544" width="4.5" style="11" customWidth="1"/>
    <col min="10545" max="10545" width="1.875" style="11" customWidth="1"/>
    <col min="10546" max="10546" width="4.5" style="11" customWidth="1"/>
    <col min="10547" max="10548" width="1.875" style="11" customWidth="1"/>
    <col min="10549" max="10549" width="3.875" style="11" customWidth="1"/>
    <col min="10550" max="10550" width="1.875" style="11" customWidth="1"/>
    <col min="10551" max="10551" width="3.25" style="11" customWidth="1"/>
    <col min="10552" max="10552" width="8.5" style="11" customWidth="1"/>
    <col min="10553" max="10553" width="4.5" style="11" customWidth="1"/>
    <col min="10554" max="10554" width="1.875" style="11" customWidth="1"/>
    <col min="10555" max="10555" width="4.5" style="11" customWidth="1"/>
    <col min="10556" max="10556" width="1.875" style="11" customWidth="1"/>
    <col min="10557" max="10557" width="4.5" style="11" customWidth="1"/>
    <col min="10558" max="10558" width="1.875" style="11" customWidth="1"/>
    <col min="10559" max="10559" width="4.5" style="11" customWidth="1"/>
    <col min="10560" max="10561" width="1.875" style="11" customWidth="1"/>
    <col min="10562" max="10562" width="6.5" style="11" customWidth="1"/>
    <col min="10563" max="10566" width="10.5" style="11"/>
    <col min="10567" max="10567" width="1.25" style="11" customWidth="1"/>
    <col min="10568" max="10752" width="10.5" style="11"/>
    <col min="10753" max="10755" width="1.25" style="11" customWidth="1"/>
    <col min="10756" max="10756" width="5.25" style="11" customWidth="1"/>
    <col min="10757" max="10757" width="11.5" style="11" customWidth="1"/>
    <col min="10758" max="10758" width="1.25" style="11" customWidth="1"/>
    <col min="10759" max="10759" width="9.875" style="11" customWidth="1"/>
    <col min="10760" max="10760" width="1.25" style="11" customWidth="1"/>
    <col min="10761" max="10761" width="9.875" style="11" customWidth="1"/>
    <col min="10762" max="10762" width="1.25" style="11" customWidth="1"/>
    <col min="10763" max="10763" width="9.875" style="11" customWidth="1"/>
    <col min="10764" max="10764" width="1.25" style="11" customWidth="1"/>
    <col min="10765" max="10765" width="9.875" style="11" customWidth="1"/>
    <col min="10766" max="10766" width="1.875" style="11" customWidth="1"/>
    <col min="10767" max="10767" width="9.875" style="11" customWidth="1"/>
    <col min="10768" max="10768" width="1.25" style="11" customWidth="1"/>
    <col min="10769" max="10769" width="5.25" style="11" customWidth="1"/>
    <col min="10770" max="10770" width="1.875" style="11" customWidth="1"/>
    <col min="10771" max="10771" width="2.5" style="11" customWidth="1"/>
    <col min="10772" max="10772" width="6.5" style="11" customWidth="1"/>
    <col min="10773" max="10773" width="2.5" style="11" customWidth="1"/>
    <col min="10774" max="10775" width="6.5" style="11" customWidth="1"/>
    <col min="10776" max="10776" width="3.875" style="11" customWidth="1"/>
    <col min="10777" max="10777" width="17.25" style="11" customWidth="1"/>
    <col min="10778" max="10778" width="5.875" style="11" customWidth="1"/>
    <col min="10779" max="10779" width="1.25" style="11" customWidth="1"/>
    <col min="10780" max="10780" width="5.875" style="11" customWidth="1"/>
    <col min="10781" max="10781" width="1.25" style="11" customWidth="1"/>
    <col min="10782" max="10782" width="5.875" style="11" customWidth="1"/>
    <col min="10783" max="10783" width="1.875" style="11" customWidth="1"/>
    <col min="10784" max="10784" width="5.875" style="11" customWidth="1"/>
    <col min="10785" max="10785" width="1.25" style="11" customWidth="1"/>
    <col min="10786" max="10786" width="5.875" style="11" customWidth="1"/>
    <col min="10787" max="10787" width="1.25" style="11" customWidth="1"/>
    <col min="10788" max="10788" width="5.875" style="11" customWidth="1"/>
    <col min="10789" max="10789" width="1.875" style="11" customWidth="1"/>
    <col min="10790" max="10790" width="5.875" style="11" customWidth="1"/>
    <col min="10791" max="10791" width="1.25" style="11" customWidth="1"/>
    <col min="10792" max="10792" width="5.875" style="11" customWidth="1"/>
    <col min="10793" max="10793" width="1.25" style="11" customWidth="1"/>
    <col min="10794" max="10794" width="5.875" style="11" customWidth="1"/>
    <col min="10795" max="10795" width="8.5" style="11" customWidth="1"/>
    <col min="10796" max="10796" width="4.5" style="11" customWidth="1"/>
    <col min="10797" max="10797" width="1.875" style="11" customWidth="1"/>
    <col min="10798" max="10798" width="4.5" style="11" customWidth="1"/>
    <col min="10799" max="10799" width="1.875" style="11" customWidth="1"/>
    <col min="10800" max="10800" width="4.5" style="11" customWidth="1"/>
    <col min="10801" max="10801" width="1.875" style="11" customWidth="1"/>
    <col min="10802" max="10802" width="4.5" style="11" customWidth="1"/>
    <col min="10803" max="10804" width="1.875" style="11" customWidth="1"/>
    <col min="10805" max="10805" width="3.875" style="11" customWidth="1"/>
    <col min="10806" max="10806" width="1.875" style="11" customWidth="1"/>
    <col min="10807" max="10807" width="3.25" style="11" customWidth="1"/>
    <col min="10808" max="10808" width="8.5" style="11" customWidth="1"/>
    <col min="10809" max="10809" width="4.5" style="11" customWidth="1"/>
    <col min="10810" max="10810" width="1.875" style="11" customWidth="1"/>
    <col min="10811" max="10811" width="4.5" style="11" customWidth="1"/>
    <col min="10812" max="10812" width="1.875" style="11" customWidth="1"/>
    <col min="10813" max="10813" width="4.5" style="11" customWidth="1"/>
    <col min="10814" max="10814" width="1.875" style="11" customWidth="1"/>
    <col min="10815" max="10815" width="4.5" style="11" customWidth="1"/>
    <col min="10816" max="10817" width="1.875" style="11" customWidth="1"/>
    <col min="10818" max="10818" width="6.5" style="11" customWidth="1"/>
    <col min="10819" max="10822" width="10.5" style="11"/>
    <col min="10823" max="10823" width="1.25" style="11" customWidth="1"/>
    <col min="10824" max="11008" width="10.5" style="11"/>
    <col min="11009" max="11011" width="1.25" style="11" customWidth="1"/>
    <col min="11012" max="11012" width="5.25" style="11" customWidth="1"/>
    <col min="11013" max="11013" width="11.5" style="11" customWidth="1"/>
    <col min="11014" max="11014" width="1.25" style="11" customWidth="1"/>
    <col min="11015" max="11015" width="9.875" style="11" customWidth="1"/>
    <col min="11016" max="11016" width="1.25" style="11" customWidth="1"/>
    <col min="11017" max="11017" width="9.875" style="11" customWidth="1"/>
    <col min="11018" max="11018" width="1.25" style="11" customWidth="1"/>
    <col min="11019" max="11019" width="9.875" style="11" customWidth="1"/>
    <col min="11020" max="11020" width="1.25" style="11" customWidth="1"/>
    <col min="11021" max="11021" width="9.875" style="11" customWidth="1"/>
    <col min="11022" max="11022" width="1.875" style="11" customWidth="1"/>
    <col min="11023" max="11023" width="9.875" style="11" customWidth="1"/>
    <col min="11024" max="11024" width="1.25" style="11" customWidth="1"/>
    <col min="11025" max="11025" width="5.25" style="11" customWidth="1"/>
    <col min="11026" max="11026" width="1.875" style="11" customWidth="1"/>
    <col min="11027" max="11027" width="2.5" style="11" customWidth="1"/>
    <col min="11028" max="11028" width="6.5" style="11" customWidth="1"/>
    <col min="11029" max="11029" width="2.5" style="11" customWidth="1"/>
    <col min="11030" max="11031" width="6.5" style="11" customWidth="1"/>
    <col min="11032" max="11032" width="3.875" style="11" customWidth="1"/>
    <col min="11033" max="11033" width="17.25" style="11" customWidth="1"/>
    <col min="11034" max="11034" width="5.875" style="11" customWidth="1"/>
    <col min="11035" max="11035" width="1.25" style="11" customWidth="1"/>
    <col min="11036" max="11036" width="5.875" style="11" customWidth="1"/>
    <col min="11037" max="11037" width="1.25" style="11" customWidth="1"/>
    <col min="11038" max="11038" width="5.875" style="11" customWidth="1"/>
    <col min="11039" max="11039" width="1.875" style="11" customWidth="1"/>
    <col min="11040" max="11040" width="5.875" style="11" customWidth="1"/>
    <col min="11041" max="11041" width="1.25" style="11" customWidth="1"/>
    <col min="11042" max="11042" width="5.875" style="11" customWidth="1"/>
    <col min="11043" max="11043" width="1.25" style="11" customWidth="1"/>
    <col min="11044" max="11044" width="5.875" style="11" customWidth="1"/>
    <col min="11045" max="11045" width="1.875" style="11" customWidth="1"/>
    <col min="11046" max="11046" width="5.875" style="11" customWidth="1"/>
    <col min="11047" max="11047" width="1.25" style="11" customWidth="1"/>
    <col min="11048" max="11048" width="5.875" style="11" customWidth="1"/>
    <col min="11049" max="11049" width="1.25" style="11" customWidth="1"/>
    <col min="11050" max="11050" width="5.875" style="11" customWidth="1"/>
    <col min="11051" max="11051" width="8.5" style="11" customWidth="1"/>
    <col min="11052" max="11052" width="4.5" style="11" customWidth="1"/>
    <col min="11053" max="11053" width="1.875" style="11" customWidth="1"/>
    <col min="11054" max="11054" width="4.5" style="11" customWidth="1"/>
    <col min="11055" max="11055" width="1.875" style="11" customWidth="1"/>
    <col min="11056" max="11056" width="4.5" style="11" customWidth="1"/>
    <col min="11057" max="11057" width="1.875" style="11" customWidth="1"/>
    <col min="11058" max="11058" width="4.5" style="11" customWidth="1"/>
    <col min="11059" max="11060" width="1.875" style="11" customWidth="1"/>
    <col min="11061" max="11061" width="3.875" style="11" customWidth="1"/>
    <col min="11062" max="11062" width="1.875" style="11" customWidth="1"/>
    <col min="11063" max="11063" width="3.25" style="11" customWidth="1"/>
    <col min="11064" max="11064" width="8.5" style="11" customWidth="1"/>
    <col min="11065" max="11065" width="4.5" style="11" customWidth="1"/>
    <col min="11066" max="11066" width="1.875" style="11" customWidth="1"/>
    <col min="11067" max="11067" width="4.5" style="11" customWidth="1"/>
    <col min="11068" max="11068" width="1.875" style="11" customWidth="1"/>
    <col min="11069" max="11069" width="4.5" style="11" customWidth="1"/>
    <col min="11070" max="11070" width="1.875" style="11" customWidth="1"/>
    <col min="11071" max="11071" width="4.5" style="11" customWidth="1"/>
    <col min="11072" max="11073" width="1.875" style="11" customWidth="1"/>
    <col min="11074" max="11074" width="6.5" style="11" customWidth="1"/>
    <col min="11075" max="11078" width="10.5" style="11"/>
    <col min="11079" max="11079" width="1.25" style="11" customWidth="1"/>
    <col min="11080" max="11264" width="10.5" style="11"/>
    <col min="11265" max="11267" width="1.25" style="11" customWidth="1"/>
    <col min="11268" max="11268" width="5.25" style="11" customWidth="1"/>
    <col min="11269" max="11269" width="11.5" style="11" customWidth="1"/>
    <col min="11270" max="11270" width="1.25" style="11" customWidth="1"/>
    <col min="11271" max="11271" width="9.875" style="11" customWidth="1"/>
    <col min="11272" max="11272" width="1.25" style="11" customWidth="1"/>
    <col min="11273" max="11273" width="9.875" style="11" customWidth="1"/>
    <col min="11274" max="11274" width="1.25" style="11" customWidth="1"/>
    <col min="11275" max="11275" width="9.875" style="11" customWidth="1"/>
    <col min="11276" max="11276" width="1.25" style="11" customWidth="1"/>
    <col min="11277" max="11277" width="9.875" style="11" customWidth="1"/>
    <col min="11278" max="11278" width="1.875" style="11" customWidth="1"/>
    <col min="11279" max="11279" width="9.875" style="11" customWidth="1"/>
    <col min="11280" max="11280" width="1.25" style="11" customWidth="1"/>
    <col min="11281" max="11281" width="5.25" style="11" customWidth="1"/>
    <col min="11282" max="11282" width="1.875" style="11" customWidth="1"/>
    <col min="11283" max="11283" width="2.5" style="11" customWidth="1"/>
    <col min="11284" max="11284" width="6.5" style="11" customWidth="1"/>
    <col min="11285" max="11285" width="2.5" style="11" customWidth="1"/>
    <col min="11286" max="11287" width="6.5" style="11" customWidth="1"/>
    <col min="11288" max="11288" width="3.875" style="11" customWidth="1"/>
    <col min="11289" max="11289" width="17.25" style="11" customWidth="1"/>
    <col min="11290" max="11290" width="5.875" style="11" customWidth="1"/>
    <col min="11291" max="11291" width="1.25" style="11" customWidth="1"/>
    <col min="11292" max="11292" width="5.875" style="11" customWidth="1"/>
    <col min="11293" max="11293" width="1.25" style="11" customWidth="1"/>
    <col min="11294" max="11294" width="5.875" style="11" customWidth="1"/>
    <col min="11295" max="11295" width="1.875" style="11" customWidth="1"/>
    <col min="11296" max="11296" width="5.875" style="11" customWidth="1"/>
    <col min="11297" max="11297" width="1.25" style="11" customWidth="1"/>
    <col min="11298" max="11298" width="5.875" style="11" customWidth="1"/>
    <col min="11299" max="11299" width="1.25" style="11" customWidth="1"/>
    <col min="11300" max="11300" width="5.875" style="11" customWidth="1"/>
    <col min="11301" max="11301" width="1.875" style="11" customWidth="1"/>
    <col min="11302" max="11302" width="5.875" style="11" customWidth="1"/>
    <col min="11303" max="11303" width="1.25" style="11" customWidth="1"/>
    <col min="11304" max="11304" width="5.875" style="11" customWidth="1"/>
    <col min="11305" max="11305" width="1.25" style="11" customWidth="1"/>
    <col min="11306" max="11306" width="5.875" style="11" customWidth="1"/>
    <col min="11307" max="11307" width="8.5" style="11" customWidth="1"/>
    <col min="11308" max="11308" width="4.5" style="11" customWidth="1"/>
    <col min="11309" max="11309" width="1.875" style="11" customWidth="1"/>
    <col min="11310" max="11310" width="4.5" style="11" customWidth="1"/>
    <col min="11311" max="11311" width="1.875" style="11" customWidth="1"/>
    <col min="11312" max="11312" width="4.5" style="11" customWidth="1"/>
    <col min="11313" max="11313" width="1.875" style="11" customWidth="1"/>
    <col min="11314" max="11314" width="4.5" style="11" customWidth="1"/>
    <col min="11315" max="11316" width="1.875" style="11" customWidth="1"/>
    <col min="11317" max="11317" width="3.875" style="11" customWidth="1"/>
    <col min="11318" max="11318" width="1.875" style="11" customWidth="1"/>
    <col min="11319" max="11319" width="3.25" style="11" customWidth="1"/>
    <col min="11320" max="11320" width="8.5" style="11" customWidth="1"/>
    <col min="11321" max="11321" width="4.5" style="11" customWidth="1"/>
    <col min="11322" max="11322" width="1.875" style="11" customWidth="1"/>
    <col min="11323" max="11323" width="4.5" style="11" customWidth="1"/>
    <col min="11324" max="11324" width="1.875" style="11" customWidth="1"/>
    <col min="11325" max="11325" width="4.5" style="11" customWidth="1"/>
    <col min="11326" max="11326" width="1.875" style="11" customWidth="1"/>
    <col min="11327" max="11327" width="4.5" style="11" customWidth="1"/>
    <col min="11328" max="11329" width="1.875" style="11" customWidth="1"/>
    <col min="11330" max="11330" width="6.5" style="11" customWidth="1"/>
    <col min="11331" max="11334" width="10.5" style="11"/>
    <col min="11335" max="11335" width="1.25" style="11" customWidth="1"/>
    <col min="11336" max="11520" width="10.5" style="11"/>
    <col min="11521" max="11523" width="1.25" style="11" customWidth="1"/>
    <col min="11524" max="11524" width="5.25" style="11" customWidth="1"/>
    <col min="11525" max="11525" width="11.5" style="11" customWidth="1"/>
    <col min="11526" max="11526" width="1.25" style="11" customWidth="1"/>
    <col min="11527" max="11527" width="9.875" style="11" customWidth="1"/>
    <col min="11528" max="11528" width="1.25" style="11" customWidth="1"/>
    <col min="11529" max="11529" width="9.875" style="11" customWidth="1"/>
    <col min="11530" max="11530" width="1.25" style="11" customWidth="1"/>
    <col min="11531" max="11531" width="9.875" style="11" customWidth="1"/>
    <col min="11532" max="11532" width="1.25" style="11" customWidth="1"/>
    <col min="11533" max="11533" width="9.875" style="11" customWidth="1"/>
    <col min="11534" max="11534" width="1.875" style="11" customWidth="1"/>
    <col min="11535" max="11535" width="9.875" style="11" customWidth="1"/>
    <col min="11536" max="11536" width="1.25" style="11" customWidth="1"/>
    <col min="11537" max="11537" width="5.25" style="11" customWidth="1"/>
    <col min="11538" max="11538" width="1.875" style="11" customWidth="1"/>
    <col min="11539" max="11539" width="2.5" style="11" customWidth="1"/>
    <col min="11540" max="11540" width="6.5" style="11" customWidth="1"/>
    <col min="11541" max="11541" width="2.5" style="11" customWidth="1"/>
    <col min="11542" max="11543" width="6.5" style="11" customWidth="1"/>
    <col min="11544" max="11544" width="3.875" style="11" customWidth="1"/>
    <col min="11545" max="11545" width="17.25" style="11" customWidth="1"/>
    <col min="11546" max="11546" width="5.875" style="11" customWidth="1"/>
    <col min="11547" max="11547" width="1.25" style="11" customWidth="1"/>
    <col min="11548" max="11548" width="5.875" style="11" customWidth="1"/>
    <col min="11549" max="11549" width="1.25" style="11" customWidth="1"/>
    <col min="11550" max="11550" width="5.875" style="11" customWidth="1"/>
    <col min="11551" max="11551" width="1.875" style="11" customWidth="1"/>
    <col min="11552" max="11552" width="5.875" style="11" customWidth="1"/>
    <col min="11553" max="11553" width="1.25" style="11" customWidth="1"/>
    <col min="11554" max="11554" width="5.875" style="11" customWidth="1"/>
    <col min="11555" max="11555" width="1.25" style="11" customWidth="1"/>
    <col min="11556" max="11556" width="5.875" style="11" customWidth="1"/>
    <col min="11557" max="11557" width="1.875" style="11" customWidth="1"/>
    <col min="11558" max="11558" width="5.875" style="11" customWidth="1"/>
    <col min="11559" max="11559" width="1.25" style="11" customWidth="1"/>
    <col min="11560" max="11560" width="5.875" style="11" customWidth="1"/>
    <col min="11561" max="11561" width="1.25" style="11" customWidth="1"/>
    <col min="11562" max="11562" width="5.875" style="11" customWidth="1"/>
    <col min="11563" max="11563" width="8.5" style="11" customWidth="1"/>
    <col min="11564" max="11564" width="4.5" style="11" customWidth="1"/>
    <col min="11565" max="11565" width="1.875" style="11" customWidth="1"/>
    <col min="11566" max="11566" width="4.5" style="11" customWidth="1"/>
    <col min="11567" max="11567" width="1.875" style="11" customWidth="1"/>
    <col min="11568" max="11568" width="4.5" style="11" customWidth="1"/>
    <col min="11569" max="11569" width="1.875" style="11" customWidth="1"/>
    <col min="11570" max="11570" width="4.5" style="11" customWidth="1"/>
    <col min="11571" max="11572" width="1.875" style="11" customWidth="1"/>
    <col min="11573" max="11573" width="3.875" style="11" customWidth="1"/>
    <col min="11574" max="11574" width="1.875" style="11" customWidth="1"/>
    <col min="11575" max="11575" width="3.25" style="11" customWidth="1"/>
    <col min="11576" max="11576" width="8.5" style="11" customWidth="1"/>
    <col min="11577" max="11577" width="4.5" style="11" customWidth="1"/>
    <col min="11578" max="11578" width="1.875" style="11" customWidth="1"/>
    <col min="11579" max="11579" width="4.5" style="11" customWidth="1"/>
    <col min="11580" max="11580" width="1.875" style="11" customWidth="1"/>
    <col min="11581" max="11581" width="4.5" style="11" customWidth="1"/>
    <col min="11582" max="11582" width="1.875" style="11" customWidth="1"/>
    <col min="11583" max="11583" width="4.5" style="11" customWidth="1"/>
    <col min="11584" max="11585" width="1.875" style="11" customWidth="1"/>
    <col min="11586" max="11586" width="6.5" style="11" customWidth="1"/>
    <col min="11587" max="11590" width="10.5" style="11"/>
    <col min="11591" max="11591" width="1.25" style="11" customWidth="1"/>
    <col min="11592" max="11776" width="10.5" style="11"/>
    <col min="11777" max="11779" width="1.25" style="11" customWidth="1"/>
    <col min="11780" max="11780" width="5.25" style="11" customWidth="1"/>
    <col min="11781" max="11781" width="11.5" style="11" customWidth="1"/>
    <col min="11782" max="11782" width="1.25" style="11" customWidth="1"/>
    <col min="11783" max="11783" width="9.875" style="11" customWidth="1"/>
    <col min="11784" max="11784" width="1.25" style="11" customWidth="1"/>
    <col min="11785" max="11785" width="9.875" style="11" customWidth="1"/>
    <col min="11786" max="11786" width="1.25" style="11" customWidth="1"/>
    <col min="11787" max="11787" width="9.875" style="11" customWidth="1"/>
    <col min="11788" max="11788" width="1.25" style="11" customWidth="1"/>
    <col min="11789" max="11789" width="9.875" style="11" customWidth="1"/>
    <col min="11790" max="11790" width="1.875" style="11" customWidth="1"/>
    <col min="11791" max="11791" width="9.875" style="11" customWidth="1"/>
    <col min="11792" max="11792" width="1.25" style="11" customWidth="1"/>
    <col min="11793" max="11793" width="5.25" style="11" customWidth="1"/>
    <col min="11794" max="11794" width="1.875" style="11" customWidth="1"/>
    <col min="11795" max="11795" width="2.5" style="11" customWidth="1"/>
    <col min="11796" max="11796" width="6.5" style="11" customWidth="1"/>
    <col min="11797" max="11797" width="2.5" style="11" customWidth="1"/>
    <col min="11798" max="11799" width="6.5" style="11" customWidth="1"/>
    <col min="11800" max="11800" width="3.875" style="11" customWidth="1"/>
    <col min="11801" max="11801" width="17.25" style="11" customWidth="1"/>
    <col min="11802" max="11802" width="5.875" style="11" customWidth="1"/>
    <col min="11803" max="11803" width="1.25" style="11" customWidth="1"/>
    <col min="11804" max="11804" width="5.875" style="11" customWidth="1"/>
    <col min="11805" max="11805" width="1.25" style="11" customWidth="1"/>
    <col min="11806" max="11806" width="5.875" style="11" customWidth="1"/>
    <col min="11807" max="11807" width="1.875" style="11" customWidth="1"/>
    <col min="11808" max="11808" width="5.875" style="11" customWidth="1"/>
    <col min="11809" max="11809" width="1.25" style="11" customWidth="1"/>
    <col min="11810" max="11810" width="5.875" style="11" customWidth="1"/>
    <col min="11811" max="11811" width="1.25" style="11" customWidth="1"/>
    <col min="11812" max="11812" width="5.875" style="11" customWidth="1"/>
    <col min="11813" max="11813" width="1.875" style="11" customWidth="1"/>
    <col min="11814" max="11814" width="5.875" style="11" customWidth="1"/>
    <col min="11815" max="11815" width="1.25" style="11" customWidth="1"/>
    <col min="11816" max="11816" width="5.875" style="11" customWidth="1"/>
    <col min="11817" max="11817" width="1.25" style="11" customWidth="1"/>
    <col min="11818" max="11818" width="5.875" style="11" customWidth="1"/>
    <col min="11819" max="11819" width="8.5" style="11" customWidth="1"/>
    <col min="11820" max="11820" width="4.5" style="11" customWidth="1"/>
    <col min="11821" max="11821" width="1.875" style="11" customWidth="1"/>
    <col min="11822" max="11822" width="4.5" style="11" customWidth="1"/>
    <col min="11823" max="11823" width="1.875" style="11" customWidth="1"/>
    <col min="11824" max="11824" width="4.5" style="11" customWidth="1"/>
    <col min="11825" max="11825" width="1.875" style="11" customWidth="1"/>
    <col min="11826" max="11826" width="4.5" style="11" customWidth="1"/>
    <col min="11827" max="11828" width="1.875" style="11" customWidth="1"/>
    <col min="11829" max="11829" width="3.875" style="11" customWidth="1"/>
    <col min="11830" max="11830" width="1.875" style="11" customWidth="1"/>
    <col min="11831" max="11831" width="3.25" style="11" customWidth="1"/>
    <col min="11832" max="11832" width="8.5" style="11" customWidth="1"/>
    <col min="11833" max="11833" width="4.5" style="11" customWidth="1"/>
    <col min="11834" max="11834" width="1.875" style="11" customWidth="1"/>
    <col min="11835" max="11835" width="4.5" style="11" customWidth="1"/>
    <col min="11836" max="11836" width="1.875" style="11" customWidth="1"/>
    <col min="11837" max="11837" width="4.5" style="11" customWidth="1"/>
    <col min="11838" max="11838" width="1.875" style="11" customWidth="1"/>
    <col min="11839" max="11839" width="4.5" style="11" customWidth="1"/>
    <col min="11840" max="11841" width="1.875" style="11" customWidth="1"/>
    <col min="11842" max="11842" width="6.5" style="11" customWidth="1"/>
    <col min="11843" max="11846" width="10.5" style="11"/>
    <col min="11847" max="11847" width="1.25" style="11" customWidth="1"/>
    <col min="11848" max="12032" width="10.5" style="11"/>
    <col min="12033" max="12035" width="1.25" style="11" customWidth="1"/>
    <col min="12036" max="12036" width="5.25" style="11" customWidth="1"/>
    <col min="12037" max="12037" width="11.5" style="11" customWidth="1"/>
    <col min="12038" max="12038" width="1.25" style="11" customWidth="1"/>
    <col min="12039" max="12039" width="9.875" style="11" customWidth="1"/>
    <col min="12040" max="12040" width="1.25" style="11" customWidth="1"/>
    <col min="12041" max="12041" width="9.875" style="11" customWidth="1"/>
    <col min="12042" max="12042" width="1.25" style="11" customWidth="1"/>
    <col min="12043" max="12043" width="9.875" style="11" customWidth="1"/>
    <col min="12044" max="12044" width="1.25" style="11" customWidth="1"/>
    <col min="12045" max="12045" width="9.875" style="11" customWidth="1"/>
    <col min="12046" max="12046" width="1.875" style="11" customWidth="1"/>
    <col min="12047" max="12047" width="9.875" style="11" customWidth="1"/>
    <col min="12048" max="12048" width="1.25" style="11" customWidth="1"/>
    <col min="12049" max="12049" width="5.25" style="11" customWidth="1"/>
    <col min="12050" max="12050" width="1.875" style="11" customWidth="1"/>
    <col min="12051" max="12051" width="2.5" style="11" customWidth="1"/>
    <col min="12052" max="12052" width="6.5" style="11" customWidth="1"/>
    <col min="12053" max="12053" width="2.5" style="11" customWidth="1"/>
    <col min="12054" max="12055" width="6.5" style="11" customWidth="1"/>
    <col min="12056" max="12056" width="3.875" style="11" customWidth="1"/>
    <col min="12057" max="12057" width="17.25" style="11" customWidth="1"/>
    <col min="12058" max="12058" width="5.875" style="11" customWidth="1"/>
    <col min="12059" max="12059" width="1.25" style="11" customWidth="1"/>
    <col min="12060" max="12060" width="5.875" style="11" customWidth="1"/>
    <col min="12061" max="12061" width="1.25" style="11" customWidth="1"/>
    <col min="12062" max="12062" width="5.875" style="11" customWidth="1"/>
    <col min="12063" max="12063" width="1.875" style="11" customWidth="1"/>
    <col min="12064" max="12064" width="5.875" style="11" customWidth="1"/>
    <col min="12065" max="12065" width="1.25" style="11" customWidth="1"/>
    <col min="12066" max="12066" width="5.875" style="11" customWidth="1"/>
    <col min="12067" max="12067" width="1.25" style="11" customWidth="1"/>
    <col min="12068" max="12068" width="5.875" style="11" customWidth="1"/>
    <col min="12069" max="12069" width="1.875" style="11" customWidth="1"/>
    <col min="12070" max="12070" width="5.875" style="11" customWidth="1"/>
    <col min="12071" max="12071" width="1.25" style="11" customWidth="1"/>
    <col min="12072" max="12072" width="5.875" style="11" customWidth="1"/>
    <col min="12073" max="12073" width="1.25" style="11" customWidth="1"/>
    <col min="12074" max="12074" width="5.875" style="11" customWidth="1"/>
    <col min="12075" max="12075" width="8.5" style="11" customWidth="1"/>
    <col min="12076" max="12076" width="4.5" style="11" customWidth="1"/>
    <col min="12077" max="12077" width="1.875" style="11" customWidth="1"/>
    <col min="12078" max="12078" width="4.5" style="11" customWidth="1"/>
    <col min="12079" max="12079" width="1.875" style="11" customWidth="1"/>
    <col min="12080" max="12080" width="4.5" style="11" customWidth="1"/>
    <col min="12081" max="12081" width="1.875" style="11" customWidth="1"/>
    <col min="12082" max="12082" width="4.5" style="11" customWidth="1"/>
    <col min="12083" max="12084" width="1.875" style="11" customWidth="1"/>
    <col min="12085" max="12085" width="3.875" style="11" customWidth="1"/>
    <col min="12086" max="12086" width="1.875" style="11" customWidth="1"/>
    <col min="12087" max="12087" width="3.25" style="11" customWidth="1"/>
    <col min="12088" max="12088" width="8.5" style="11" customWidth="1"/>
    <col min="12089" max="12089" width="4.5" style="11" customWidth="1"/>
    <col min="12090" max="12090" width="1.875" style="11" customWidth="1"/>
    <col min="12091" max="12091" width="4.5" style="11" customWidth="1"/>
    <col min="12092" max="12092" width="1.875" style="11" customWidth="1"/>
    <col min="12093" max="12093" width="4.5" style="11" customWidth="1"/>
    <col min="12094" max="12094" width="1.875" style="11" customWidth="1"/>
    <col min="12095" max="12095" width="4.5" style="11" customWidth="1"/>
    <col min="12096" max="12097" width="1.875" style="11" customWidth="1"/>
    <col min="12098" max="12098" width="6.5" style="11" customWidth="1"/>
    <col min="12099" max="12102" width="10.5" style="11"/>
    <col min="12103" max="12103" width="1.25" style="11" customWidth="1"/>
    <col min="12104" max="12288" width="10.5" style="11"/>
    <col min="12289" max="12291" width="1.25" style="11" customWidth="1"/>
    <col min="12292" max="12292" width="5.25" style="11" customWidth="1"/>
    <col min="12293" max="12293" width="11.5" style="11" customWidth="1"/>
    <col min="12294" max="12294" width="1.25" style="11" customWidth="1"/>
    <col min="12295" max="12295" width="9.875" style="11" customWidth="1"/>
    <col min="12296" max="12296" width="1.25" style="11" customWidth="1"/>
    <col min="12297" max="12297" width="9.875" style="11" customWidth="1"/>
    <col min="12298" max="12298" width="1.25" style="11" customWidth="1"/>
    <col min="12299" max="12299" width="9.875" style="11" customWidth="1"/>
    <col min="12300" max="12300" width="1.25" style="11" customWidth="1"/>
    <col min="12301" max="12301" width="9.875" style="11" customWidth="1"/>
    <col min="12302" max="12302" width="1.875" style="11" customWidth="1"/>
    <col min="12303" max="12303" width="9.875" style="11" customWidth="1"/>
    <col min="12304" max="12304" width="1.25" style="11" customWidth="1"/>
    <col min="12305" max="12305" width="5.25" style="11" customWidth="1"/>
    <col min="12306" max="12306" width="1.875" style="11" customWidth="1"/>
    <col min="12307" max="12307" width="2.5" style="11" customWidth="1"/>
    <col min="12308" max="12308" width="6.5" style="11" customWidth="1"/>
    <col min="12309" max="12309" width="2.5" style="11" customWidth="1"/>
    <col min="12310" max="12311" width="6.5" style="11" customWidth="1"/>
    <col min="12312" max="12312" width="3.875" style="11" customWidth="1"/>
    <col min="12313" max="12313" width="17.25" style="11" customWidth="1"/>
    <col min="12314" max="12314" width="5.875" style="11" customWidth="1"/>
    <col min="12315" max="12315" width="1.25" style="11" customWidth="1"/>
    <col min="12316" max="12316" width="5.875" style="11" customWidth="1"/>
    <col min="12317" max="12317" width="1.25" style="11" customWidth="1"/>
    <col min="12318" max="12318" width="5.875" style="11" customWidth="1"/>
    <col min="12319" max="12319" width="1.875" style="11" customWidth="1"/>
    <col min="12320" max="12320" width="5.875" style="11" customWidth="1"/>
    <col min="12321" max="12321" width="1.25" style="11" customWidth="1"/>
    <col min="12322" max="12322" width="5.875" style="11" customWidth="1"/>
    <col min="12323" max="12323" width="1.25" style="11" customWidth="1"/>
    <col min="12324" max="12324" width="5.875" style="11" customWidth="1"/>
    <col min="12325" max="12325" width="1.875" style="11" customWidth="1"/>
    <col min="12326" max="12326" width="5.875" style="11" customWidth="1"/>
    <col min="12327" max="12327" width="1.25" style="11" customWidth="1"/>
    <col min="12328" max="12328" width="5.875" style="11" customWidth="1"/>
    <col min="12329" max="12329" width="1.25" style="11" customWidth="1"/>
    <col min="12330" max="12330" width="5.875" style="11" customWidth="1"/>
    <col min="12331" max="12331" width="8.5" style="11" customWidth="1"/>
    <col min="12332" max="12332" width="4.5" style="11" customWidth="1"/>
    <col min="12333" max="12333" width="1.875" style="11" customWidth="1"/>
    <col min="12334" max="12334" width="4.5" style="11" customWidth="1"/>
    <col min="12335" max="12335" width="1.875" style="11" customWidth="1"/>
    <col min="12336" max="12336" width="4.5" style="11" customWidth="1"/>
    <col min="12337" max="12337" width="1.875" style="11" customWidth="1"/>
    <col min="12338" max="12338" width="4.5" style="11" customWidth="1"/>
    <col min="12339" max="12340" width="1.875" style="11" customWidth="1"/>
    <col min="12341" max="12341" width="3.875" style="11" customWidth="1"/>
    <col min="12342" max="12342" width="1.875" style="11" customWidth="1"/>
    <col min="12343" max="12343" width="3.25" style="11" customWidth="1"/>
    <col min="12344" max="12344" width="8.5" style="11" customWidth="1"/>
    <col min="12345" max="12345" width="4.5" style="11" customWidth="1"/>
    <col min="12346" max="12346" width="1.875" style="11" customWidth="1"/>
    <col min="12347" max="12347" width="4.5" style="11" customWidth="1"/>
    <col min="12348" max="12348" width="1.875" style="11" customWidth="1"/>
    <col min="12349" max="12349" width="4.5" style="11" customWidth="1"/>
    <col min="12350" max="12350" width="1.875" style="11" customWidth="1"/>
    <col min="12351" max="12351" width="4.5" style="11" customWidth="1"/>
    <col min="12352" max="12353" width="1.875" style="11" customWidth="1"/>
    <col min="12354" max="12354" width="6.5" style="11" customWidth="1"/>
    <col min="12355" max="12358" width="10.5" style="11"/>
    <col min="12359" max="12359" width="1.25" style="11" customWidth="1"/>
    <col min="12360" max="12544" width="10.5" style="11"/>
    <col min="12545" max="12547" width="1.25" style="11" customWidth="1"/>
    <col min="12548" max="12548" width="5.25" style="11" customWidth="1"/>
    <col min="12549" max="12549" width="11.5" style="11" customWidth="1"/>
    <col min="12550" max="12550" width="1.25" style="11" customWidth="1"/>
    <col min="12551" max="12551" width="9.875" style="11" customWidth="1"/>
    <col min="12552" max="12552" width="1.25" style="11" customWidth="1"/>
    <col min="12553" max="12553" width="9.875" style="11" customWidth="1"/>
    <col min="12554" max="12554" width="1.25" style="11" customWidth="1"/>
    <col min="12555" max="12555" width="9.875" style="11" customWidth="1"/>
    <col min="12556" max="12556" width="1.25" style="11" customWidth="1"/>
    <col min="12557" max="12557" width="9.875" style="11" customWidth="1"/>
    <col min="12558" max="12558" width="1.875" style="11" customWidth="1"/>
    <col min="12559" max="12559" width="9.875" style="11" customWidth="1"/>
    <col min="12560" max="12560" width="1.25" style="11" customWidth="1"/>
    <col min="12561" max="12561" width="5.25" style="11" customWidth="1"/>
    <col min="12562" max="12562" width="1.875" style="11" customWidth="1"/>
    <col min="12563" max="12563" width="2.5" style="11" customWidth="1"/>
    <col min="12564" max="12564" width="6.5" style="11" customWidth="1"/>
    <col min="12565" max="12565" width="2.5" style="11" customWidth="1"/>
    <col min="12566" max="12567" width="6.5" style="11" customWidth="1"/>
    <col min="12568" max="12568" width="3.875" style="11" customWidth="1"/>
    <col min="12569" max="12569" width="17.25" style="11" customWidth="1"/>
    <col min="12570" max="12570" width="5.875" style="11" customWidth="1"/>
    <col min="12571" max="12571" width="1.25" style="11" customWidth="1"/>
    <col min="12572" max="12572" width="5.875" style="11" customWidth="1"/>
    <col min="12573" max="12573" width="1.25" style="11" customWidth="1"/>
    <col min="12574" max="12574" width="5.875" style="11" customWidth="1"/>
    <col min="12575" max="12575" width="1.875" style="11" customWidth="1"/>
    <col min="12576" max="12576" width="5.875" style="11" customWidth="1"/>
    <col min="12577" max="12577" width="1.25" style="11" customWidth="1"/>
    <col min="12578" max="12578" width="5.875" style="11" customWidth="1"/>
    <col min="12579" max="12579" width="1.25" style="11" customWidth="1"/>
    <col min="12580" max="12580" width="5.875" style="11" customWidth="1"/>
    <col min="12581" max="12581" width="1.875" style="11" customWidth="1"/>
    <col min="12582" max="12582" width="5.875" style="11" customWidth="1"/>
    <col min="12583" max="12583" width="1.25" style="11" customWidth="1"/>
    <col min="12584" max="12584" width="5.875" style="11" customWidth="1"/>
    <col min="12585" max="12585" width="1.25" style="11" customWidth="1"/>
    <col min="12586" max="12586" width="5.875" style="11" customWidth="1"/>
    <col min="12587" max="12587" width="8.5" style="11" customWidth="1"/>
    <col min="12588" max="12588" width="4.5" style="11" customWidth="1"/>
    <col min="12589" max="12589" width="1.875" style="11" customWidth="1"/>
    <col min="12590" max="12590" width="4.5" style="11" customWidth="1"/>
    <col min="12591" max="12591" width="1.875" style="11" customWidth="1"/>
    <col min="12592" max="12592" width="4.5" style="11" customWidth="1"/>
    <col min="12593" max="12593" width="1.875" style="11" customWidth="1"/>
    <col min="12594" max="12594" width="4.5" style="11" customWidth="1"/>
    <col min="12595" max="12596" width="1.875" style="11" customWidth="1"/>
    <col min="12597" max="12597" width="3.875" style="11" customWidth="1"/>
    <col min="12598" max="12598" width="1.875" style="11" customWidth="1"/>
    <col min="12599" max="12599" width="3.25" style="11" customWidth="1"/>
    <col min="12600" max="12600" width="8.5" style="11" customWidth="1"/>
    <col min="12601" max="12601" width="4.5" style="11" customWidth="1"/>
    <col min="12602" max="12602" width="1.875" style="11" customWidth="1"/>
    <col min="12603" max="12603" width="4.5" style="11" customWidth="1"/>
    <col min="12604" max="12604" width="1.875" style="11" customWidth="1"/>
    <col min="12605" max="12605" width="4.5" style="11" customWidth="1"/>
    <col min="12606" max="12606" width="1.875" style="11" customWidth="1"/>
    <col min="12607" max="12607" width="4.5" style="11" customWidth="1"/>
    <col min="12608" max="12609" width="1.875" style="11" customWidth="1"/>
    <col min="12610" max="12610" width="6.5" style="11" customWidth="1"/>
    <col min="12611" max="12614" width="10.5" style="11"/>
    <col min="12615" max="12615" width="1.25" style="11" customWidth="1"/>
    <col min="12616" max="12800" width="10.5" style="11"/>
    <col min="12801" max="12803" width="1.25" style="11" customWidth="1"/>
    <col min="12804" max="12804" width="5.25" style="11" customWidth="1"/>
    <col min="12805" max="12805" width="11.5" style="11" customWidth="1"/>
    <col min="12806" max="12806" width="1.25" style="11" customWidth="1"/>
    <col min="12807" max="12807" width="9.875" style="11" customWidth="1"/>
    <col min="12808" max="12808" width="1.25" style="11" customWidth="1"/>
    <col min="12809" max="12809" width="9.875" style="11" customWidth="1"/>
    <col min="12810" max="12810" width="1.25" style="11" customWidth="1"/>
    <col min="12811" max="12811" width="9.875" style="11" customWidth="1"/>
    <col min="12812" max="12812" width="1.25" style="11" customWidth="1"/>
    <col min="12813" max="12813" width="9.875" style="11" customWidth="1"/>
    <col min="12814" max="12814" width="1.875" style="11" customWidth="1"/>
    <col min="12815" max="12815" width="9.875" style="11" customWidth="1"/>
    <col min="12816" max="12816" width="1.25" style="11" customWidth="1"/>
    <col min="12817" max="12817" width="5.25" style="11" customWidth="1"/>
    <col min="12818" max="12818" width="1.875" style="11" customWidth="1"/>
    <col min="12819" max="12819" width="2.5" style="11" customWidth="1"/>
    <col min="12820" max="12820" width="6.5" style="11" customWidth="1"/>
    <col min="12821" max="12821" width="2.5" style="11" customWidth="1"/>
    <col min="12822" max="12823" width="6.5" style="11" customWidth="1"/>
    <col min="12824" max="12824" width="3.875" style="11" customWidth="1"/>
    <col min="12825" max="12825" width="17.25" style="11" customWidth="1"/>
    <col min="12826" max="12826" width="5.875" style="11" customWidth="1"/>
    <col min="12827" max="12827" width="1.25" style="11" customWidth="1"/>
    <col min="12828" max="12828" width="5.875" style="11" customWidth="1"/>
    <col min="12829" max="12829" width="1.25" style="11" customWidth="1"/>
    <col min="12830" max="12830" width="5.875" style="11" customWidth="1"/>
    <col min="12831" max="12831" width="1.875" style="11" customWidth="1"/>
    <col min="12832" max="12832" width="5.875" style="11" customWidth="1"/>
    <col min="12833" max="12833" width="1.25" style="11" customWidth="1"/>
    <col min="12834" max="12834" width="5.875" style="11" customWidth="1"/>
    <col min="12835" max="12835" width="1.25" style="11" customWidth="1"/>
    <col min="12836" max="12836" width="5.875" style="11" customWidth="1"/>
    <col min="12837" max="12837" width="1.875" style="11" customWidth="1"/>
    <col min="12838" max="12838" width="5.875" style="11" customWidth="1"/>
    <col min="12839" max="12839" width="1.25" style="11" customWidth="1"/>
    <col min="12840" max="12840" width="5.875" style="11" customWidth="1"/>
    <col min="12841" max="12841" width="1.25" style="11" customWidth="1"/>
    <col min="12842" max="12842" width="5.875" style="11" customWidth="1"/>
    <col min="12843" max="12843" width="8.5" style="11" customWidth="1"/>
    <col min="12844" max="12844" width="4.5" style="11" customWidth="1"/>
    <col min="12845" max="12845" width="1.875" style="11" customWidth="1"/>
    <col min="12846" max="12846" width="4.5" style="11" customWidth="1"/>
    <col min="12847" max="12847" width="1.875" style="11" customWidth="1"/>
    <col min="12848" max="12848" width="4.5" style="11" customWidth="1"/>
    <col min="12849" max="12849" width="1.875" style="11" customWidth="1"/>
    <col min="12850" max="12850" width="4.5" style="11" customWidth="1"/>
    <col min="12851" max="12852" width="1.875" style="11" customWidth="1"/>
    <col min="12853" max="12853" width="3.875" style="11" customWidth="1"/>
    <col min="12854" max="12854" width="1.875" style="11" customWidth="1"/>
    <col min="12855" max="12855" width="3.25" style="11" customWidth="1"/>
    <col min="12856" max="12856" width="8.5" style="11" customWidth="1"/>
    <col min="12857" max="12857" width="4.5" style="11" customWidth="1"/>
    <col min="12858" max="12858" width="1.875" style="11" customWidth="1"/>
    <col min="12859" max="12859" width="4.5" style="11" customWidth="1"/>
    <col min="12860" max="12860" width="1.875" style="11" customWidth="1"/>
    <col min="12861" max="12861" width="4.5" style="11" customWidth="1"/>
    <col min="12862" max="12862" width="1.875" style="11" customWidth="1"/>
    <col min="12863" max="12863" width="4.5" style="11" customWidth="1"/>
    <col min="12864" max="12865" width="1.875" style="11" customWidth="1"/>
    <col min="12866" max="12866" width="6.5" style="11" customWidth="1"/>
    <col min="12867" max="12870" width="10.5" style="11"/>
    <col min="12871" max="12871" width="1.25" style="11" customWidth="1"/>
    <col min="12872" max="13056" width="10.5" style="11"/>
    <col min="13057" max="13059" width="1.25" style="11" customWidth="1"/>
    <col min="13060" max="13060" width="5.25" style="11" customWidth="1"/>
    <col min="13061" max="13061" width="11.5" style="11" customWidth="1"/>
    <col min="13062" max="13062" width="1.25" style="11" customWidth="1"/>
    <col min="13063" max="13063" width="9.875" style="11" customWidth="1"/>
    <col min="13064" max="13064" width="1.25" style="11" customWidth="1"/>
    <col min="13065" max="13065" width="9.875" style="11" customWidth="1"/>
    <col min="13066" max="13066" width="1.25" style="11" customWidth="1"/>
    <col min="13067" max="13067" width="9.875" style="11" customWidth="1"/>
    <col min="13068" max="13068" width="1.25" style="11" customWidth="1"/>
    <col min="13069" max="13069" width="9.875" style="11" customWidth="1"/>
    <col min="13070" max="13070" width="1.875" style="11" customWidth="1"/>
    <col min="13071" max="13071" width="9.875" style="11" customWidth="1"/>
    <col min="13072" max="13072" width="1.25" style="11" customWidth="1"/>
    <col min="13073" max="13073" width="5.25" style="11" customWidth="1"/>
    <col min="13074" max="13074" width="1.875" style="11" customWidth="1"/>
    <col min="13075" max="13075" width="2.5" style="11" customWidth="1"/>
    <col min="13076" max="13076" width="6.5" style="11" customWidth="1"/>
    <col min="13077" max="13077" width="2.5" style="11" customWidth="1"/>
    <col min="13078" max="13079" width="6.5" style="11" customWidth="1"/>
    <col min="13080" max="13080" width="3.875" style="11" customWidth="1"/>
    <col min="13081" max="13081" width="17.25" style="11" customWidth="1"/>
    <col min="13082" max="13082" width="5.875" style="11" customWidth="1"/>
    <col min="13083" max="13083" width="1.25" style="11" customWidth="1"/>
    <col min="13084" max="13084" width="5.875" style="11" customWidth="1"/>
    <col min="13085" max="13085" width="1.25" style="11" customWidth="1"/>
    <col min="13086" max="13086" width="5.875" style="11" customWidth="1"/>
    <col min="13087" max="13087" width="1.875" style="11" customWidth="1"/>
    <col min="13088" max="13088" width="5.875" style="11" customWidth="1"/>
    <col min="13089" max="13089" width="1.25" style="11" customWidth="1"/>
    <col min="13090" max="13090" width="5.875" style="11" customWidth="1"/>
    <col min="13091" max="13091" width="1.25" style="11" customWidth="1"/>
    <col min="13092" max="13092" width="5.875" style="11" customWidth="1"/>
    <col min="13093" max="13093" width="1.875" style="11" customWidth="1"/>
    <col min="13094" max="13094" width="5.875" style="11" customWidth="1"/>
    <col min="13095" max="13095" width="1.25" style="11" customWidth="1"/>
    <col min="13096" max="13096" width="5.875" style="11" customWidth="1"/>
    <col min="13097" max="13097" width="1.25" style="11" customWidth="1"/>
    <col min="13098" max="13098" width="5.875" style="11" customWidth="1"/>
    <col min="13099" max="13099" width="8.5" style="11" customWidth="1"/>
    <col min="13100" max="13100" width="4.5" style="11" customWidth="1"/>
    <col min="13101" max="13101" width="1.875" style="11" customWidth="1"/>
    <col min="13102" max="13102" width="4.5" style="11" customWidth="1"/>
    <col min="13103" max="13103" width="1.875" style="11" customWidth="1"/>
    <col min="13104" max="13104" width="4.5" style="11" customWidth="1"/>
    <col min="13105" max="13105" width="1.875" style="11" customWidth="1"/>
    <col min="13106" max="13106" width="4.5" style="11" customWidth="1"/>
    <col min="13107" max="13108" width="1.875" style="11" customWidth="1"/>
    <col min="13109" max="13109" width="3.875" style="11" customWidth="1"/>
    <col min="13110" max="13110" width="1.875" style="11" customWidth="1"/>
    <col min="13111" max="13111" width="3.25" style="11" customWidth="1"/>
    <col min="13112" max="13112" width="8.5" style="11" customWidth="1"/>
    <col min="13113" max="13113" width="4.5" style="11" customWidth="1"/>
    <col min="13114" max="13114" width="1.875" style="11" customWidth="1"/>
    <col min="13115" max="13115" width="4.5" style="11" customWidth="1"/>
    <col min="13116" max="13116" width="1.875" style="11" customWidth="1"/>
    <col min="13117" max="13117" width="4.5" style="11" customWidth="1"/>
    <col min="13118" max="13118" width="1.875" style="11" customWidth="1"/>
    <col min="13119" max="13119" width="4.5" style="11" customWidth="1"/>
    <col min="13120" max="13121" width="1.875" style="11" customWidth="1"/>
    <col min="13122" max="13122" width="6.5" style="11" customWidth="1"/>
    <col min="13123" max="13126" width="10.5" style="11"/>
    <col min="13127" max="13127" width="1.25" style="11" customWidth="1"/>
    <col min="13128" max="13312" width="10.5" style="11"/>
    <col min="13313" max="13315" width="1.25" style="11" customWidth="1"/>
    <col min="13316" max="13316" width="5.25" style="11" customWidth="1"/>
    <col min="13317" max="13317" width="11.5" style="11" customWidth="1"/>
    <col min="13318" max="13318" width="1.25" style="11" customWidth="1"/>
    <col min="13319" max="13319" width="9.875" style="11" customWidth="1"/>
    <col min="13320" max="13320" width="1.25" style="11" customWidth="1"/>
    <col min="13321" max="13321" width="9.875" style="11" customWidth="1"/>
    <col min="13322" max="13322" width="1.25" style="11" customWidth="1"/>
    <col min="13323" max="13323" width="9.875" style="11" customWidth="1"/>
    <col min="13324" max="13324" width="1.25" style="11" customWidth="1"/>
    <col min="13325" max="13325" width="9.875" style="11" customWidth="1"/>
    <col min="13326" max="13326" width="1.875" style="11" customWidth="1"/>
    <col min="13327" max="13327" width="9.875" style="11" customWidth="1"/>
    <col min="13328" max="13328" width="1.25" style="11" customWidth="1"/>
    <col min="13329" max="13329" width="5.25" style="11" customWidth="1"/>
    <col min="13330" max="13330" width="1.875" style="11" customWidth="1"/>
    <col min="13331" max="13331" width="2.5" style="11" customWidth="1"/>
    <col min="13332" max="13332" width="6.5" style="11" customWidth="1"/>
    <col min="13333" max="13333" width="2.5" style="11" customWidth="1"/>
    <col min="13334" max="13335" width="6.5" style="11" customWidth="1"/>
    <col min="13336" max="13336" width="3.875" style="11" customWidth="1"/>
    <col min="13337" max="13337" width="17.25" style="11" customWidth="1"/>
    <col min="13338" max="13338" width="5.875" style="11" customWidth="1"/>
    <col min="13339" max="13339" width="1.25" style="11" customWidth="1"/>
    <col min="13340" max="13340" width="5.875" style="11" customWidth="1"/>
    <col min="13341" max="13341" width="1.25" style="11" customWidth="1"/>
    <col min="13342" max="13342" width="5.875" style="11" customWidth="1"/>
    <col min="13343" max="13343" width="1.875" style="11" customWidth="1"/>
    <col min="13344" max="13344" width="5.875" style="11" customWidth="1"/>
    <col min="13345" max="13345" width="1.25" style="11" customWidth="1"/>
    <col min="13346" max="13346" width="5.875" style="11" customWidth="1"/>
    <col min="13347" max="13347" width="1.25" style="11" customWidth="1"/>
    <col min="13348" max="13348" width="5.875" style="11" customWidth="1"/>
    <col min="13349" max="13349" width="1.875" style="11" customWidth="1"/>
    <col min="13350" max="13350" width="5.875" style="11" customWidth="1"/>
    <col min="13351" max="13351" width="1.25" style="11" customWidth="1"/>
    <col min="13352" max="13352" width="5.875" style="11" customWidth="1"/>
    <col min="13353" max="13353" width="1.25" style="11" customWidth="1"/>
    <col min="13354" max="13354" width="5.875" style="11" customWidth="1"/>
    <col min="13355" max="13355" width="8.5" style="11" customWidth="1"/>
    <col min="13356" max="13356" width="4.5" style="11" customWidth="1"/>
    <col min="13357" max="13357" width="1.875" style="11" customWidth="1"/>
    <col min="13358" max="13358" width="4.5" style="11" customWidth="1"/>
    <col min="13359" max="13359" width="1.875" style="11" customWidth="1"/>
    <col min="13360" max="13360" width="4.5" style="11" customWidth="1"/>
    <col min="13361" max="13361" width="1.875" style="11" customWidth="1"/>
    <col min="13362" max="13362" width="4.5" style="11" customWidth="1"/>
    <col min="13363" max="13364" width="1.875" style="11" customWidth="1"/>
    <col min="13365" max="13365" width="3.875" style="11" customWidth="1"/>
    <col min="13366" max="13366" width="1.875" style="11" customWidth="1"/>
    <col min="13367" max="13367" width="3.25" style="11" customWidth="1"/>
    <col min="13368" max="13368" width="8.5" style="11" customWidth="1"/>
    <col min="13369" max="13369" width="4.5" style="11" customWidth="1"/>
    <col min="13370" max="13370" width="1.875" style="11" customWidth="1"/>
    <col min="13371" max="13371" width="4.5" style="11" customWidth="1"/>
    <col min="13372" max="13372" width="1.875" style="11" customWidth="1"/>
    <col min="13373" max="13373" width="4.5" style="11" customWidth="1"/>
    <col min="13374" max="13374" width="1.875" style="11" customWidth="1"/>
    <col min="13375" max="13375" width="4.5" style="11" customWidth="1"/>
    <col min="13376" max="13377" width="1.875" style="11" customWidth="1"/>
    <col min="13378" max="13378" width="6.5" style="11" customWidth="1"/>
    <col min="13379" max="13382" width="10.5" style="11"/>
    <col min="13383" max="13383" width="1.25" style="11" customWidth="1"/>
    <col min="13384" max="13568" width="10.5" style="11"/>
    <col min="13569" max="13571" width="1.25" style="11" customWidth="1"/>
    <col min="13572" max="13572" width="5.25" style="11" customWidth="1"/>
    <col min="13573" max="13573" width="11.5" style="11" customWidth="1"/>
    <col min="13574" max="13574" width="1.25" style="11" customWidth="1"/>
    <col min="13575" max="13575" width="9.875" style="11" customWidth="1"/>
    <col min="13576" max="13576" width="1.25" style="11" customWidth="1"/>
    <col min="13577" max="13577" width="9.875" style="11" customWidth="1"/>
    <col min="13578" max="13578" width="1.25" style="11" customWidth="1"/>
    <col min="13579" max="13579" width="9.875" style="11" customWidth="1"/>
    <col min="13580" max="13580" width="1.25" style="11" customWidth="1"/>
    <col min="13581" max="13581" width="9.875" style="11" customWidth="1"/>
    <col min="13582" max="13582" width="1.875" style="11" customWidth="1"/>
    <col min="13583" max="13583" width="9.875" style="11" customWidth="1"/>
    <col min="13584" max="13584" width="1.25" style="11" customWidth="1"/>
    <col min="13585" max="13585" width="5.25" style="11" customWidth="1"/>
    <col min="13586" max="13586" width="1.875" style="11" customWidth="1"/>
    <col min="13587" max="13587" width="2.5" style="11" customWidth="1"/>
    <col min="13588" max="13588" width="6.5" style="11" customWidth="1"/>
    <col min="13589" max="13589" width="2.5" style="11" customWidth="1"/>
    <col min="13590" max="13591" width="6.5" style="11" customWidth="1"/>
    <col min="13592" max="13592" width="3.875" style="11" customWidth="1"/>
    <col min="13593" max="13593" width="17.25" style="11" customWidth="1"/>
    <col min="13594" max="13594" width="5.875" style="11" customWidth="1"/>
    <col min="13595" max="13595" width="1.25" style="11" customWidth="1"/>
    <col min="13596" max="13596" width="5.875" style="11" customWidth="1"/>
    <col min="13597" max="13597" width="1.25" style="11" customWidth="1"/>
    <col min="13598" max="13598" width="5.875" style="11" customWidth="1"/>
    <col min="13599" max="13599" width="1.875" style="11" customWidth="1"/>
    <col min="13600" max="13600" width="5.875" style="11" customWidth="1"/>
    <col min="13601" max="13601" width="1.25" style="11" customWidth="1"/>
    <col min="13602" max="13602" width="5.875" style="11" customWidth="1"/>
    <col min="13603" max="13603" width="1.25" style="11" customWidth="1"/>
    <col min="13604" max="13604" width="5.875" style="11" customWidth="1"/>
    <col min="13605" max="13605" width="1.875" style="11" customWidth="1"/>
    <col min="13606" max="13606" width="5.875" style="11" customWidth="1"/>
    <col min="13607" max="13607" width="1.25" style="11" customWidth="1"/>
    <col min="13608" max="13608" width="5.875" style="11" customWidth="1"/>
    <col min="13609" max="13609" width="1.25" style="11" customWidth="1"/>
    <col min="13610" max="13610" width="5.875" style="11" customWidth="1"/>
    <col min="13611" max="13611" width="8.5" style="11" customWidth="1"/>
    <col min="13612" max="13612" width="4.5" style="11" customWidth="1"/>
    <col min="13613" max="13613" width="1.875" style="11" customWidth="1"/>
    <col min="13614" max="13614" width="4.5" style="11" customWidth="1"/>
    <col min="13615" max="13615" width="1.875" style="11" customWidth="1"/>
    <col min="13616" max="13616" width="4.5" style="11" customWidth="1"/>
    <col min="13617" max="13617" width="1.875" style="11" customWidth="1"/>
    <col min="13618" max="13618" width="4.5" style="11" customWidth="1"/>
    <col min="13619" max="13620" width="1.875" style="11" customWidth="1"/>
    <col min="13621" max="13621" width="3.875" style="11" customWidth="1"/>
    <col min="13622" max="13622" width="1.875" style="11" customWidth="1"/>
    <col min="13623" max="13623" width="3.25" style="11" customWidth="1"/>
    <col min="13624" max="13624" width="8.5" style="11" customWidth="1"/>
    <col min="13625" max="13625" width="4.5" style="11" customWidth="1"/>
    <col min="13626" max="13626" width="1.875" style="11" customWidth="1"/>
    <col min="13627" max="13627" width="4.5" style="11" customWidth="1"/>
    <col min="13628" max="13628" width="1.875" style="11" customWidth="1"/>
    <col min="13629" max="13629" width="4.5" style="11" customWidth="1"/>
    <col min="13630" max="13630" width="1.875" style="11" customWidth="1"/>
    <col min="13631" max="13631" width="4.5" style="11" customWidth="1"/>
    <col min="13632" max="13633" width="1.875" style="11" customWidth="1"/>
    <col min="13634" max="13634" width="6.5" style="11" customWidth="1"/>
    <col min="13635" max="13638" width="10.5" style="11"/>
    <col min="13639" max="13639" width="1.25" style="11" customWidth="1"/>
    <col min="13640" max="13824" width="10.5" style="11"/>
    <col min="13825" max="13827" width="1.25" style="11" customWidth="1"/>
    <col min="13828" max="13828" width="5.25" style="11" customWidth="1"/>
    <col min="13829" max="13829" width="11.5" style="11" customWidth="1"/>
    <col min="13830" max="13830" width="1.25" style="11" customWidth="1"/>
    <col min="13831" max="13831" width="9.875" style="11" customWidth="1"/>
    <col min="13832" max="13832" width="1.25" style="11" customWidth="1"/>
    <col min="13833" max="13833" width="9.875" style="11" customWidth="1"/>
    <col min="13834" max="13834" width="1.25" style="11" customWidth="1"/>
    <col min="13835" max="13835" width="9.875" style="11" customWidth="1"/>
    <col min="13836" max="13836" width="1.25" style="11" customWidth="1"/>
    <col min="13837" max="13837" width="9.875" style="11" customWidth="1"/>
    <col min="13838" max="13838" width="1.875" style="11" customWidth="1"/>
    <col min="13839" max="13839" width="9.875" style="11" customWidth="1"/>
    <col min="13840" max="13840" width="1.25" style="11" customWidth="1"/>
    <col min="13841" max="13841" width="5.25" style="11" customWidth="1"/>
    <col min="13842" max="13842" width="1.875" style="11" customWidth="1"/>
    <col min="13843" max="13843" width="2.5" style="11" customWidth="1"/>
    <col min="13844" max="13844" width="6.5" style="11" customWidth="1"/>
    <col min="13845" max="13845" width="2.5" style="11" customWidth="1"/>
    <col min="13846" max="13847" width="6.5" style="11" customWidth="1"/>
    <col min="13848" max="13848" width="3.875" style="11" customWidth="1"/>
    <col min="13849" max="13849" width="17.25" style="11" customWidth="1"/>
    <col min="13850" max="13850" width="5.875" style="11" customWidth="1"/>
    <col min="13851" max="13851" width="1.25" style="11" customWidth="1"/>
    <col min="13852" max="13852" width="5.875" style="11" customWidth="1"/>
    <col min="13853" max="13853" width="1.25" style="11" customWidth="1"/>
    <col min="13854" max="13854" width="5.875" style="11" customWidth="1"/>
    <col min="13855" max="13855" width="1.875" style="11" customWidth="1"/>
    <col min="13856" max="13856" width="5.875" style="11" customWidth="1"/>
    <col min="13857" max="13857" width="1.25" style="11" customWidth="1"/>
    <col min="13858" max="13858" width="5.875" style="11" customWidth="1"/>
    <col min="13859" max="13859" width="1.25" style="11" customWidth="1"/>
    <col min="13860" max="13860" width="5.875" style="11" customWidth="1"/>
    <col min="13861" max="13861" width="1.875" style="11" customWidth="1"/>
    <col min="13862" max="13862" width="5.875" style="11" customWidth="1"/>
    <col min="13863" max="13863" width="1.25" style="11" customWidth="1"/>
    <col min="13864" max="13864" width="5.875" style="11" customWidth="1"/>
    <col min="13865" max="13865" width="1.25" style="11" customWidth="1"/>
    <col min="13866" max="13866" width="5.875" style="11" customWidth="1"/>
    <col min="13867" max="13867" width="8.5" style="11" customWidth="1"/>
    <col min="13868" max="13868" width="4.5" style="11" customWidth="1"/>
    <col min="13869" max="13869" width="1.875" style="11" customWidth="1"/>
    <col min="13870" max="13870" width="4.5" style="11" customWidth="1"/>
    <col min="13871" max="13871" width="1.875" style="11" customWidth="1"/>
    <col min="13872" max="13872" width="4.5" style="11" customWidth="1"/>
    <col min="13873" max="13873" width="1.875" style="11" customWidth="1"/>
    <col min="13874" max="13874" width="4.5" style="11" customWidth="1"/>
    <col min="13875" max="13876" width="1.875" style="11" customWidth="1"/>
    <col min="13877" max="13877" width="3.875" style="11" customWidth="1"/>
    <col min="13878" max="13878" width="1.875" style="11" customWidth="1"/>
    <col min="13879" max="13879" width="3.25" style="11" customWidth="1"/>
    <col min="13880" max="13880" width="8.5" style="11" customWidth="1"/>
    <col min="13881" max="13881" width="4.5" style="11" customWidth="1"/>
    <col min="13882" max="13882" width="1.875" style="11" customWidth="1"/>
    <col min="13883" max="13883" width="4.5" style="11" customWidth="1"/>
    <col min="13884" max="13884" width="1.875" style="11" customWidth="1"/>
    <col min="13885" max="13885" width="4.5" style="11" customWidth="1"/>
    <col min="13886" max="13886" width="1.875" style="11" customWidth="1"/>
    <col min="13887" max="13887" width="4.5" style="11" customWidth="1"/>
    <col min="13888" max="13889" width="1.875" style="11" customWidth="1"/>
    <col min="13890" max="13890" width="6.5" style="11" customWidth="1"/>
    <col min="13891" max="13894" width="10.5" style="11"/>
    <col min="13895" max="13895" width="1.25" style="11" customWidth="1"/>
    <col min="13896" max="14080" width="10.5" style="11"/>
    <col min="14081" max="14083" width="1.25" style="11" customWidth="1"/>
    <col min="14084" max="14084" width="5.25" style="11" customWidth="1"/>
    <col min="14085" max="14085" width="11.5" style="11" customWidth="1"/>
    <col min="14086" max="14086" width="1.25" style="11" customWidth="1"/>
    <col min="14087" max="14087" width="9.875" style="11" customWidth="1"/>
    <col min="14088" max="14088" width="1.25" style="11" customWidth="1"/>
    <col min="14089" max="14089" width="9.875" style="11" customWidth="1"/>
    <col min="14090" max="14090" width="1.25" style="11" customWidth="1"/>
    <col min="14091" max="14091" width="9.875" style="11" customWidth="1"/>
    <col min="14092" max="14092" width="1.25" style="11" customWidth="1"/>
    <col min="14093" max="14093" width="9.875" style="11" customWidth="1"/>
    <col min="14094" max="14094" width="1.875" style="11" customWidth="1"/>
    <col min="14095" max="14095" width="9.875" style="11" customWidth="1"/>
    <col min="14096" max="14096" width="1.25" style="11" customWidth="1"/>
    <col min="14097" max="14097" width="5.25" style="11" customWidth="1"/>
    <col min="14098" max="14098" width="1.875" style="11" customWidth="1"/>
    <col min="14099" max="14099" width="2.5" style="11" customWidth="1"/>
    <col min="14100" max="14100" width="6.5" style="11" customWidth="1"/>
    <col min="14101" max="14101" width="2.5" style="11" customWidth="1"/>
    <col min="14102" max="14103" width="6.5" style="11" customWidth="1"/>
    <col min="14104" max="14104" width="3.875" style="11" customWidth="1"/>
    <col min="14105" max="14105" width="17.25" style="11" customWidth="1"/>
    <col min="14106" max="14106" width="5.875" style="11" customWidth="1"/>
    <col min="14107" max="14107" width="1.25" style="11" customWidth="1"/>
    <col min="14108" max="14108" width="5.875" style="11" customWidth="1"/>
    <col min="14109" max="14109" width="1.25" style="11" customWidth="1"/>
    <col min="14110" max="14110" width="5.875" style="11" customWidth="1"/>
    <col min="14111" max="14111" width="1.875" style="11" customWidth="1"/>
    <col min="14112" max="14112" width="5.875" style="11" customWidth="1"/>
    <col min="14113" max="14113" width="1.25" style="11" customWidth="1"/>
    <col min="14114" max="14114" width="5.875" style="11" customWidth="1"/>
    <col min="14115" max="14115" width="1.25" style="11" customWidth="1"/>
    <col min="14116" max="14116" width="5.875" style="11" customWidth="1"/>
    <col min="14117" max="14117" width="1.875" style="11" customWidth="1"/>
    <col min="14118" max="14118" width="5.875" style="11" customWidth="1"/>
    <col min="14119" max="14119" width="1.25" style="11" customWidth="1"/>
    <col min="14120" max="14120" width="5.875" style="11" customWidth="1"/>
    <col min="14121" max="14121" width="1.25" style="11" customWidth="1"/>
    <col min="14122" max="14122" width="5.875" style="11" customWidth="1"/>
    <col min="14123" max="14123" width="8.5" style="11" customWidth="1"/>
    <col min="14124" max="14124" width="4.5" style="11" customWidth="1"/>
    <col min="14125" max="14125" width="1.875" style="11" customWidth="1"/>
    <col min="14126" max="14126" width="4.5" style="11" customWidth="1"/>
    <col min="14127" max="14127" width="1.875" style="11" customWidth="1"/>
    <col min="14128" max="14128" width="4.5" style="11" customWidth="1"/>
    <col min="14129" max="14129" width="1.875" style="11" customWidth="1"/>
    <col min="14130" max="14130" width="4.5" style="11" customWidth="1"/>
    <col min="14131" max="14132" width="1.875" style="11" customWidth="1"/>
    <col min="14133" max="14133" width="3.875" style="11" customWidth="1"/>
    <col min="14134" max="14134" width="1.875" style="11" customWidth="1"/>
    <col min="14135" max="14135" width="3.25" style="11" customWidth="1"/>
    <col min="14136" max="14136" width="8.5" style="11" customWidth="1"/>
    <col min="14137" max="14137" width="4.5" style="11" customWidth="1"/>
    <col min="14138" max="14138" width="1.875" style="11" customWidth="1"/>
    <col min="14139" max="14139" width="4.5" style="11" customWidth="1"/>
    <col min="14140" max="14140" width="1.875" style="11" customWidth="1"/>
    <col min="14141" max="14141" width="4.5" style="11" customWidth="1"/>
    <col min="14142" max="14142" width="1.875" style="11" customWidth="1"/>
    <col min="14143" max="14143" width="4.5" style="11" customWidth="1"/>
    <col min="14144" max="14145" width="1.875" style="11" customWidth="1"/>
    <col min="14146" max="14146" width="6.5" style="11" customWidth="1"/>
    <col min="14147" max="14150" width="10.5" style="11"/>
    <col min="14151" max="14151" width="1.25" style="11" customWidth="1"/>
    <col min="14152" max="14336" width="10.5" style="11"/>
    <col min="14337" max="14339" width="1.25" style="11" customWidth="1"/>
    <col min="14340" max="14340" width="5.25" style="11" customWidth="1"/>
    <col min="14341" max="14341" width="11.5" style="11" customWidth="1"/>
    <col min="14342" max="14342" width="1.25" style="11" customWidth="1"/>
    <col min="14343" max="14343" width="9.875" style="11" customWidth="1"/>
    <col min="14344" max="14344" width="1.25" style="11" customWidth="1"/>
    <col min="14345" max="14345" width="9.875" style="11" customWidth="1"/>
    <col min="14346" max="14346" width="1.25" style="11" customWidth="1"/>
    <col min="14347" max="14347" width="9.875" style="11" customWidth="1"/>
    <col min="14348" max="14348" width="1.25" style="11" customWidth="1"/>
    <col min="14349" max="14349" width="9.875" style="11" customWidth="1"/>
    <col min="14350" max="14350" width="1.875" style="11" customWidth="1"/>
    <col min="14351" max="14351" width="9.875" style="11" customWidth="1"/>
    <col min="14352" max="14352" width="1.25" style="11" customWidth="1"/>
    <col min="14353" max="14353" width="5.25" style="11" customWidth="1"/>
    <col min="14354" max="14354" width="1.875" style="11" customWidth="1"/>
    <col min="14355" max="14355" width="2.5" style="11" customWidth="1"/>
    <col min="14356" max="14356" width="6.5" style="11" customWidth="1"/>
    <col min="14357" max="14357" width="2.5" style="11" customWidth="1"/>
    <col min="14358" max="14359" width="6.5" style="11" customWidth="1"/>
    <col min="14360" max="14360" width="3.875" style="11" customWidth="1"/>
    <col min="14361" max="14361" width="17.25" style="11" customWidth="1"/>
    <col min="14362" max="14362" width="5.875" style="11" customWidth="1"/>
    <col min="14363" max="14363" width="1.25" style="11" customWidth="1"/>
    <col min="14364" max="14364" width="5.875" style="11" customWidth="1"/>
    <col min="14365" max="14365" width="1.25" style="11" customWidth="1"/>
    <col min="14366" max="14366" width="5.875" style="11" customWidth="1"/>
    <col min="14367" max="14367" width="1.875" style="11" customWidth="1"/>
    <col min="14368" max="14368" width="5.875" style="11" customWidth="1"/>
    <col min="14369" max="14369" width="1.25" style="11" customWidth="1"/>
    <col min="14370" max="14370" width="5.875" style="11" customWidth="1"/>
    <col min="14371" max="14371" width="1.25" style="11" customWidth="1"/>
    <col min="14372" max="14372" width="5.875" style="11" customWidth="1"/>
    <col min="14373" max="14373" width="1.875" style="11" customWidth="1"/>
    <col min="14374" max="14374" width="5.875" style="11" customWidth="1"/>
    <col min="14375" max="14375" width="1.25" style="11" customWidth="1"/>
    <col min="14376" max="14376" width="5.875" style="11" customWidth="1"/>
    <col min="14377" max="14377" width="1.25" style="11" customWidth="1"/>
    <col min="14378" max="14378" width="5.875" style="11" customWidth="1"/>
    <col min="14379" max="14379" width="8.5" style="11" customWidth="1"/>
    <col min="14380" max="14380" width="4.5" style="11" customWidth="1"/>
    <col min="14381" max="14381" width="1.875" style="11" customWidth="1"/>
    <col min="14382" max="14382" width="4.5" style="11" customWidth="1"/>
    <col min="14383" max="14383" width="1.875" style="11" customWidth="1"/>
    <col min="14384" max="14384" width="4.5" style="11" customWidth="1"/>
    <col min="14385" max="14385" width="1.875" style="11" customWidth="1"/>
    <col min="14386" max="14386" width="4.5" style="11" customWidth="1"/>
    <col min="14387" max="14388" width="1.875" style="11" customWidth="1"/>
    <col min="14389" max="14389" width="3.875" style="11" customWidth="1"/>
    <col min="14390" max="14390" width="1.875" style="11" customWidth="1"/>
    <col min="14391" max="14391" width="3.25" style="11" customWidth="1"/>
    <col min="14392" max="14392" width="8.5" style="11" customWidth="1"/>
    <col min="14393" max="14393" width="4.5" style="11" customWidth="1"/>
    <col min="14394" max="14394" width="1.875" style="11" customWidth="1"/>
    <col min="14395" max="14395" width="4.5" style="11" customWidth="1"/>
    <col min="14396" max="14396" width="1.875" style="11" customWidth="1"/>
    <col min="14397" max="14397" width="4.5" style="11" customWidth="1"/>
    <col min="14398" max="14398" width="1.875" style="11" customWidth="1"/>
    <col min="14399" max="14399" width="4.5" style="11" customWidth="1"/>
    <col min="14400" max="14401" width="1.875" style="11" customWidth="1"/>
    <col min="14402" max="14402" width="6.5" style="11" customWidth="1"/>
    <col min="14403" max="14406" width="10.5" style="11"/>
    <col min="14407" max="14407" width="1.25" style="11" customWidth="1"/>
    <col min="14408" max="14592" width="10.5" style="11"/>
    <col min="14593" max="14595" width="1.25" style="11" customWidth="1"/>
    <col min="14596" max="14596" width="5.25" style="11" customWidth="1"/>
    <col min="14597" max="14597" width="11.5" style="11" customWidth="1"/>
    <col min="14598" max="14598" width="1.25" style="11" customWidth="1"/>
    <col min="14599" max="14599" width="9.875" style="11" customWidth="1"/>
    <col min="14600" max="14600" width="1.25" style="11" customWidth="1"/>
    <col min="14601" max="14601" width="9.875" style="11" customWidth="1"/>
    <col min="14602" max="14602" width="1.25" style="11" customWidth="1"/>
    <col min="14603" max="14603" width="9.875" style="11" customWidth="1"/>
    <col min="14604" max="14604" width="1.25" style="11" customWidth="1"/>
    <col min="14605" max="14605" width="9.875" style="11" customWidth="1"/>
    <col min="14606" max="14606" width="1.875" style="11" customWidth="1"/>
    <col min="14607" max="14607" width="9.875" style="11" customWidth="1"/>
    <col min="14608" max="14608" width="1.25" style="11" customWidth="1"/>
    <col min="14609" max="14609" width="5.25" style="11" customWidth="1"/>
    <col min="14610" max="14610" width="1.875" style="11" customWidth="1"/>
    <col min="14611" max="14611" width="2.5" style="11" customWidth="1"/>
    <col min="14612" max="14612" width="6.5" style="11" customWidth="1"/>
    <col min="14613" max="14613" width="2.5" style="11" customWidth="1"/>
    <col min="14614" max="14615" width="6.5" style="11" customWidth="1"/>
    <col min="14616" max="14616" width="3.875" style="11" customWidth="1"/>
    <col min="14617" max="14617" width="17.25" style="11" customWidth="1"/>
    <col min="14618" max="14618" width="5.875" style="11" customWidth="1"/>
    <col min="14619" max="14619" width="1.25" style="11" customWidth="1"/>
    <col min="14620" max="14620" width="5.875" style="11" customWidth="1"/>
    <col min="14621" max="14621" width="1.25" style="11" customWidth="1"/>
    <col min="14622" max="14622" width="5.875" style="11" customWidth="1"/>
    <col min="14623" max="14623" width="1.875" style="11" customWidth="1"/>
    <col min="14624" max="14624" width="5.875" style="11" customWidth="1"/>
    <col min="14625" max="14625" width="1.25" style="11" customWidth="1"/>
    <col min="14626" max="14626" width="5.875" style="11" customWidth="1"/>
    <col min="14627" max="14627" width="1.25" style="11" customWidth="1"/>
    <col min="14628" max="14628" width="5.875" style="11" customWidth="1"/>
    <col min="14629" max="14629" width="1.875" style="11" customWidth="1"/>
    <col min="14630" max="14630" width="5.875" style="11" customWidth="1"/>
    <col min="14631" max="14631" width="1.25" style="11" customWidth="1"/>
    <col min="14632" max="14632" width="5.875" style="11" customWidth="1"/>
    <col min="14633" max="14633" width="1.25" style="11" customWidth="1"/>
    <col min="14634" max="14634" width="5.875" style="11" customWidth="1"/>
    <col min="14635" max="14635" width="8.5" style="11" customWidth="1"/>
    <col min="14636" max="14636" width="4.5" style="11" customWidth="1"/>
    <col min="14637" max="14637" width="1.875" style="11" customWidth="1"/>
    <col min="14638" max="14638" width="4.5" style="11" customWidth="1"/>
    <col min="14639" max="14639" width="1.875" style="11" customWidth="1"/>
    <col min="14640" max="14640" width="4.5" style="11" customWidth="1"/>
    <col min="14641" max="14641" width="1.875" style="11" customWidth="1"/>
    <col min="14642" max="14642" width="4.5" style="11" customWidth="1"/>
    <col min="14643" max="14644" width="1.875" style="11" customWidth="1"/>
    <col min="14645" max="14645" width="3.875" style="11" customWidth="1"/>
    <col min="14646" max="14646" width="1.875" style="11" customWidth="1"/>
    <col min="14647" max="14647" width="3.25" style="11" customWidth="1"/>
    <col min="14648" max="14648" width="8.5" style="11" customWidth="1"/>
    <col min="14649" max="14649" width="4.5" style="11" customWidth="1"/>
    <col min="14650" max="14650" width="1.875" style="11" customWidth="1"/>
    <col min="14651" max="14651" width="4.5" style="11" customWidth="1"/>
    <col min="14652" max="14652" width="1.875" style="11" customWidth="1"/>
    <col min="14653" max="14653" width="4.5" style="11" customWidth="1"/>
    <col min="14654" max="14654" width="1.875" style="11" customWidth="1"/>
    <col min="14655" max="14655" width="4.5" style="11" customWidth="1"/>
    <col min="14656" max="14657" width="1.875" style="11" customWidth="1"/>
    <col min="14658" max="14658" width="6.5" style="11" customWidth="1"/>
    <col min="14659" max="14662" width="10.5" style="11"/>
    <col min="14663" max="14663" width="1.25" style="11" customWidth="1"/>
    <col min="14664" max="14848" width="10.5" style="11"/>
    <col min="14849" max="14851" width="1.25" style="11" customWidth="1"/>
    <col min="14852" max="14852" width="5.25" style="11" customWidth="1"/>
    <col min="14853" max="14853" width="11.5" style="11" customWidth="1"/>
    <col min="14854" max="14854" width="1.25" style="11" customWidth="1"/>
    <col min="14855" max="14855" width="9.875" style="11" customWidth="1"/>
    <col min="14856" max="14856" width="1.25" style="11" customWidth="1"/>
    <col min="14857" max="14857" width="9.875" style="11" customWidth="1"/>
    <col min="14858" max="14858" width="1.25" style="11" customWidth="1"/>
    <col min="14859" max="14859" width="9.875" style="11" customWidth="1"/>
    <col min="14860" max="14860" width="1.25" style="11" customWidth="1"/>
    <col min="14861" max="14861" width="9.875" style="11" customWidth="1"/>
    <col min="14862" max="14862" width="1.875" style="11" customWidth="1"/>
    <col min="14863" max="14863" width="9.875" style="11" customWidth="1"/>
    <col min="14864" max="14864" width="1.25" style="11" customWidth="1"/>
    <col min="14865" max="14865" width="5.25" style="11" customWidth="1"/>
    <col min="14866" max="14866" width="1.875" style="11" customWidth="1"/>
    <col min="14867" max="14867" width="2.5" style="11" customWidth="1"/>
    <col min="14868" max="14868" width="6.5" style="11" customWidth="1"/>
    <col min="14869" max="14869" width="2.5" style="11" customWidth="1"/>
    <col min="14870" max="14871" width="6.5" style="11" customWidth="1"/>
    <col min="14872" max="14872" width="3.875" style="11" customWidth="1"/>
    <col min="14873" max="14873" width="17.25" style="11" customWidth="1"/>
    <col min="14874" max="14874" width="5.875" style="11" customWidth="1"/>
    <col min="14875" max="14875" width="1.25" style="11" customWidth="1"/>
    <col min="14876" max="14876" width="5.875" style="11" customWidth="1"/>
    <col min="14877" max="14877" width="1.25" style="11" customWidth="1"/>
    <col min="14878" max="14878" width="5.875" style="11" customWidth="1"/>
    <col min="14879" max="14879" width="1.875" style="11" customWidth="1"/>
    <col min="14880" max="14880" width="5.875" style="11" customWidth="1"/>
    <col min="14881" max="14881" width="1.25" style="11" customWidth="1"/>
    <col min="14882" max="14882" width="5.875" style="11" customWidth="1"/>
    <col min="14883" max="14883" width="1.25" style="11" customWidth="1"/>
    <col min="14884" max="14884" width="5.875" style="11" customWidth="1"/>
    <col min="14885" max="14885" width="1.875" style="11" customWidth="1"/>
    <col min="14886" max="14886" width="5.875" style="11" customWidth="1"/>
    <col min="14887" max="14887" width="1.25" style="11" customWidth="1"/>
    <col min="14888" max="14888" width="5.875" style="11" customWidth="1"/>
    <col min="14889" max="14889" width="1.25" style="11" customWidth="1"/>
    <col min="14890" max="14890" width="5.875" style="11" customWidth="1"/>
    <col min="14891" max="14891" width="8.5" style="11" customWidth="1"/>
    <col min="14892" max="14892" width="4.5" style="11" customWidth="1"/>
    <col min="14893" max="14893" width="1.875" style="11" customWidth="1"/>
    <col min="14894" max="14894" width="4.5" style="11" customWidth="1"/>
    <col min="14895" max="14895" width="1.875" style="11" customWidth="1"/>
    <col min="14896" max="14896" width="4.5" style="11" customWidth="1"/>
    <col min="14897" max="14897" width="1.875" style="11" customWidth="1"/>
    <col min="14898" max="14898" width="4.5" style="11" customWidth="1"/>
    <col min="14899" max="14900" width="1.875" style="11" customWidth="1"/>
    <col min="14901" max="14901" width="3.875" style="11" customWidth="1"/>
    <col min="14902" max="14902" width="1.875" style="11" customWidth="1"/>
    <col min="14903" max="14903" width="3.25" style="11" customWidth="1"/>
    <col min="14904" max="14904" width="8.5" style="11" customWidth="1"/>
    <col min="14905" max="14905" width="4.5" style="11" customWidth="1"/>
    <col min="14906" max="14906" width="1.875" style="11" customWidth="1"/>
    <col min="14907" max="14907" width="4.5" style="11" customWidth="1"/>
    <col min="14908" max="14908" width="1.875" style="11" customWidth="1"/>
    <col min="14909" max="14909" width="4.5" style="11" customWidth="1"/>
    <col min="14910" max="14910" width="1.875" style="11" customWidth="1"/>
    <col min="14911" max="14911" width="4.5" style="11" customWidth="1"/>
    <col min="14912" max="14913" width="1.875" style="11" customWidth="1"/>
    <col min="14914" max="14914" width="6.5" style="11" customWidth="1"/>
    <col min="14915" max="14918" width="10.5" style="11"/>
    <col min="14919" max="14919" width="1.25" style="11" customWidth="1"/>
    <col min="14920" max="15104" width="10.5" style="11"/>
    <col min="15105" max="15107" width="1.25" style="11" customWidth="1"/>
    <col min="15108" max="15108" width="5.25" style="11" customWidth="1"/>
    <col min="15109" max="15109" width="11.5" style="11" customWidth="1"/>
    <col min="15110" max="15110" width="1.25" style="11" customWidth="1"/>
    <col min="15111" max="15111" width="9.875" style="11" customWidth="1"/>
    <col min="15112" max="15112" width="1.25" style="11" customWidth="1"/>
    <col min="15113" max="15113" width="9.875" style="11" customWidth="1"/>
    <col min="15114" max="15114" width="1.25" style="11" customWidth="1"/>
    <col min="15115" max="15115" width="9.875" style="11" customWidth="1"/>
    <col min="15116" max="15116" width="1.25" style="11" customWidth="1"/>
    <col min="15117" max="15117" width="9.875" style="11" customWidth="1"/>
    <col min="15118" max="15118" width="1.875" style="11" customWidth="1"/>
    <col min="15119" max="15119" width="9.875" style="11" customWidth="1"/>
    <col min="15120" max="15120" width="1.25" style="11" customWidth="1"/>
    <col min="15121" max="15121" width="5.25" style="11" customWidth="1"/>
    <col min="15122" max="15122" width="1.875" style="11" customWidth="1"/>
    <col min="15123" max="15123" width="2.5" style="11" customWidth="1"/>
    <col min="15124" max="15124" width="6.5" style="11" customWidth="1"/>
    <col min="15125" max="15125" width="2.5" style="11" customWidth="1"/>
    <col min="15126" max="15127" width="6.5" style="11" customWidth="1"/>
    <col min="15128" max="15128" width="3.875" style="11" customWidth="1"/>
    <col min="15129" max="15129" width="17.25" style="11" customWidth="1"/>
    <col min="15130" max="15130" width="5.875" style="11" customWidth="1"/>
    <col min="15131" max="15131" width="1.25" style="11" customWidth="1"/>
    <col min="15132" max="15132" width="5.875" style="11" customWidth="1"/>
    <col min="15133" max="15133" width="1.25" style="11" customWidth="1"/>
    <col min="15134" max="15134" width="5.875" style="11" customWidth="1"/>
    <col min="15135" max="15135" width="1.875" style="11" customWidth="1"/>
    <col min="15136" max="15136" width="5.875" style="11" customWidth="1"/>
    <col min="15137" max="15137" width="1.25" style="11" customWidth="1"/>
    <col min="15138" max="15138" width="5.875" style="11" customWidth="1"/>
    <col min="15139" max="15139" width="1.25" style="11" customWidth="1"/>
    <col min="15140" max="15140" width="5.875" style="11" customWidth="1"/>
    <col min="15141" max="15141" width="1.875" style="11" customWidth="1"/>
    <col min="15142" max="15142" width="5.875" style="11" customWidth="1"/>
    <col min="15143" max="15143" width="1.25" style="11" customWidth="1"/>
    <col min="15144" max="15144" width="5.875" style="11" customWidth="1"/>
    <col min="15145" max="15145" width="1.25" style="11" customWidth="1"/>
    <col min="15146" max="15146" width="5.875" style="11" customWidth="1"/>
    <col min="15147" max="15147" width="8.5" style="11" customWidth="1"/>
    <col min="15148" max="15148" width="4.5" style="11" customWidth="1"/>
    <col min="15149" max="15149" width="1.875" style="11" customWidth="1"/>
    <col min="15150" max="15150" width="4.5" style="11" customWidth="1"/>
    <col min="15151" max="15151" width="1.875" style="11" customWidth="1"/>
    <col min="15152" max="15152" width="4.5" style="11" customWidth="1"/>
    <col min="15153" max="15153" width="1.875" style="11" customWidth="1"/>
    <col min="15154" max="15154" width="4.5" style="11" customWidth="1"/>
    <col min="15155" max="15156" width="1.875" style="11" customWidth="1"/>
    <col min="15157" max="15157" width="3.875" style="11" customWidth="1"/>
    <col min="15158" max="15158" width="1.875" style="11" customWidth="1"/>
    <col min="15159" max="15159" width="3.25" style="11" customWidth="1"/>
    <col min="15160" max="15160" width="8.5" style="11" customWidth="1"/>
    <col min="15161" max="15161" width="4.5" style="11" customWidth="1"/>
    <col min="15162" max="15162" width="1.875" style="11" customWidth="1"/>
    <col min="15163" max="15163" width="4.5" style="11" customWidth="1"/>
    <col min="15164" max="15164" width="1.875" style="11" customWidth="1"/>
    <col min="15165" max="15165" width="4.5" style="11" customWidth="1"/>
    <col min="15166" max="15166" width="1.875" style="11" customWidth="1"/>
    <col min="15167" max="15167" width="4.5" style="11" customWidth="1"/>
    <col min="15168" max="15169" width="1.875" style="11" customWidth="1"/>
    <col min="15170" max="15170" width="6.5" style="11" customWidth="1"/>
    <col min="15171" max="15174" width="10.5" style="11"/>
    <col min="15175" max="15175" width="1.25" style="11" customWidth="1"/>
    <col min="15176" max="15360" width="10.5" style="11"/>
    <col min="15361" max="15363" width="1.25" style="11" customWidth="1"/>
    <col min="15364" max="15364" width="5.25" style="11" customWidth="1"/>
    <col min="15365" max="15365" width="11.5" style="11" customWidth="1"/>
    <col min="15366" max="15366" width="1.25" style="11" customWidth="1"/>
    <col min="15367" max="15367" width="9.875" style="11" customWidth="1"/>
    <col min="15368" max="15368" width="1.25" style="11" customWidth="1"/>
    <col min="15369" max="15369" width="9.875" style="11" customWidth="1"/>
    <col min="15370" max="15370" width="1.25" style="11" customWidth="1"/>
    <col min="15371" max="15371" width="9.875" style="11" customWidth="1"/>
    <col min="15372" max="15372" width="1.25" style="11" customWidth="1"/>
    <col min="15373" max="15373" width="9.875" style="11" customWidth="1"/>
    <col min="15374" max="15374" width="1.875" style="11" customWidth="1"/>
    <col min="15375" max="15375" width="9.875" style="11" customWidth="1"/>
    <col min="15376" max="15376" width="1.25" style="11" customWidth="1"/>
    <col min="15377" max="15377" width="5.25" style="11" customWidth="1"/>
    <col min="15378" max="15378" width="1.875" style="11" customWidth="1"/>
    <col min="15379" max="15379" width="2.5" style="11" customWidth="1"/>
    <col min="15380" max="15380" width="6.5" style="11" customWidth="1"/>
    <col min="15381" max="15381" width="2.5" style="11" customWidth="1"/>
    <col min="15382" max="15383" width="6.5" style="11" customWidth="1"/>
    <col min="15384" max="15384" width="3.875" style="11" customWidth="1"/>
    <col min="15385" max="15385" width="17.25" style="11" customWidth="1"/>
    <col min="15386" max="15386" width="5.875" style="11" customWidth="1"/>
    <col min="15387" max="15387" width="1.25" style="11" customWidth="1"/>
    <col min="15388" max="15388" width="5.875" style="11" customWidth="1"/>
    <col min="15389" max="15389" width="1.25" style="11" customWidth="1"/>
    <col min="15390" max="15390" width="5.875" style="11" customWidth="1"/>
    <col min="15391" max="15391" width="1.875" style="11" customWidth="1"/>
    <col min="15392" max="15392" width="5.875" style="11" customWidth="1"/>
    <col min="15393" max="15393" width="1.25" style="11" customWidth="1"/>
    <col min="15394" max="15394" width="5.875" style="11" customWidth="1"/>
    <col min="15395" max="15395" width="1.25" style="11" customWidth="1"/>
    <col min="15396" max="15396" width="5.875" style="11" customWidth="1"/>
    <col min="15397" max="15397" width="1.875" style="11" customWidth="1"/>
    <col min="15398" max="15398" width="5.875" style="11" customWidth="1"/>
    <col min="15399" max="15399" width="1.25" style="11" customWidth="1"/>
    <col min="15400" max="15400" width="5.875" style="11" customWidth="1"/>
    <col min="15401" max="15401" width="1.25" style="11" customWidth="1"/>
    <col min="15402" max="15402" width="5.875" style="11" customWidth="1"/>
    <col min="15403" max="15403" width="8.5" style="11" customWidth="1"/>
    <col min="15404" max="15404" width="4.5" style="11" customWidth="1"/>
    <col min="15405" max="15405" width="1.875" style="11" customWidth="1"/>
    <col min="15406" max="15406" width="4.5" style="11" customWidth="1"/>
    <col min="15407" max="15407" width="1.875" style="11" customWidth="1"/>
    <col min="15408" max="15408" width="4.5" style="11" customWidth="1"/>
    <col min="15409" max="15409" width="1.875" style="11" customWidth="1"/>
    <col min="15410" max="15410" width="4.5" style="11" customWidth="1"/>
    <col min="15411" max="15412" width="1.875" style="11" customWidth="1"/>
    <col min="15413" max="15413" width="3.875" style="11" customWidth="1"/>
    <col min="15414" max="15414" width="1.875" style="11" customWidth="1"/>
    <col min="15415" max="15415" width="3.25" style="11" customWidth="1"/>
    <col min="15416" max="15416" width="8.5" style="11" customWidth="1"/>
    <col min="15417" max="15417" width="4.5" style="11" customWidth="1"/>
    <col min="15418" max="15418" width="1.875" style="11" customWidth="1"/>
    <col min="15419" max="15419" width="4.5" style="11" customWidth="1"/>
    <col min="15420" max="15420" width="1.875" style="11" customWidth="1"/>
    <col min="15421" max="15421" width="4.5" style="11" customWidth="1"/>
    <col min="15422" max="15422" width="1.875" style="11" customWidth="1"/>
    <col min="15423" max="15423" width="4.5" style="11" customWidth="1"/>
    <col min="15424" max="15425" width="1.875" style="11" customWidth="1"/>
    <col min="15426" max="15426" width="6.5" style="11" customWidth="1"/>
    <col min="15427" max="15430" width="10.5" style="11"/>
    <col min="15431" max="15431" width="1.25" style="11" customWidth="1"/>
    <col min="15432" max="15616" width="10.5" style="11"/>
    <col min="15617" max="15619" width="1.25" style="11" customWidth="1"/>
    <col min="15620" max="15620" width="5.25" style="11" customWidth="1"/>
    <col min="15621" max="15621" width="11.5" style="11" customWidth="1"/>
    <col min="15622" max="15622" width="1.25" style="11" customWidth="1"/>
    <col min="15623" max="15623" width="9.875" style="11" customWidth="1"/>
    <col min="15624" max="15624" width="1.25" style="11" customWidth="1"/>
    <col min="15625" max="15625" width="9.875" style="11" customWidth="1"/>
    <col min="15626" max="15626" width="1.25" style="11" customWidth="1"/>
    <col min="15627" max="15627" width="9.875" style="11" customWidth="1"/>
    <col min="15628" max="15628" width="1.25" style="11" customWidth="1"/>
    <col min="15629" max="15629" width="9.875" style="11" customWidth="1"/>
    <col min="15630" max="15630" width="1.875" style="11" customWidth="1"/>
    <col min="15631" max="15631" width="9.875" style="11" customWidth="1"/>
    <col min="15632" max="15632" width="1.25" style="11" customWidth="1"/>
    <col min="15633" max="15633" width="5.25" style="11" customWidth="1"/>
    <col min="15634" max="15634" width="1.875" style="11" customWidth="1"/>
    <col min="15635" max="15635" width="2.5" style="11" customWidth="1"/>
    <col min="15636" max="15636" width="6.5" style="11" customWidth="1"/>
    <col min="15637" max="15637" width="2.5" style="11" customWidth="1"/>
    <col min="15638" max="15639" width="6.5" style="11" customWidth="1"/>
    <col min="15640" max="15640" width="3.875" style="11" customWidth="1"/>
    <col min="15641" max="15641" width="17.25" style="11" customWidth="1"/>
    <col min="15642" max="15642" width="5.875" style="11" customWidth="1"/>
    <col min="15643" max="15643" width="1.25" style="11" customWidth="1"/>
    <col min="15644" max="15644" width="5.875" style="11" customWidth="1"/>
    <col min="15645" max="15645" width="1.25" style="11" customWidth="1"/>
    <col min="15646" max="15646" width="5.875" style="11" customWidth="1"/>
    <col min="15647" max="15647" width="1.875" style="11" customWidth="1"/>
    <col min="15648" max="15648" width="5.875" style="11" customWidth="1"/>
    <col min="15649" max="15649" width="1.25" style="11" customWidth="1"/>
    <col min="15650" max="15650" width="5.875" style="11" customWidth="1"/>
    <col min="15651" max="15651" width="1.25" style="11" customWidth="1"/>
    <col min="15652" max="15652" width="5.875" style="11" customWidth="1"/>
    <col min="15653" max="15653" width="1.875" style="11" customWidth="1"/>
    <col min="15654" max="15654" width="5.875" style="11" customWidth="1"/>
    <col min="15655" max="15655" width="1.25" style="11" customWidth="1"/>
    <col min="15656" max="15656" width="5.875" style="11" customWidth="1"/>
    <col min="15657" max="15657" width="1.25" style="11" customWidth="1"/>
    <col min="15658" max="15658" width="5.875" style="11" customWidth="1"/>
    <col min="15659" max="15659" width="8.5" style="11" customWidth="1"/>
    <col min="15660" max="15660" width="4.5" style="11" customWidth="1"/>
    <col min="15661" max="15661" width="1.875" style="11" customWidth="1"/>
    <col min="15662" max="15662" width="4.5" style="11" customWidth="1"/>
    <col min="15663" max="15663" width="1.875" style="11" customWidth="1"/>
    <col min="15664" max="15664" width="4.5" style="11" customWidth="1"/>
    <col min="15665" max="15665" width="1.875" style="11" customWidth="1"/>
    <col min="15666" max="15666" width="4.5" style="11" customWidth="1"/>
    <col min="15667" max="15668" width="1.875" style="11" customWidth="1"/>
    <col min="15669" max="15669" width="3.875" style="11" customWidth="1"/>
    <col min="15670" max="15670" width="1.875" style="11" customWidth="1"/>
    <col min="15671" max="15671" width="3.25" style="11" customWidth="1"/>
    <col min="15672" max="15672" width="8.5" style="11" customWidth="1"/>
    <col min="15673" max="15673" width="4.5" style="11" customWidth="1"/>
    <col min="15674" max="15674" width="1.875" style="11" customWidth="1"/>
    <col min="15675" max="15675" width="4.5" style="11" customWidth="1"/>
    <col min="15676" max="15676" width="1.875" style="11" customWidth="1"/>
    <col min="15677" max="15677" width="4.5" style="11" customWidth="1"/>
    <col min="15678" max="15678" width="1.875" style="11" customWidth="1"/>
    <col min="15679" max="15679" width="4.5" style="11" customWidth="1"/>
    <col min="15680" max="15681" width="1.875" style="11" customWidth="1"/>
    <col min="15682" max="15682" width="6.5" style="11" customWidth="1"/>
    <col min="15683" max="15686" width="10.5" style="11"/>
    <col min="15687" max="15687" width="1.25" style="11" customWidth="1"/>
    <col min="15688" max="15872" width="10.5" style="11"/>
    <col min="15873" max="15875" width="1.25" style="11" customWidth="1"/>
    <col min="15876" max="15876" width="5.25" style="11" customWidth="1"/>
    <col min="15877" max="15877" width="11.5" style="11" customWidth="1"/>
    <col min="15878" max="15878" width="1.25" style="11" customWidth="1"/>
    <col min="15879" max="15879" width="9.875" style="11" customWidth="1"/>
    <col min="15880" max="15880" width="1.25" style="11" customWidth="1"/>
    <col min="15881" max="15881" width="9.875" style="11" customWidth="1"/>
    <col min="15882" max="15882" width="1.25" style="11" customWidth="1"/>
    <col min="15883" max="15883" width="9.875" style="11" customWidth="1"/>
    <col min="15884" max="15884" width="1.25" style="11" customWidth="1"/>
    <col min="15885" max="15885" width="9.875" style="11" customWidth="1"/>
    <col min="15886" max="15886" width="1.875" style="11" customWidth="1"/>
    <col min="15887" max="15887" width="9.875" style="11" customWidth="1"/>
    <col min="15888" max="15888" width="1.25" style="11" customWidth="1"/>
    <col min="15889" max="15889" width="5.25" style="11" customWidth="1"/>
    <col min="15890" max="15890" width="1.875" style="11" customWidth="1"/>
    <col min="15891" max="15891" width="2.5" style="11" customWidth="1"/>
    <col min="15892" max="15892" width="6.5" style="11" customWidth="1"/>
    <col min="15893" max="15893" width="2.5" style="11" customWidth="1"/>
    <col min="15894" max="15895" width="6.5" style="11" customWidth="1"/>
    <col min="15896" max="15896" width="3.875" style="11" customWidth="1"/>
    <col min="15897" max="15897" width="17.25" style="11" customWidth="1"/>
    <col min="15898" max="15898" width="5.875" style="11" customWidth="1"/>
    <col min="15899" max="15899" width="1.25" style="11" customWidth="1"/>
    <col min="15900" max="15900" width="5.875" style="11" customWidth="1"/>
    <col min="15901" max="15901" width="1.25" style="11" customWidth="1"/>
    <col min="15902" max="15902" width="5.875" style="11" customWidth="1"/>
    <col min="15903" max="15903" width="1.875" style="11" customWidth="1"/>
    <col min="15904" max="15904" width="5.875" style="11" customWidth="1"/>
    <col min="15905" max="15905" width="1.25" style="11" customWidth="1"/>
    <col min="15906" max="15906" width="5.875" style="11" customWidth="1"/>
    <col min="15907" max="15907" width="1.25" style="11" customWidth="1"/>
    <col min="15908" max="15908" width="5.875" style="11" customWidth="1"/>
    <col min="15909" max="15909" width="1.875" style="11" customWidth="1"/>
    <col min="15910" max="15910" width="5.875" style="11" customWidth="1"/>
    <col min="15911" max="15911" width="1.25" style="11" customWidth="1"/>
    <col min="15912" max="15912" width="5.875" style="11" customWidth="1"/>
    <col min="15913" max="15913" width="1.25" style="11" customWidth="1"/>
    <col min="15914" max="15914" width="5.875" style="11" customWidth="1"/>
    <col min="15915" max="15915" width="8.5" style="11" customWidth="1"/>
    <col min="15916" max="15916" width="4.5" style="11" customWidth="1"/>
    <col min="15917" max="15917" width="1.875" style="11" customWidth="1"/>
    <col min="15918" max="15918" width="4.5" style="11" customWidth="1"/>
    <col min="15919" max="15919" width="1.875" style="11" customWidth="1"/>
    <col min="15920" max="15920" width="4.5" style="11" customWidth="1"/>
    <col min="15921" max="15921" width="1.875" style="11" customWidth="1"/>
    <col min="15922" max="15922" width="4.5" style="11" customWidth="1"/>
    <col min="15923" max="15924" width="1.875" style="11" customWidth="1"/>
    <col min="15925" max="15925" width="3.875" style="11" customWidth="1"/>
    <col min="15926" max="15926" width="1.875" style="11" customWidth="1"/>
    <col min="15927" max="15927" width="3.25" style="11" customWidth="1"/>
    <col min="15928" max="15928" width="8.5" style="11" customWidth="1"/>
    <col min="15929" max="15929" width="4.5" style="11" customWidth="1"/>
    <col min="15930" max="15930" width="1.875" style="11" customWidth="1"/>
    <col min="15931" max="15931" width="4.5" style="11" customWidth="1"/>
    <col min="15932" max="15932" width="1.875" style="11" customWidth="1"/>
    <col min="15933" max="15933" width="4.5" style="11" customWidth="1"/>
    <col min="15934" max="15934" width="1.875" style="11" customWidth="1"/>
    <col min="15935" max="15935" width="4.5" style="11" customWidth="1"/>
    <col min="15936" max="15937" width="1.875" style="11" customWidth="1"/>
    <col min="15938" max="15938" width="6.5" style="11" customWidth="1"/>
    <col min="15939" max="15942" width="10.5" style="11"/>
    <col min="15943" max="15943" width="1.25" style="11" customWidth="1"/>
    <col min="15944" max="16128" width="10.5" style="11"/>
    <col min="16129" max="16131" width="1.25" style="11" customWidth="1"/>
    <col min="16132" max="16132" width="5.25" style="11" customWidth="1"/>
    <col min="16133" max="16133" width="11.5" style="11" customWidth="1"/>
    <col min="16134" max="16134" width="1.25" style="11" customWidth="1"/>
    <col min="16135" max="16135" width="9.875" style="11" customWidth="1"/>
    <col min="16136" max="16136" width="1.25" style="11" customWidth="1"/>
    <col min="16137" max="16137" width="9.875" style="11" customWidth="1"/>
    <col min="16138" max="16138" width="1.25" style="11" customWidth="1"/>
    <col min="16139" max="16139" width="9.875" style="11" customWidth="1"/>
    <col min="16140" max="16140" width="1.25" style="11" customWidth="1"/>
    <col min="16141" max="16141" width="9.875" style="11" customWidth="1"/>
    <col min="16142" max="16142" width="1.875" style="11" customWidth="1"/>
    <col min="16143" max="16143" width="9.875" style="11" customWidth="1"/>
    <col min="16144" max="16144" width="1.25" style="11" customWidth="1"/>
    <col min="16145" max="16145" width="5.25" style="11" customWidth="1"/>
    <col min="16146" max="16146" width="1.875" style="11" customWidth="1"/>
    <col min="16147" max="16147" width="2.5" style="11" customWidth="1"/>
    <col min="16148" max="16148" width="6.5" style="11" customWidth="1"/>
    <col min="16149" max="16149" width="2.5" style="11" customWidth="1"/>
    <col min="16150" max="16151" width="6.5" style="11" customWidth="1"/>
    <col min="16152" max="16152" width="3.875" style="11" customWidth="1"/>
    <col min="16153" max="16153" width="17.25" style="11" customWidth="1"/>
    <col min="16154" max="16154" width="5.875" style="11" customWidth="1"/>
    <col min="16155" max="16155" width="1.25" style="11" customWidth="1"/>
    <col min="16156" max="16156" width="5.875" style="11" customWidth="1"/>
    <col min="16157" max="16157" width="1.25" style="11" customWidth="1"/>
    <col min="16158" max="16158" width="5.875" style="11" customWidth="1"/>
    <col min="16159" max="16159" width="1.875" style="11" customWidth="1"/>
    <col min="16160" max="16160" width="5.875" style="11" customWidth="1"/>
    <col min="16161" max="16161" width="1.25" style="11" customWidth="1"/>
    <col min="16162" max="16162" width="5.875" style="11" customWidth="1"/>
    <col min="16163" max="16163" width="1.25" style="11" customWidth="1"/>
    <col min="16164" max="16164" width="5.875" style="11" customWidth="1"/>
    <col min="16165" max="16165" width="1.875" style="11" customWidth="1"/>
    <col min="16166" max="16166" width="5.875" style="11" customWidth="1"/>
    <col min="16167" max="16167" width="1.25" style="11" customWidth="1"/>
    <col min="16168" max="16168" width="5.875" style="11" customWidth="1"/>
    <col min="16169" max="16169" width="1.25" style="11" customWidth="1"/>
    <col min="16170" max="16170" width="5.875" style="11" customWidth="1"/>
    <col min="16171" max="16171" width="8.5" style="11" customWidth="1"/>
    <col min="16172" max="16172" width="4.5" style="11" customWidth="1"/>
    <col min="16173" max="16173" width="1.875" style="11" customWidth="1"/>
    <col min="16174" max="16174" width="4.5" style="11" customWidth="1"/>
    <col min="16175" max="16175" width="1.875" style="11" customWidth="1"/>
    <col min="16176" max="16176" width="4.5" style="11" customWidth="1"/>
    <col min="16177" max="16177" width="1.875" style="11" customWidth="1"/>
    <col min="16178" max="16178" width="4.5" style="11" customWidth="1"/>
    <col min="16179" max="16180" width="1.875" style="11" customWidth="1"/>
    <col min="16181" max="16181" width="3.875" style="11" customWidth="1"/>
    <col min="16182" max="16182" width="1.875" style="11" customWidth="1"/>
    <col min="16183" max="16183" width="3.25" style="11" customWidth="1"/>
    <col min="16184" max="16184" width="8.5" style="11" customWidth="1"/>
    <col min="16185" max="16185" width="4.5" style="11" customWidth="1"/>
    <col min="16186" max="16186" width="1.875" style="11" customWidth="1"/>
    <col min="16187" max="16187" width="4.5" style="11" customWidth="1"/>
    <col min="16188" max="16188" width="1.875" style="11" customWidth="1"/>
    <col min="16189" max="16189" width="4.5" style="11" customWidth="1"/>
    <col min="16190" max="16190" width="1.875" style="11" customWidth="1"/>
    <col min="16191" max="16191" width="4.5" style="11" customWidth="1"/>
    <col min="16192" max="16193" width="1.875" style="11" customWidth="1"/>
    <col min="16194" max="16194" width="6.5" style="11" customWidth="1"/>
    <col min="16195" max="16198" width="10.5" style="11"/>
    <col min="16199" max="16199" width="1.25" style="11" customWidth="1"/>
    <col min="16200" max="16384" width="10.5" style="11"/>
  </cols>
  <sheetData>
    <row r="1" spans="1:20" s="6" customFormat="1" ht="21">
      <c r="A1" s="1" t="str">
        <f>PROPER([6]ART14!A1)</f>
        <v>Property Taxes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5"/>
      <c r="O1" s="5"/>
      <c r="P1" s="5"/>
      <c r="Q1" s="5"/>
      <c r="R1" s="5"/>
    </row>
    <row r="2" spans="1:20" s="6" customFormat="1" ht="10">
      <c r="A2" s="7"/>
      <c r="B2" s="7"/>
    </row>
    <row r="3" spans="1:20" s="6" customFormat="1" ht="10" customHeight="1">
      <c r="A3" s="8" t="str">
        <f>[6]ART14!A3&amp;" "</f>
        <v xml:space="preserve">TABLE 14 - 2010-11 GENERAL PROPERTY TAX LEVIES AS COMPILED FOR COMPUTATION 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</row>
    <row r="4" spans="1:20" s="6" customFormat="1" ht="10" customHeight="1">
      <c r="A4" s="8" t="str">
        <f>[6]ART14!A4&amp;" "</f>
        <v xml:space="preserve">OF THE AVERAGE TAX RATE </v>
      </c>
      <c r="B4" s="8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</row>
    <row r="5" spans="1:20" s="6" customFormat="1" ht="10" customHeight="1">
      <c r="A5" s="8"/>
      <c r="B5" s="8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</row>
    <row r="6" spans="1:20" ht="2" customHeigh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</row>
    <row r="7" spans="1:20" ht="20" customHeight="1">
      <c r="A7" s="12"/>
      <c r="B7" s="12"/>
      <c r="C7" s="12"/>
      <c r="D7" s="12"/>
      <c r="E7" s="63" t="str">
        <f>[6]ART14!B8&amp;" "&amp;[6]ART14!B9</f>
        <v xml:space="preserve">Net taxable a/  assessed value   </v>
      </c>
      <c r="F7" s="64"/>
      <c r="G7" s="13" t="str">
        <f>[6]ART14!D8</f>
        <v xml:space="preserve">  Property tax allocations and levies b,e/</v>
      </c>
      <c r="H7" s="13"/>
      <c r="I7" s="13"/>
      <c r="J7" s="13"/>
      <c r="K7" s="13"/>
      <c r="L7" s="13"/>
      <c r="M7" s="13"/>
      <c r="N7" s="13"/>
      <c r="O7" s="13"/>
      <c r="P7" s="13"/>
      <c r="Q7" s="67" t="str">
        <f>[6]ART14!N7</f>
        <v>Average tax rate (%)</v>
      </c>
      <c r="R7" s="68"/>
      <c r="S7" s="61"/>
      <c r="T7" s="61"/>
    </row>
    <row r="8" spans="1:20" ht="10" customHeight="1">
      <c r="A8" s="12" t="str">
        <f>[6]ART14!A9</f>
        <v xml:space="preserve">County  </v>
      </c>
      <c r="B8" s="12"/>
      <c r="C8" s="12"/>
      <c r="D8" s="12"/>
      <c r="E8" s="65"/>
      <c r="F8" s="66"/>
      <c r="G8" s="12" t="str">
        <f>[6]ART14!D9</f>
        <v>City</v>
      </c>
      <c r="H8" s="12"/>
      <c r="I8" s="14" t="str">
        <f>[6]ART14!F9</f>
        <v>County c/</v>
      </c>
      <c r="J8" s="15"/>
      <c r="K8" s="12" t="str">
        <f>[6]ART14!H9</f>
        <v>School c/</v>
      </c>
      <c r="L8" s="12"/>
      <c r="M8" s="14" t="str">
        <f>[6]ART14!J9</f>
        <v xml:space="preserve">Other districts d/ </v>
      </c>
      <c r="N8" s="15"/>
      <c r="O8" s="12" t="str">
        <f>[6]ART14!L9</f>
        <v>Total d/</v>
      </c>
      <c r="P8" s="12"/>
      <c r="Q8" s="16" t="str">
        <f>[6]ART14!N9</f>
        <v>2010-11</v>
      </c>
      <c r="R8" s="58"/>
      <c r="S8" s="61"/>
      <c r="T8" s="61"/>
    </row>
    <row r="9" spans="1:20" s="20" customFormat="1" ht="10" customHeight="1">
      <c r="A9" s="17" t="str">
        <f>[6]ART14!A10</f>
        <v>1</v>
      </c>
      <c r="B9" s="17"/>
      <c r="C9" s="17"/>
      <c r="D9" s="17"/>
      <c r="E9" s="18" t="str">
        <f>[6]ART14!B10</f>
        <v>2</v>
      </c>
      <c r="F9" s="19"/>
      <c r="G9" s="17" t="str">
        <f>[6]ART14!D10</f>
        <v>3</v>
      </c>
      <c r="H9" s="17"/>
      <c r="I9" s="18" t="str">
        <f>[6]ART14!F10</f>
        <v>4</v>
      </c>
      <c r="J9" s="19"/>
      <c r="K9" s="17" t="str">
        <f>[6]ART14!H10</f>
        <v>5</v>
      </c>
      <c r="L9" s="17"/>
      <c r="M9" s="18" t="str">
        <f>[6]ART14!J10</f>
        <v>6</v>
      </c>
      <c r="N9" s="19"/>
      <c r="O9" s="17" t="str">
        <f>[6]ART14!L10</f>
        <v>7</v>
      </c>
      <c r="P9" s="17"/>
      <c r="Q9" s="18" t="str">
        <f>[6]ART14!N10</f>
        <v>8</v>
      </c>
      <c r="R9" s="17"/>
      <c r="S9" s="62"/>
      <c r="T9" s="62"/>
    </row>
    <row r="10" spans="1:20" ht="12" customHeight="1">
      <c r="A10" s="21" t="str">
        <f>[6]ART14!A11</f>
        <v>Alameda</v>
      </c>
      <c r="B10" s="21"/>
      <c r="C10" s="21"/>
      <c r="D10" s="21"/>
      <c r="E10" s="22">
        <f>ROUND([6]ART14!B11,0)*1000</f>
        <v>190650454000</v>
      </c>
      <c r="F10" s="23"/>
      <c r="G10" s="24">
        <f>ROUND([6]ART14!D11,0)*1000</f>
        <v>435889000</v>
      </c>
      <c r="H10" s="25"/>
      <c r="I10" s="26">
        <f>ROUND([6]ART14!F11,0)*1000</f>
        <v>308362000</v>
      </c>
      <c r="J10" s="27"/>
      <c r="K10" s="25">
        <f>ROUND([6]ART14!H11,0)*1000</f>
        <v>1024168000</v>
      </c>
      <c r="L10" s="25"/>
      <c r="M10" s="26">
        <f>ROUND([6]ART14!J11,0)*1000</f>
        <v>532170000</v>
      </c>
      <c r="N10" s="27"/>
      <c r="O10" s="28">
        <f>ROUND([6]ART14!L11,0)*1000</f>
        <v>2300588000</v>
      </c>
      <c r="P10" s="29"/>
      <c r="Q10" s="30">
        <f>ROUND([6]ART14!N11,3)*0.01</f>
        <v>1.2070000000000001E-2</v>
      </c>
      <c r="R10" s="59"/>
      <c r="S10" s="61"/>
      <c r="T10" s="61"/>
    </row>
    <row r="11" spans="1:20" ht="9.5" customHeight="1">
      <c r="A11" s="21" t="str">
        <f>[6]ART14!A12</f>
        <v>Alpine</v>
      </c>
      <c r="B11" s="21"/>
      <c r="C11" s="21"/>
      <c r="D11" s="21"/>
      <c r="E11" s="31">
        <f>ROUND([6]ART14!B12,0)*1000</f>
        <v>729693000</v>
      </c>
      <c r="F11" s="27"/>
      <c r="G11" s="32">
        <f>ROUND([6]ART14!D12,0)*1000</f>
        <v>0</v>
      </c>
      <c r="H11" s="25"/>
      <c r="I11" s="33">
        <f>ROUND([6]ART14!F12,0)*1000</f>
        <v>4532000</v>
      </c>
      <c r="J11" s="34"/>
      <c r="K11" s="35">
        <f>ROUND([6]ART14!H12,0)*1000</f>
        <v>1910000</v>
      </c>
      <c r="L11" s="35"/>
      <c r="M11" s="33">
        <f>ROUND([6]ART14!J12,0)*1000</f>
        <v>855000</v>
      </c>
      <c r="N11" s="34"/>
      <c r="O11" s="36">
        <f>ROUND([6]ART14!L12,0)*1000</f>
        <v>7298000</v>
      </c>
      <c r="P11" s="29"/>
      <c r="Q11" s="30">
        <f>ROUND([6]ART14!N12,3)*0.01</f>
        <v>0.01</v>
      </c>
      <c r="R11" s="29"/>
      <c r="S11" s="61"/>
      <c r="T11" s="61"/>
    </row>
    <row r="12" spans="1:20" ht="9.5" customHeight="1">
      <c r="A12" s="21" t="str">
        <f>[6]ART14!A13</f>
        <v>Amador</v>
      </c>
      <c r="B12" s="21"/>
      <c r="C12" s="21"/>
      <c r="D12" s="21"/>
      <c r="E12" s="31">
        <f>ROUND([6]ART14!B13,0)*1000</f>
        <v>4604205000</v>
      </c>
      <c r="F12" s="27"/>
      <c r="G12" s="37">
        <f>ROUND([6]ART14!D13,0)*1000</f>
        <v>1978000</v>
      </c>
      <c r="H12" s="25"/>
      <c r="I12" s="33">
        <f>ROUND([6]ART14!F13,0)*1000</f>
        <v>14844000</v>
      </c>
      <c r="J12" s="34"/>
      <c r="K12" s="35">
        <f>ROUND([6]ART14!H13,0)*1000</f>
        <v>29102000</v>
      </c>
      <c r="L12" s="35"/>
      <c r="M12" s="33">
        <f>ROUND([6]ART14!J13,0)*1000</f>
        <v>920000</v>
      </c>
      <c r="N12" s="34"/>
      <c r="O12" s="36">
        <f>ROUND([6]ART14!L13,0)*1000</f>
        <v>46843000</v>
      </c>
      <c r="P12" s="29"/>
      <c r="Q12" s="30">
        <f>ROUND([6]ART14!N13,3)*0.01</f>
        <v>1.0169999999999998E-2</v>
      </c>
      <c r="R12" s="29"/>
      <c r="S12" s="61"/>
      <c r="T12" s="61"/>
    </row>
    <row r="13" spans="1:20" ht="9.5" customHeight="1">
      <c r="A13" s="21" t="str">
        <f>[6]ART14!A14</f>
        <v>Butte</v>
      </c>
      <c r="B13" s="21"/>
      <c r="C13" s="21"/>
      <c r="D13" s="21"/>
      <c r="E13" s="31">
        <f>ROUND([6]ART14!B14,0)*1000</f>
        <v>18677038000</v>
      </c>
      <c r="F13" s="27"/>
      <c r="G13" s="37">
        <f>ROUND([6]ART14!D14,0)*1000</f>
        <v>10164000</v>
      </c>
      <c r="H13" s="25"/>
      <c r="I13" s="33">
        <f>ROUND([6]ART14!F14,0)*1000</f>
        <v>22056000</v>
      </c>
      <c r="J13" s="34"/>
      <c r="K13" s="35">
        <f>ROUND([6]ART14!H14,0)*1000</f>
        <v>119992000</v>
      </c>
      <c r="L13" s="35"/>
      <c r="M13" s="33">
        <f>ROUND([6]ART14!J14,0)*1000</f>
        <v>45858000</v>
      </c>
      <c r="N13" s="34"/>
      <c r="O13" s="36">
        <f>ROUND([6]ART14!L14,0)*1000</f>
        <v>198070000</v>
      </c>
      <c r="P13" s="29"/>
      <c r="Q13" s="30">
        <f>ROUND([6]ART14!N14,3)*0.01</f>
        <v>1.061E-2</v>
      </c>
      <c r="R13" s="29"/>
      <c r="S13" s="61"/>
      <c r="T13" s="61"/>
    </row>
    <row r="14" spans="1:20" ht="9.5" customHeight="1">
      <c r="A14" s="21" t="str">
        <f>[6]ART14!A15</f>
        <v>Calaveras</v>
      </c>
      <c r="B14" s="21"/>
      <c r="C14" s="21"/>
      <c r="D14" s="21"/>
      <c r="E14" s="31">
        <f>ROUND([6]ART14!B15,0)*1000</f>
        <v>6086526000</v>
      </c>
      <c r="F14" s="27"/>
      <c r="G14" s="37">
        <f>ROUND([6]ART14!D15,0)*1000</f>
        <v>533000</v>
      </c>
      <c r="H14" s="25"/>
      <c r="I14" s="33">
        <f>ROUND([6]ART14!F15,0)*1000</f>
        <v>13032000</v>
      </c>
      <c r="J14" s="34"/>
      <c r="K14" s="35">
        <f>ROUND([6]ART14!H15,0)*1000</f>
        <v>44391000</v>
      </c>
      <c r="L14" s="35"/>
      <c r="M14" s="33">
        <f>ROUND([6]ART14!J15,0)*1000</f>
        <v>8514000</v>
      </c>
      <c r="N14" s="34"/>
      <c r="O14" s="36">
        <f>ROUND([6]ART14!L15,0)*1000</f>
        <v>66470000</v>
      </c>
      <c r="P14" s="29"/>
      <c r="Q14" s="30">
        <f>ROUND([6]ART14!N15,3)*0.01</f>
        <v>1.0920000000000001E-2</v>
      </c>
      <c r="R14" s="29"/>
      <c r="S14" s="61"/>
      <c r="T14" s="61"/>
    </row>
    <row r="15" spans="1:20" ht="9.5" customHeight="1">
      <c r="A15" s="21" t="str">
        <f>[6]ART14!A16</f>
        <v>Colusa</v>
      </c>
      <c r="B15" s="21"/>
      <c r="C15" s="21"/>
      <c r="D15" s="21"/>
      <c r="E15" s="31">
        <f>ROUND([6]ART14!B16,0)*1000</f>
        <v>2761585000</v>
      </c>
      <c r="F15" s="27"/>
      <c r="G15" s="37">
        <f>ROUND([6]ART14!D16,0)*1000</f>
        <v>1594000</v>
      </c>
      <c r="H15" s="25"/>
      <c r="I15" s="33">
        <f>ROUND([6]ART14!F16,0)*1000</f>
        <v>7666000</v>
      </c>
      <c r="J15" s="34"/>
      <c r="K15" s="35">
        <f>ROUND([6]ART14!H16,0)*1000</f>
        <v>17024000</v>
      </c>
      <c r="L15" s="35"/>
      <c r="M15" s="33">
        <f>ROUND([6]ART14!J16,0)*1000</f>
        <v>2117000</v>
      </c>
      <c r="N15" s="34"/>
      <c r="O15" s="36">
        <f>ROUND([6]ART14!L16,0)*1000</f>
        <v>28400000</v>
      </c>
      <c r="P15" s="29"/>
      <c r="Q15" s="30">
        <f>ROUND([6]ART14!N16,3)*0.01</f>
        <v>1.0280000000000001E-2</v>
      </c>
      <c r="R15" s="29"/>
      <c r="S15" s="61"/>
      <c r="T15" s="61"/>
    </row>
    <row r="16" spans="1:20" ht="15" customHeight="1">
      <c r="A16" s="21" t="str">
        <f>[6]ART14!A17</f>
        <v>Contra Costa</v>
      </c>
      <c r="B16" s="21"/>
      <c r="C16" s="21"/>
      <c r="D16" s="21"/>
      <c r="E16" s="31">
        <f>ROUND([6]ART14!B17,0)*1000</f>
        <v>142642995000</v>
      </c>
      <c r="F16" s="27"/>
      <c r="G16" s="37">
        <f>ROUND([6]ART14!D17,0)*1000</f>
        <v>126468000</v>
      </c>
      <c r="H16" s="25"/>
      <c r="I16" s="33">
        <f>ROUND([6]ART14!F17,0)*1000</f>
        <v>186144000</v>
      </c>
      <c r="J16" s="34"/>
      <c r="K16" s="35">
        <f>ROUND([6]ART14!H17,0)*1000</f>
        <v>832739000</v>
      </c>
      <c r="L16" s="35"/>
      <c r="M16" s="33">
        <f>ROUND([6]ART14!J17,0)*1000</f>
        <v>461244000</v>
      </c>
      <c r="N16" s="34"/>
      <c r="O16" s="36">
        <f>ROUND([6]ART14!L17,0)*1000</f>
        <v>1606596000</v>
      </c>
      <c r="P16" s="29"/>
      <c r="Q16" s="30">
        <f>ROUND([6]ART14!N17,3)*0.01</f>
        <v>1.1259999999999999E-2</v>
      </c>
      <c r="R16" s="29"/>
      <c r="S16" s="61"/>
      <c r="T16" s="61"/>
    </row>
    <row r="17" spans="1:20" ht="9.5" customHeight="1">
      <c r="A17" s="21" t="str">
        <f>[6]ART14!A18</f>
        <v>Del Norte</v>
      </c>
      <c r="B17" s="21"/>
      <c r="C17" s="21"/>
      <c r="D17" s="21"/>
      <c r="E17" s="31">
        <f>ROUND([6]ART14!B18,0)*1000</f>
        <v>1738472000</v>
      </c>
      <c r="F17" s="27"/>
      <c r="G17" s="37">
        <f>ROUND([6]ART14!D18,0)*1000</f>
        <v>145000</v>
      </c>
      <c r="H17" s="25"/>
      <c r="I17" s="33">
        <f>ROUND([6]ART14!F18,0)*1000</f>
        <v>3326000</v>
      </c>
      <c r="J17" s="34"/>
      <c r="K17" s="35">
        <f>ROUND([6]ART14!H18,0)*1000</f>
        <v>11560000</v>
      </c>
      <c r="L17" s="35"/>
      <c r="M17" s="33">
        <f>ROUND([6]ART14!J18,0)*1000</f>
        <v>2982000</v>
      </c>
      <c r="N17" s="34"/>
      <c r="O17" s="36">
        <f>ROUND([6]ART14!L18,0)*1000</f>
        <v>18012000</v>
      </c>
      <c r="P17" s="29"/>
      <c r="Q17" s="30">
        <f>ROUND([6]ART14!N18,3)*0.01</f>
        <v>1.0360000000000001E-2</v>
      </c>
      <c r="R17" s="29"/>
      <c r="S17" s="61"/>
      <c r="T17" s="61"/>
    </row>
    <row r="18" spans="1:20" ht="9.5" customHeight="1">
      <c r="A18" s="21" t="str">
        <f>[6]ART14!A19</f>
        <v>El Dorado</v>
      </c>
      <c r="B18" s="21"/>
      <c r="C18" s="21"/>
      <c r="D18" s="21"/>
      <c r="E18" s="31">
        <f>ROUND([6]ART14!B19,0)*1000</f>
        <v>25698965000</v>
      </c>
      <c r="F18" s="27"/>
      <c r="G18" s="37">
        <f>ROUND([6]ART14!D19,0)*1000</f>
        <v>6257000</v>
      </c>
      <c r="H18" s="25"/>
      <c r="I18" s="33">
        <f>ROUND([6]ART14!F19,0)*1000</f>
        <v>59649000</v>
      </c>
      <c r="J18" s="34"/>
      <c r="K18" s="35">
        <f>ROUND([6]ART14!H19,0)*1000</f>
        <v>136624000</v>
      </c>
      <c r="L18" s="35"/>
      <c r="M18" s="33">
        <f>ROUND([6]ART14!J19,0)*1000</f>
        <v>69036000</v>
      </c>
      <c r="N18" s="34"/>
      <c r="O18" s="36">
        <f>ROUND([6]ART14!L19,0)*1000</f>
        <v>271567000</v>
      </c>
      <c r="P18" s="29"/>
      <c r="Q18" s="30">
        <f>ROUND([6]ART14!N19,3)*0.01</f>
        <v>1.057E-2</v>
      </c>
      <c r="R18" s="29"/>
      <c r="S18" s="61"/>
      <c r="T18" s="61"/>
    </row>
    <row r="19" spans="1:20" ht="9.5" customHeight="1">
      <c r="A19" s="21" t="str">
        <f>[6]ART14!A20</f>
        <v>Fresno</v>
      </c>
      <c r="B19" s="21"/>
      <c r="C19" s="21"/>
      <c r="D19" s="21"/>
      <c r="E19" s="31">
        <f>ROUND([6]ART14!B20,0)*1000</f>
        <v>60344118000</v>
      </c>
      <c r="F19" s="27"/>
      <c r="G19" s="37">
        <f>ROUND([6]ART14!D20,0)*1000</f>
        <v>79065000</v>
      </c>
      <c r="H19" s="25"/>
      <c r="I19" s="33">
        <f>ROUND([6]ART14!F20,0)*1000</f>
        <v>85192000</v>
      </c>
      <c r="J19" s="34"/>
      <c r="K19" s="35">
        <f>ROUND([6]ART14!H20,0)*1000</f>
        <v>444937000</v>
      </c>
      <c r="L19" s="35"/>
      <c r="M19" s="33">
        <f>ROUND([6]ART14!J20,0)*1000</f>
        <v>86751000</v>
      </c>
      <c r="N19" s="34"/>
      <c r="O19" s="36">
        <f>ROUND([6]ART14!L20,0)*1000</f>
        <v>695945000</v>
      </c>
      <c r="P19" s="29"/>
      <c r="Q19" s="30">
        <f>ROUND([6]ART14!N20,3)*0.01</f>
        <v>1.153E-2</v>
      </c>
      <c r="R19" s="29"/>
      <c r="S19" s="61"/>
      <c r="T19" s="61"/>
    </row>
    <row r="20" spans="1:20" ht="9.5" customHeight="1">
      <c r="A20" s="21" t="str">
        <f>[6]ART14!A21</f>
        <v>Glenn</v>
      </c>
      <c r="B20" s="21"/>
      <c r="C20" s="21"/>
      <c r="D20" s="21"/>
      <c r="E20" s="31">
        <f>ROUND([6]ART14!B21,0)*1000</f>
        <v>2603910000</v>
      </c>
      <c r="F20" s="27"/>
      <c r="G20" s="37">
        <f>ROUND([6]ART14!D21,0)*1000</f>
        <v>1597000</v>
      </c>
      <c r="H20" s="25"/>
      <c r="I20" s="33">
        <f>ROUND([6]ART14!F21,0)*1000</f>
        <v>5438000</v>
      </c>
      <c r="J20" s="34"/>
      <c r="K20" s="35">
        <f>ROUND([6]ART14!H21,0)*1000</f>
        <v>19129000</v>
      </c>
      <c r="L20" s="35"/>
      <c r="M20" s="33">
        <f>ROUND([6]ART14!J21,0)*1000</f>
        <v>1171000</v>
      </c>
      <c r="N20" s="34"/>
      <c r="O20" s="36">
        <f>ROUND([6]ART14!L21,0)*1000</f>
        <v>27334000</v>
      </c>
      <c r="P20" s="29"/>
      <c r="Q20" s="30">
        <f>ROUND([6]ART14!N21,3)*0.01</f>
        <v>1.0500000000000001E-2</v>
      </c>
      <c r="R20" s="29"/>
      <c r="S20" s="61"/>
      <c r="T20" s="61"/>
    </row>
    <row r="21" spans="1:20" ht="9.5" customHeight="1">
      <c r="A21" s="21" t="str">
        <f>[6]ART14!A22</f>
        <v>Humboldt</v>
      </c>
      <c r="B21" s="21"/>
      <c r="C21" s="21"/>
      <c r="D21" s="21"/>
      <c r="E21" s="31">
        <f>ROUND([6]ART14!B22,0)*1000</f>
        <v>11099605000</v>
      </c>
      <c r="F21" s="27"/>
      <c r="G21" s="37">
        <f>ROUND([6]ART14!D22,0)*1000</f>
        <v>2799000</v>
      </c>
      <c r="H21" s="25"/>
      <c r="I21" s="33">
        <f>ROUND([6]ART14!F22,0)*1000</f>
        <v>21648000</v>
      </c>
      <c r="J21" s="34"/>
      <c r="K21" s="35">
        <f>ROUND([6]ART14!H22,0)*1000</f>
        <v>76200000</v>
      </c>
      <c r="L21" s="35"/>
      <c r="M21" s="33">
        <f>ROUND([6]ART14!J22,0)*1000</f>
        <v>16745000</v>
      </c>
      <c r="N21" s="34"/>
      <c r="O21" s="36">
        <f>ROUND([6]ART14!L22,0)*1000</f>
        <v>117391000</v>
      </c>
      <c r="P21" s="29"/>
      <c r="Q21" s="30">
        <f>ROUND([6]ART14!N22,3)*0.01</f>
        <v>1.0580000000000001E-2</v>
      </c>
      <c r="R21" s="29"/>
      <c r="S21" s="61"/>
      <c r="T21" s="61"/>
    </row>
    <row r="22" spans="1:20" ht="15" customHeight="1">
      <c r="A22" s="21" t="str">
        <f>[6]ART14!A23</f>
        <v>Imperial</v>
      </c>
      <c r="B22" s="21"/>
      <c r="C22" s="21"/>
      <c r="D22" s="21"/>
      <c r="E22" s="31">
        <f>ROUND([6]ART14!B23,0)*1000</f>
        <v>9552070000</v>
      </c>
      <c r="F22" s="27"/>
      <c r="G22" s="37">
        <f>ROUND([6]ART14!D23,0)*1000</f>
        <v>7354000</v>
      </c>
      <c r="H22" s="25"/>
      <c r="I22" s="33">
        <f>ROUND([6]ART14!F23,0)*1000</f>
        <v>16051000</v>
      </c>
      <c r="J22" s="34"/>
      <c r="K22" s="35">
        <f>ROUND([6]ART14!H23,0)*1000</f>
        <v>63032000</v>
      </c>
      <c r="L22" s="35"/>
      <c r="M22" s="33">
        <f>ROUND([6]ART14!J23,0)*1000</f>
        <v>22017000</v>
      </c>
      <c r="N22" s="34"/>
      <c r="O22" s="36">
        <f>ROUND([6]ART14!L23,0)*1000</f>
        <v>108454000</v>
      </c>
      <c r="P22" s="29"/>
      <c r="Q22" s="30">
        <f>ROUND([6]ART14!N23,3)*0.01</f>
        <v>1.1350000000000001E-2</v>
      </c>
      <c r="R22" s="29"/>
      <c r="S22" s="61"/>
      <c r="T22" s="61"/>
    </row>
    <row r="23" spans="1:20" ht="9.5" customHeight="1">
      <c r="A23" s="21" t="str">
        <f>[6]ART14!A24</f>
        <v>Inyo</v>
      </c>
      <c r="B23" s="21"/>
      <c r="C23" s="21"/>
      <c r="D23" s="21"/>
      <c r="E23" s="31">
        <f>ROUND([6]ART14!B24,0)*1000</f>
        <v>4075800000</v>
      </c>
      <c r="F23" s="27"/>
      <c r="G23" s="37">
        <f>ROUND([6]ART14!D24,0)*1000</f>
        <v>478000</v>
      </c>
      <c r="H23" s="25"/>
      <c r="I23" s="33">
        <f>ROUND([6]ART14!F24,0)*1000</f>
        <v>12063000</v>
      </c>
      <c r="J23" s="34"/>
      <c r="K23" s="35">
        <f>ROUND([6]ART14!H24,0)*1000</f>
        <v>26350000</v>
      </c>
      <c r="L23" s="35"/>
      <c r="M23" s="33">
        <f>ROUND([6]ART14!J24,0)*1000</f>
        <v>3710000</v>
      </c>
      <c r="N23" s="34"/>
      <c r="O23" s="36">
        <f>ROUND([6]ART14!L24,0)*1000</f>
        <v>42601000</v>
      </c>
      <c r="P23" s="29"/>
      <c r="Q23" s="30">
        <f>ROUND([6]ART14!N24,3)*0.01</f>
        <v>1.0449999999999999E-2</v>
      </c>
      <c r="R23" s="29"/>
      <c r="S23" s="61"/>
      <c r="T23" s="61"/>
    </row>
    <row r="24" spans="1:20" ht="9.5" customHeight="1">
      <c r="A24" s="21" t="str">
        <f>[6]ART14!A25</f>
        <v>Kern</v>
      </c>
      <c r="B24" s="21"/>
      <c r="C24" s="21"/>
      <c r="D24" s="21"/>
      <c r="E24" s="31">
        <f>ROUND([6]ART14!B25,0)*1000</f>
        <v>77944174000</v>
      </c>
      <c r="F24" s="27"/>
      <c r="G24" s="37">
        <f>ROUND([6]ART14!D25,0)*1000</f>
        <v>42871000</v>
      </c>
      <c r="H24" s="25"/>
      <c r="I24" s="33">
        <f>ROUND([6]ART14!F25,0)*1000</f>
        <v>232497000</v>
      </c>
      <c r="J24" s="34"/>
      <c r="K24" s="35">
        <f>ROUND([6]ART14!H25,0)*1000</f>
        <v>530517000</v>
      </c>
      <c r="L24" s="35"/>
      <c r="M24" s="33">
        <f>ROUND([6]ART14!J25,0)*1000</f>
        <v>99760000</v>
      </c>
      <c r="N24" s="34"/>
      <c r="O24" s="36">
        <f>ROUND([6]ART14!L25,0)*1000</f>
        <v>905646000</v>
      </c>
      <c r="P24" s="29"/>
      <c r="Q24" s="30">
        <f>ROUND([6]ART14!N25,3)*0.01</f>
        <v>1.162E-2</v>
      </c>
      <c r="R24" s="29"/>
      <c r="S24" s="61"/>
      <c r="T24" s="61"/>
    </row>
    <row r="25" spans="1:20" ht="9.5" customHeight="1">
      <c r="A25" s="21" t="str">
        <f>[6]ART14!A26</f>
        <v>Kings</v>
      </c>
      <c r="B25" s="21"/>
      <c r="C25" s="21"/>
      <c r="D25" s="21"/>
      <c r="E25" s="31">
        <f>ROUND([6]ART14!B26,0)*1000</f>
        <v>8950237000</v>
      </c>
      <c r="F25" s="27"/>
      <c r="G25" s="37">
        <f>ROUND([6]ART14!D26,0)*1000</f>
        <v>5983000</v>
      </c>
      <c r="H25" s="25"/>
      <c r="I25" s="33">
        <f>ROUND([6]ART14!F26,0)*1000</f>
        <v>21257000</v>
      </c>
      <c r="J25" s="34"/>
      <c r="K25" s="35">
        <f>ROUND([6]ART14!H26,0)*1000</f>
        <v>51830000</v>
      </c>
      <c r="L25" s="35"/>
      <c r="M25" s="33">
        <f>ROUND([6]ART14!J26,0)*1000</f>
        <v>17880000</v>
      </c>
      <c r="N25" s="34"/>
      <c r="O25" s="36">
        <f>ROUND([6]ART14!L26,0)*1000</f>
        <v>96950000</v>
      </c>
      <c r="P25" s="29"/>
      <c r="Q25" s="30">
        <f>ROUND([6]ART14!N26,3)*0.01</f>
        <v>1.0829999999999999E-2</v>
      </c>
      <c r="R25" s="29"/>
      <c r="S25" s="61"/>
      <c r="T25" s="61"/>
    </row>
    <row r="26" spans="1:20" ht="9.5" customHeight="1">
      <c r="A26" s="21" t="str">
        <f>[6]ART14!A27</f>
        <v>Lake</v>
      </c>
      <c r="B26" s="21"/>
      <c r="C26" s="21"/>
      <c r="D26" s="21"/>
      <c r="E26" s="31">
        <f>ROUND([6]ART14!B27,0)*1000</f>
        <v>6849382000</v>
      </c>
      <c r="F26" s="27"/>
      <c r="G26" s="37">
        <f>ROUND([6]ART14!D27,0)*1000</f>
        <v>1028000</v>
      </c>
      <c r="H26" s="25"/>
      <c r="I26" s="33">
        <f>ROUND([6]ART14!F27,0)*1000</f>
        <v>15420000</v>
      </c>
      <c r="J26" s="34"/>
      <c r="K26" s="35">
        <f>ROUND([6]ART14!H27,0)*1000</f>
        <v>40820000</v>
      </c>
      <c r="L26" s="35"/>
      <c r="M26" s="33">
        <f>ROUND([6]ART14!J27,0)*1000</f>
        <v>15821000</v>
      </c>
      <c r="N26" s="34"/>
      <c r="O26" s="36">
        <f>ROUND([6]ART14!L27,0)*1000</f>
        <v>73089000</v>
      </c>
      <c r="P26" s="29"/>
      <c r="Q26" s="30">
        <f>ROUND([6]ART14!N27,3)*0.01</f>
        <v>1.0669999999999999E-2</v>
      </c>
      <c r="R26" s="29"/>
      <c r="S26" s="61"/>
      <c r="T26" s="61"/>
    </row>
    <row r="27" spans="1:20" ht="9.5" customHeight="1">
      <c r="A27" s="21" t="str">
        <f>[6]ART14!A28</f>
        <v>Lassen</v>
      </c>
      <c r="B27" s="21"/>
      <c r="C27" s="21"/>
      <c r="D27" s="21"/>
      <c r="E27" s="31">
        <f>ROUND([6]ART14!B28,0)*1000</f>
        <v>2230409000</v>
      </c>
      <c r="F27" s="27"/>
      <c r="G27" s="37">
        <f>ROUND([6]ART14!D28,0)*1000</f>
        <v>925000</v>
      </c>
      <c r="H27" s="25"/>
      <c r="I27" s="33">
        <f>ROUND([6]ART14!F28,0)*1000</f>
        <v>4418000</v>
      </c>
      <c r="J27" s="34"/>
      <c r="K27" s="35">
        <f>ROUND([6]ART14!H28,0)*1000</f>
        <v>16330000</v>
      </c>
      <c r="L27" s="35"/>
      <c r="M27" s="33">
        <f>ROUND([6]ART14!J28,0)*1000</f>
        <v>1109000</v>
      </c>
      <c r="N27" s="34"/>
      <c r="O27" s="36">
        <f>ROUND([6]ART14!L28,0)*1000</f>
        <v>22782000</v>
      </c>
      <c r="P27" s="29"/>
      <c r="Q27" s="30">
        <f>ROUND([6]ART14!N28,3)*0.01</f>
        <v>1.0209999999999999E-2</v>
      </c>
      <c r="R27" s="29"/>
      <c r="S27" s="61"/>
      <c r="T27" s="61"/>
    </row>
    <row r="28" spans="1:20" ht="15" customHeight="1">
      <c r="A28" s="21" t="str">
        <f>[6]ART14!A29</f>
        <v>Los Angeles</v>
      </c>
      <c r="B28" s="21"/>
      <c r="C28" s="21"/>
      <c r="D28" s="21"/>
      <c r="E28" s="31">
        <f>ROUND([6]ART14!B29,0)*1000</f>
        <v>1052233625000</v>
      </c>
      <c r="F28" s="27"/>
      <c r="G28" s="37">
        <f>ROUND([6]ART14!D29,0)*1000</f>
        <v>1807444000</v>
      </c>
      <c r="H28" s="25"/>
      <c r="I28" s="33">
        <f>ROUND([6]ART14!F29,0)*1000</f>
        <v>2539883000</v>
      </c>
      <c r="J28" s="34"/>
      <c r="K28" s="35">
        <f>ROUND([6]ART14!H29,0)*1000</f>
        <v>5960724000</v>
      </c>
      <c r="L28" s="35"/>
      <c r="M28" s="33">
        <f>ROUND([6]ART14!J29,0)*1000</f>
        <v>2260943000</v>
      </c>
      <c r="N28" s="34"/>
      <c r="O28" s="36">
        <f>ROUND([6]ART14!L29,0)*1000</f>
        <v>12568994000</v>
      </c>
      <c r="P28" s="29"/>
      <c r="Q28" s="30">
        <f>ROUND([6]ART14!N29,3)*0.01</f>
        <v>1.1950000000000001E-2</v>
      </c>
      <c r="R28" s="29"/>
      <c r="S28" s="61"/>
      <c r="T28" s="61"/>
    </row>
    <row r="29" spans="1:20" ht="9.5" customHeight="1">
      <c r="A29" s="21" t="str">
        <f>[6]ART14!A30</f>
        <v>Madera</v>
      </c>
      <c r="B29" s="21"/>
      <c r="C29" s="21"/>
      <c r="D29" s="21"/>
      <c r="E29" s="31">
        <f>ROUND([6]ART14!B30,0)*1000</f>
        <v>10142195000</v>
      </c>
      <c r="F29" s="27"/>
      <c r="G29" s="37">
        <f>ROUND([6]ART14!D30,0)*1000</f>
        <v>2935000</v>
      </c>
      <c r="H29" s="25"/>
      <c r="I29" s="33">
        <f>ROUND([6]ART14!F30,0)*1000</f>
        <v>15775000</v>
      </c>
      <c r="J29" s="34"/>
      <c r="K29" s="35">
        <f>ROUND([6]ART14!H30,0)*1000</f>
        <v>81856000</v>
      </c>
      <c r="L29" s="35"/>
      <c r="M29" s="33">
        <f>ROUND([6]ART14!J30,0)*1000</f>
        <v>12674000</v>
      </c>
      <c r="N29" s="34"/>
      <c r="O29" s="36">
        <f>ROUND([6]ART14!L30,0)*1000</f>
        <v>113240000</v>
      </c>
      <c r="P29" s="29"/>
      <c r="Q29" s="30">
        <f>ROUND([6]ART14!N30,3)*0.01</f>
        <v>1.1169999999999999E-2</v>
      </c>
      <c r="R29" s="29"/>
      <c r="S29" s="61"/>
      <c r="T29" s="61"/>
    </row>
    <row r="30" spans="1:20" ht="9.5" customHeight="1">
      <c r="A30" s="21" t="str">
        <f>[6]ART14!A31</f>
        <v>Marin</v>
      </c>
      <c r="B30" s="21"/>
      <c r="C30" s="21"/>
      <c r="D30" s="21"/>
      <c r="E30" s="31">
        <f>ROUND([6]ART14!B31,0)*1000</f>
        <v>55792974000</v>
      </c>
      <c r="F30" s="27"/>
      <c r="G30" s="37">
        <f>ROUND([6]ART14!D31,0)*1000</f>
        <v>65879000</v>
      </c>
      <c r="H30" s="25"/>
      <c r="I30" s="33">
        <f>ROUND([6]ART14!F31,0)*1000</f>
        <v>105556000</v>
      </c>
      <c r="J30" s="34"/>
      <c r="K30" s="35">
        <f>ROUND([6]ART14!H31,0)*1000</f>
        <v>370369000</v>
      </c>
      <c r="L30" s="35"/>
      <c r="M30" s="33">
        <f>ROUND([6]ART14!J31,0)*1000</f>
        <v>78295000</v>
      </c>
      <c r="N30" s="34"/>
      <c r="O30" s="36">
        <f>ROUND([6]ART14!L31,0)*1000</f>
        <v>620098000</v>
      </c>
      <c r="P30" s="29"/>
      <c r="Q30" s="30">
        <f>ROUND([6]ART14!N31,3)*0.01</f>
        <v>1.111E-2</v>
      </c>
      <c r="R30" s="29"/>
      <c r="S30" s="61"/>
      <c r="T30" s="61"/>
    </row>
    <row r="31" spans="1:20" ht="9.5" customHeight="1">
      <c r="A31" s="21" t="str">
        <f>[6]ART14!A32</f>
        <v>Mariposa</v>
      </c>
      <c r="B31" s="21"/>
      <c r="C31" s="21"/>
      <c r="D31" s="21"/>
      <c r="E31" s="31">
        <f>ROUND([6]ART14!B32,0)*1000</f>
        <v>2079008000</v>
      </c>
      <c r="F31" s="27"/>
      <c r="G31" s="32">
        <f>ROUND([6]ART14!D32,0)*1000</f>
        <v>0</v>
      </c>
      <c r="H31" s="25"/>
      <c r="I31" s="33">
        <f>ROUND([6]ART14!F32,0)*1000</f>
        <v>5313000</v>
      </c>
      <c r="J31" s="34"/>
      <c r="K31" s="35">
        <f>ROUND([6]ART14!H32,0)*1000</f>
        <v>14469000</v>
      </c>
      <c r="L31" s="35"/>
      <c r="M31" s="33">
        <f>ROUND([6]ART14!J32,0)*1000</f>
        <v>1124000</v>
      </c>
      <c r="N31" s="34"/>
      <c r="O31" s="36">
        <f>ROUND([6]ART14!L32,0)*1000</f>
        <v>20906000</v>
      </c>
      <c r="P31" s="29"/>
      <c r="Q31" s="30">
        <f>ROUND([6]ART14!N32,3)*0.01</f>
        <v>1.0059999999999999E-2</v>
      </c>
      <c r="R31" s="29"/>
      <c r="S31" s="61"/>
      <c r="T31" s="61"/>
    </row>
    <row r="32" spans="1:20" ht="9.5" customHeight="1">
      <c r="A32" s="21" t="str">
        <f>[6]ART14!A33</f>
        <v>Mendocino</v>
      </c>
      <c r="B32" s="21"/>
      <c r="C32" s="21"/>
      <c r="D32" s="21"/>
      <c r="E32" s="31">
        <f>ROUND([6]ART14!B33,0)*1000</f>
        <v>9840384000</v>
      </c>
      <c r="F32" s="27"/>
      <c r="G32" s="37">
        <f>ROUND([6]ART14!D33,0)*1000</f>
        <v>1909000</v>
      </c>
      <c r="H32" s="25"/>
      <c r="I32" s="33">
        <f>ROUND([6]ART14!F33,0)*1000</f>
        <v>27476000</v>
      </c>
      <c r="J32" s="34"/>
      <c r="K32" s="35">
        <f>ROUND([6]ART14!H33,0)*1000</f>
        <v>68890000</v>
      </c>
      <c r="L32" s="35"/>
      <c r="M32" s="33">
        <f>ROUND([6]ART14!J33,0)*1000</f>
        <v>10822000</v>
      </c>
      <c r="N32" s="34"/>
      <c r="O32" s="36">
        <f>ROUND([6]ART14!L33,0)*1000</f>
        <v>109096000</v>
      </c>
      <c r="P32" s="29"/>
      <c r="Q32" s="30">
        <f>ROUND([6]ART14!N33,3)*0.01</f>
        <v>1.1090000000000001E-2</v>
      </c>
      <c r="R32" s="29"/>
      <c r="S32" s="61"/>
      <c r="T32" s="61"/>
    </row>
    <row r="33" spans="1:20" ht="9.5" customHeight="1">
      <c r="A33" s="21" t="str">
        <f>[6]ART14!A34</f>
        <v>Merced</v>
      </c>
      <c r="B33" s="21"/>
      <c r="C33" s="21"/>
      <c r="D33" s="21"/>
      <c r="E33" s="31">
        <f>ROUND([6]ART14!B34,0)*1000</f>
        <v>16375063000</v>
      </c>
      <c r="F33" s="27"/>
      <c r="G33" s="37">
        <f>ROUND([6]ART14!D34,0)*1000</f>
        <v>9506000</v>
      </c>
      <c r="H33" s="25"/>
      <c r="I33" s="33">
        <f>ROUND([6]ART14!F34,0)*1000</f>
        <v>38121000</v>
      </c>
      <c r="J33" s="34"/>
      <c r="K33" s="35">
        <f>ROUND([6]ART14!H34,0)*1000</f>
        <v>132339000</v>
      </c>
      <c r="L33" s="35"/>
      <c r="M33" s="33">
        <f>ROUND([6]ART14!J34,0)*1000</f>
        <v>18691000</v>
      </c>
      <c r="N33" s="34"/>
      <c r="O33" s="36">
        <f>ROUND([6]ART14!L34,0)*1000</f>
        <v>198658000</v>
      </c>
      <c r="P33" s="29"/>
      <c r="Q33" s="30">
        <f>ROUND([6]ART14!N34,3)*0.01</f>
        <v>1.2130000000000002E-2</v>
      </c>
      <c r="R33" s="29"/>
      <c r="S33" s="61"/>
      <c r="T33" s="61"/>
    </row>
    <row r="34" spans="1:20" ht="15" customHeight="1">
      <c r="A34" s="21" t="str">
        <f>[6]ART14!A35</f>
        <v>Modoc</v>
      </c>
      <c r="B34" s="21"/>
      <c r="C34" s="21"/>
      <c r="D34" s="21"/>
      <c r="E34" s="31">
        <f>ROUND([6]ART14!B35,0)*1000</f>
        <v>1029817000</v>
      </c>
      <c r="F34" s="27"/>
      <c r="G34" s="37">
        <f>ROUND([6]ART14!D35,0)*1000</f>
        <v>323000</v>
      </c>
      <c r="H34" s="25"/>
      <c r="I34" s="33">
        <f>ROUND([6]ART14!F35,0)*1000</f>
        <v>2724000</v>
      </c>
      <c r="J34" s="34"/>
      <c r="K34" s="35">
        <f>ROUND([6]ART14!H35,0)*1000</f>
        <v>6686000</v>
      </c>
      <c r="L34" s="35"/>
      <c r="M34" s="33">
        <f>ROUND([6]ART14!J35,0)*1000</f>
        <v>593000</v>
      </c>
      <c r="N34" s="34"/>
      <c r="O34" s="36">
        <f>ROUND([6]ART14!L35,0)*1000</f>
        <v>10326000</v>
      </c>
      <c r="P34" s="29"/>
      <c r="Q34" s="30">
        <f>ROUND([6]ART14!N35,3)*0.01</f>
        <v>1.0029999999999999E-2</v>
      </c>
      <c r="R34" s="29"/>
      <c r="S34" s="61"/>
      <c r="T34" s="61"/>
    </row>
    <row r="35" spans="1:20" ht="9.5" customHeight="1">
      <c r="A35" s="21" t="str">
        <f>[6]ART14!A36</f>
        <v>Mono</v>
      </c>
      <c r="B35" s="21"/>
      <c r="C35" s="21"/>
      <c r="D35" s="21"/>
      <c r="E35" s="31">
        <f>ROUND([6]ART14!B36,0)*1000</f>
        <v>5595854000</v>
      </c>
      <c r="F35" s="27"/>
      <c r="G35" s="37">
        <f>ROUND([6]ART14!D36,0)*1000</f>
        <v>2442000</v>
      </c>
      <c r="H35" s="25"/>
      <c r="I35" s="33">
        <f>ROUND([6]ART14!F36,0)*1000</f>
        <v>17669000</v>
      </c>
      <c r="J35" s="34"/>
      <c r="K35" s="35">
        <f>ROUND([6]ART14!H36,0)*1000</f>
        <v>25978000</v>
      </c>
      <c r="L35" s="35"/>
      <c r="M35" s="33">
        <f>ROUND([6]ART14!J36,0)*1000</f>
        <v>14920000</v>
      </c>
      <c r="N35" s="34"/>
      <c r="O35" s="36">
        <f>ROUND([6]ART14!L36,0)*1000</f>
        <v>61008000</v>
      </c>
      <c r="P35" s="29"/>
      <c r="Q35" s="30">
        <f>ROUND([6]ART14!N36,3)*0.01</f>
        <v>1.0900000000000002E-2</v>
      </c>
      <c r="R35" s="29"/>
      <c r="S35" s="61"/>
      <c r="T35" s="61"/>
    </row>
    <row r="36" spans="1:20" ht="9.5" customHeight="1">
      <c r="A36" s="21" t="str">
        <f>[6]ART14!A37</f>
        <v>Monterey</v>
      </c>
      <c r="B36" s="21"/>
      <c r="C36" s="21"/>
      <c r="D36" s="21"/>
      <c r="E36" s="31">
        <f>ROUND([6]ART14!B37,0)*1000</f>
        <v>48819404000</v>
      </c>
      <c r="F36" s="27"/>
      <c r="G36" s="37">
        <f>ROUND([6]ART14!D37,0)*1000</f>
        <v>31039000</v>
      </c>
      <c r="H36" s="25"/>
      <c r="I36" s="33">
        <f>ROUND([6]ART14!F37,0)*1000</f>
        <v>78076000</v>
      </c>
      <c r="J36" s="34"/>
      <c r="K36" s="35">
        <f>ROUND([6]ART14!H37,0)*1000</f>
        <v>338791000</v>
      </c>
      <c r="L36" s="35"/>
      <c r="M36" s="33">
        <f>ROUND([6]ART14!J37,0)*1000</f>
        <v>83327000</v>
      </c>
      <c r="N36" s="34"/>
      <c r="O36" s="36">
        <f>ROUND([6]ART14!L37,0)*1000</f>
        <v>531233000</v>
      </c>
      <c r="P36" s="29"/>
      <c r="Q36" s="30">
        <f>ROUND([6]ART14!N37,3)*0.01</f>
        <v>1.0880000000000001E-2</v>
      </c>
      <c r="R36" s="29"/>
      <c r="S36" s="61"/>
      <c r="T36" s="61"/>
    </row>
    <row r="37" spans="1:20" ht="9.5" customHeight="1">
      <c r="A37" s="21" t="str">
        <f>[6]ART14!A38</f>
        <v>Napa</v>
      </c>
      <c r="B37" s="21"/>
      <c r="C37" s="21"/>
      <c r="D37" s="21"/>
      <c r="E37" s="31">
        <f>ROUND([6]ART14!B38,0)*1000</f>
        <v>27073643000</v>
      </c>
      <c r="F37" s="27"/>
      <c r="G37" s="37">
        <f>ROUND([6]ART14!D38,0)*1000</f>
        <v>25815000</v>
      </c>
      <c r="H37" s="25"/>
      <c r="I37" s="33">
        <f>ROUND([6]ART14!F38,0)*1000</f>
        <v>54551000</v>
      </c>
      <c r="J37" s="34"/>
      <c r="K37" s="35">
        <f>ROUND([6]ART14!H38,0)*1000</f>
        <v>194379000</v>
      </c>
      <c r="L37" s="35"/>
      <c r="M37" s="33">
        <f>ROUND([6]ART14!J38,0)*1000</f>
        <v>17011000</v>
      </c>
      <c r="N37" s="34"/>
      <c r="O37" s="36">
        <f>ROUND([6]ART14!L38,0)*1000</f>
        <v>291755000</v>
      </c>
      <c r="P37" s="29"/>
      <c r="Q37" s="30">
        <f>ROUND([6]ART14!N38,3)*0.01</f>
        <v>1.0780000000000001E-2</v>
      </c>
      <c r="R37" s="29"/>
      <c r="S37" s="61"/>
      <c r="T37" s="61"/>
    </row>
    <row r="38" spans="1:20" ht="9.5" customHeight="1">
      <c r="A38" s="21" t="str">
        <f>[6]ART14!A39</f>
        <v>Nevada</v>
      </c>
      <c r="B38" s="21"/>
      <c r="C38" s="21"/>
      <c r="D38" s="21"/>
      <c r="E38" s="31">
        <f>ROUND([6]ART14!B39,0)*1000</f>
        <v>15641810000</v>
      </c>
      <c r="F38" s="27"/>
      <c r="G38" s="37">
        <f>ROUND([6]ART14!D39,0)*1000</f>
        <v>12059000</v>
      </c>
      <c r="H38" s="25"/>
      <c r="I38" s="33">
        <f>ROUND([6]ART14!F39,0)*1000</f>
        <v>22146000</v>
      </c>
      <c r="J38" s="34"/>
      <c r="K38" s="35">
        <f>ROUND([6]ART14!H39,0)*1000</f>
        <v>93957000</v>
      </c>
      <c r="L38" s="35"/>
      <c r="M38" s="33">
        <f>ROUND([6]ART14!J39,0)*1000</f>
        <v>35506000</v>
      </c>
      <c r="N38" s="34"/>
      <c r="O38" s="36">
        <f>ROUND([6]ART14!L39,0)*1000</f>
        <v>163668000</v>
      </c>
      <c r="P38" s="29"/>
      <c r="Q38" s="30">
        <f>ROUND([6]ART14!N39,3)*0.01</f>
        <v>1.0460000000000001E-2</v>
      </c>
      <c r="R38" s="29"/>
      <c r="S38" s="61"/>
      <c r="T38" s="61"/>
    </row>
    <row r="39" spans="1:20" ht="9.5" customHeight="1">
      <c r="A39" s="21" t="str">
        <f>[6]ART14!A40</f>
        <v>Orange</v>
      </c>
      <c r="B39" s="21"/>
      <c r="C39" s="21"/>
      <c r="D39" s="21"/>
      <c r="E39" s="31">
        <f>ROUND([6]ART14!B40,0)*1000</f>
        <v>417883826000</v>
      </c>
      <c r="F39" s="27"/>
      <c r="G39" s="37">
        <f>ROUND([6]ART14!D40,0)*1000</f>
        <v>457136000</v>
      </c>
      <c r="H39" s="25"/>
      <c r="I39" s="33">
        <f>ROUND([6]ART14!F40,0)*1000</f>
        <v>266121000</v>
      </c>
      <c r="J39" s="34"/>
      <c r="K39" s="35">
        <f>ROUND([6]ART14!H40,0)*1000</f>
        <v>2747874000</v>
      </c>
      <c r="L39" s="35"/>
      <c r="M39" s="33">
        <f>ROUND([6]ART14!J40,0)*1000</f>
        <v>951820000</v>
      </c>
      <c r="N39" s="34"/>
      <c r="O39" s="36">
        <f>ROUND([6]ART14!L40,0)*1000</f>
        <v>4422951000</v>
      </c>
      <c r="P39" s="29"/>
      <c r="Q39" s="30">
        <f>ROUND([6]ART14!N40,3)*0.01</f>
        <v>1.0580000000000001E-2</v>
      </c>
      <c r="R39" s="29"/>
      <c r="S39" s="61"/>
      <c r="T39" s="61"/>
    </row>
    <row r="40" spans="1:20" ht="15" customHeight="1">
      <c r="A40" s="21" t="str">
        <f>[6]ART14!A41</f>
        <v>Placer</v>
      </c>
      <c r="B40" s="21"/>
      <c r="C40" s="21"/>
      <c r="D40" s="21"/>
      <c r="E40" s="31">
        <f>ROUND([6]ART14!B41,0)*1000</f>
        <v>54021664000</v>
      </c>
      <c r="F40" s="27"/>
      <c r="G40" s="37">
        <f>ROUND([6]ART14!D41,0)*1000</f>
        <v>38143000</v>
      </c>
      <c r="H40" s="25"/>
      <c r="I40" s="33">
        <f>ROUND([6]ART14!F41,0)*1000</f>
        <v>99096000</v>
      </c>
      <c r="J40" s="34"/>
      <c r="K40" s="35">
        <f>ROUND([6]ART14!H41,0)*1000</f>
        <v>370405000</v>
      </c>
      <c r="L40" s="35"/>
      <c r="M40" s="33">
        <f>ROUND([6]ART14!J41,0)*1000</f>
        <v>74911000</v>
      </c>
      <c r="N40" s="34"/>
      <c r="O40" s="36">
        <f>ROUND([6]ART14!L41,0)*1000</f>
        <v>582555000</v>
      </c>
      <c r="P40" s="29"/>
      <c r="Q40" s="30">
        <f>ROUND([6]ART14!N41,3)*0.01</f>
        <v>1.0780000000000001E-2</v>
      </c>
      <c r="R40" s="29"/>
      <c r="S40" s="61"/>
      <c r="T40" s="61"/>
    </row>
    <row r="41" spans="1:20" ht="9.5" customHeight="1">
      <c r="A41" s="21" t="str">
        <f>[6]ART14!A42</f>
        <v>Plumas</v>
      </c>
      <c r="B41" s="21"/>
      <c r="C41" s="21"/>
      <c r="D41" s="21"/>
      <c r="E41" s="31">
        <f>ROUND([6]ART14!B42,0)*1000</f>
        <v>3948446000</v>
      </c>
      <c r="F41" s="27"/>
      <c r="G41" s="37">
        <f>ROUND([6]ART14!D42,0)*1000</f>
        <v>255000</v>
      </c>
      <c r="H41" s="25"/>
      <c r="I41" s="33">
        <f>ROUND([6]ART14!F42,0)*1000</f>
        <v>8271000</v>
      </c>
      <c r="J41" s="34"/>
      <c r="K41" s="35">
        <f>ROUND([6]ART14!H42,0)*1000</f>
        <v>27641000</v>
      </c>
      <c r="L41" s="35"/>
      <c r="M41" s="33">
        <f>ROUND([6]ART14!J42,0)*1000</f>
        <v>4467000</v>
      </c>
      <c r="N41" s="34"/>
      <c r="O41" s="36">
        <f>ROUND([6]ART14!L42,0)*1000</f>
        <v>40634000</v>
      </c>
      <c r="P41" s="29"/>
      <c r="Q41" s="30">
        <f>ROUND([6]ART14!N42,3)*0.01</f>
        <v>1.0289999999999999E-2</v>
      </c>
      <c r="R41" s="29"/>
      <c r="S41" s="61"/>
      <c r="T41" s="61"/>
    </row>
    <row r="42" spans="1:20" ht="9.5" customHeight="1">
      <c r="A42" s="21" t="str">
        <f>[6]ART14!A43</f>
        <v>Riverside</v>
      </c>
      <c r="B42" s="21"/>
      <c r="C42" s="21"/>
      <c r="D42" s="21"/>
      <c r="E42" s="31">
        <f>ROUND([6]ART14!B43,0)*1000</f>
        <v>220795673000</v>
      </c>
      <c r="F42" s="27"/>
      <c r="G42" s="37">
        <f>ROUND([6]ART14!D43,0)*1000</f>
        <v>136931000</v>
      </c>
      <c r="H42" s="25"/>
      <c r="I42" s="33">
        <f>ROUND([6]ART14!F43,0)*1000</f>
        <v>235604000</v>
      </c>
      <c r="J42" s="34"/>
      <c r="K42" s="35">
        <f>ROUND([6]ART14!H43,0)*1000</f>
        <v>1048803000</v>
      </c>
      <c r="L42" s="35"/>
      <c r="M42" s="33">
        <f>ROUND([6]ART14!J43,0)*1000</f>
        <v>983027000</v>
      </c>
      <c r="N42" s="34"/>
      <c r="O42" s="36">
        <f>ROUND([6]ART14!L43,0)*1000</f>
        <v>2404366000</v>
      </c>
      <c r="P42" s="29"/>
      <c r="Q42" s="30">
        <f>ROUND([6]ART14!N43,3)*0.01</f>
        <v>1.089E-2</v>
      </c>
      <c r="R42" s="29"/>
      <c r="S42" s="61"/>
      <c r="T42" s="61"/>
    </row>
    <row r="43" spans="1:20" ht="9.5" customHeight="1">
      <c r="A43" s="21" t="str">
        <f>[6]ART14!A44</f>
        <v>Sacramento</v>
      </c>
      <c r="B43" s="21"/>
      <c r="C43" s="21"/>
      <c r="D43" s="21"/>
      <c r="E43" s="31">
        <f>ROUND([6]ART14!B44,0)*1000</f>
        <v>122851014000</v>
      </c>
      <c r="F43" s="27"/>
      <c r="G43" s="37">
        <f>ROUND([6]ART14!D44,0)*1000</f>
        <v>135294000</v>
      </c>
      <c r="H43" s="25"/>
      <c r="I43" s="33">
        <f>ROUND([6]ART14!F44,0)*1000</f>
        <v>222072000</v>
      </c>
      <c r="J43" s="34"/>
      <c r="K43" s="35">
        <f>ROUND([6]ART14!H44,0)*1000</f>
        <v>712949000</v>
      </c>
      <c r="L43" s="35"/>
      <c r="M43" s="33">
        <f>ROUND([6]ART14!J44,0)*1000</f>
        <v>269554000</v>
      </c>
      <c r="N43" s="34"/>
      <c r="O43" s="36">
        <f>ROUND([6]ART14!L44,0)*1000</f>
        <v>1339870000</v>
      </c>
      <c r="P43" s="29"/>
      <c r="Q43" s="30">
        <f>ROUND([6]ART14!N44,3)*0.01</f>
        <v>1.091E-2</v>
      </c>
      <c r="R43" s="29"/>
      <c r="S43" s="61"/>
      <c r="T43" s="61"/>
    </row>
    <row r="44" spans="1:20" ht="9.5" customHeight="1">
      <c r="A44" s="21" t="str">
        <f>[6]ART14!A45</f>
        <v>San Benito</v>
      </c>
      <c r="B44" s="21"/>
      <c r="C44" s="21"/>
      <c r="D44" s="21"/>
      <c r="E44" s="31">
        <f>ROUND([6]ART14!B45,0)*1000</f>
        <v>5810990000</v>
      </c>
      <c r="F44" s="27"/>
      <c r="G44" s="37">
        <f>ROUND([6]ART14!D45,0)*1000</f>
        <v>1105000</v>
      </c>
      <c r="H44" s="25"/>
      <c r="I44" s="33">
        <f>ROUND([6]ART14!F45,0)*1000</f>
        <v>6371000</v>
      </c>
      <c r="J44" s="34"/>
      <c r="K44" s="35">
        <f>ROUND([6]ART14!H45,0)*1000</f>
        <v>41881000</v>
      </c>
      <c r="L44" s="35"/>
      <c r="M44" s="33">
        <f>ROUND([6]ART14!J45,0)*1000</f>
        <v>11123000</v>
      </c>
      <c r="N44" s="34"/>
      <c r="O44" s="36">
        <f>ROUND([6]ART14!L45,0)*1000</f>
        <v>60480000</v>
      </c>
      <c r="P44" s="29"/>
      <c r="Q44" s="30">
        <f>ROUND([6]ART14!N45,3)*0.01</f>
        <v>1.0409999999999999E-2</v>
      </c>
      <c r="R44" s="29"/>
      <c r="S44" s="61"/>
      <c r="T44" s="61"/>
    </row>
    <row r="45" spans="1:20" ht="9.5" customHeight="1">
      <c r="A45" s="21" t="str">
        <f>[6]ART14!A46</f>
        <v>San Bernardino</v>
      </c>
      <c r="B45" s="21"/>
      <c r="C45" s="21"/>
      <c r="D45" s="21"/>
      <c r="E45" s="31">
        <f>ROUND([6]ART14!B46,0)*1000</f>
        <v>166077956000</v>
      </c>
      <c r="F45" s="27"/>
      <c r="G45" s="37">
        <f>ROUND([6]ART14!D46,0)*1000</f>
        <v>119165000</v>
      </c>
      <c r="H45" s="25"/>
      <c r="I45" s="33">
        <f>ROUND([6]ART14!F46,0)*1000</f>
        <v>185233000</v>
      </c>
      <c r="J45" s="34"/>
      <c r="K45" s="35">
        <f>ROUND([6]ART14!H46,0)*1000</f>
        <v>807675000</v>
      </c>
      <c r="L45" s="35"/>
      <c r="M45" s="33">
        <f>ROUND([6]ART14!J46,0)*1000</f>
        <v>756236000</v>
      </c>
      <c r="N45" s="34"/>
      <c r="O45" s="36">
        <f>ROUND([6]ART14!L46,0)*1000</f>
        <v>1868308000</v>
      </c>
      <c r="P45" s="29"/>
      <c r="Q45" s="30">
        <f>ROUND([6]ART14!N46,3)*0.01</f>
        <v>1.125E-2</v>
      </c>
      <c r="R45" s="29"/>
      <c r="S45" s="61"/>
      <c r="T45" s="61"/>
    </row>
    <row r="46" spans="1:20" ht="15" customHeight="1">
      <c r="A46" s="21" t="str">
        <f>[6]ART14!A47</f>
        <v>San Diego</v>
      </c>
      <c r="B46" s="21"/>
      <c r="C46" s="21"/>
      <c r="D46" s="21"/>
      <c r="E46" s="31">
        <f>ROUND([6]ART14!B47,0)*1000</f>
        <v>378296783000</v>
      </c>
      <c r="F46" s="27"/>
      <c r="G46" s="37">
        <f>ROUND([6]ART14!D47,0)*1000</f>
        <v>492592000</v>
      </c>
      <c r="H46" s="25"/>
      <c r="I46" s="33">
        <f>ROUND([6]ART14!F47,0)*1000</f>
        <v>526785000</v>
      </c>
      <c r="J46" s="34"/>
      <c r="K46" s="35">
        <f>ROUND([6]ART14!H47,0)*1000</f>
        <v>2554331000</v>
      </c>
      <c r="L46" s="35"/>
      <c r="M46" s="33">
        <f>ROUND([6]ART14!J47,0)*1000</f>
        <v>574773000</v>
      </c>
      <c r="N46" s="34"/>
      <c r="O46" s="36">
        <f>ROUND([6]ART14!L47,0)*1000</f>
        <v>4148481000</v>
      </c>
      <c r="P46" s="29"/>
      <c r="Q46" s="30">
        <f>ROUND([6]ART14!N47,3)*0.01</f>
        <v>1.0970000000000001E-2</v>
      </c>
      <c r="R46" s="29"/>
      <c r="S46" s="61"/>
      <c r="T46" s="61"/>
    </row>
    <row r="47" spans="1:20" ht="9.5" customHeight="1">
      <c r="A47" s="21" t="str">
        <f>[6]ART14!A48</f>
        <v>San Francisco</v>
      </c>
      <c r="B47" s="21"/>
      <c r="C47" s="21"/>
      <c r="D47" s="21"/>
      <c r="E47" s="31">
        <f>ROUND([6]ART14!B48,0)*1000</f>
        <v>157865981000</v>
      </c>
      <c r="F47" s="27"/>
      <c r="G47" s="32">
        <f>ROUND([6]ART14!D48,0)*1000</f>
        <v>0</v>
      </c>
      <c r="H47" s="25"/>
      <c r="I47" s="33">
        <f>ROUND([6]ART14!F48,0)*1000</f>
        <v>1090646000</v>
      </c>
      <c r="J47" s="34"/>
      <c r="K47" s="35">
        <f>ROUND([6]ART14!H48,0)*1000</f>
        <v>558038000</v>
      </c>
      <c r="L47" s="35"/>
      <c r="M47" s="33">
        <f>ROUND([6]ART14!J48,0)*1000</f>
        <v>190064000</v>
      </c>
      <c r="N47" s="34"/>
      <c r="O47" s="36">
        <f>ROUND([6]ART14!L48,0)*1000</f>
        <v>1838748000</v>
      </c>
      <c r="P47" s="29"/>
      <c r="Q47" s="30">
        <f>ROUND([6]ART14!N48,3)*0.01</f>
        <v>1.1650000000000001E-2</v>
      </c>
      <c r="R47" s="29"/>
      <c r="S47" s="61"/>
      <c r="T47" s="61"/>
    </row>
    <row r="48" spans="1:20" ht="9.5" customHeight="1">
      <c r="A48" s="21" t="str">
        <f>[6]ART14!A49</f>
        <v>San Joaquin</v>
      </c>
      <c r="B48" s="21"/>
      <c r="C48" s="21"/>
      <c r="D48" s="21"/>
      <c r="E48" s="31">
        <f>ROUND([6]ART14!B49,0)*1000</f>
        <v>54830715000</v>
      </c>
      <c r="F48" s="27"/>
      <c r="G48" s="37">
        <f>ROUND([6]ART14!D49,0)*1000</f>
        <v>56762000</v>
      </c>
      <c r="H48" s="25"/>
      <c r="I48" s="33">
        <f>ROUND([6]ART14!F49,0)*1000</f>
        <v>115947000</v>
      </c>
      <c r="J48" s="34"/>
      <c r="K48" s="35">
        <f>ROUND([6]ART14!H49,0)*1000</f>
        <v>352429000</v>
      </c>
      <c r="L48" s="35"/>
      <c r="M48" s="33">
        <f>ROUND([6]ART14!J49,0)*1000</f>
        <v>78397000</v>
      </c>
      <c r="N48" s="34"/>
      <c r="O48" s="36">
        <f>ROUND([6]ART14!L49,0)*1000</f>
        <v>603536000</v>
      </c>
      <c r="P48" s="29"/>
      <c r="Q48" s="30">
        <f>ROUND([6]ART14!N49,3)*0.01</f>
        <v>1.1010000000000001E-2</v>
      </c>
      <c r="R48" s="29"/>
      <c r="S48" s="61"/>
      <c r="T48" s="61"/>
    </row>
    <row r="49" spans="1:20" ht="9.5" customHeight="1">
      <c r="A49" s="21" t="str">
        <f>[6]ART14!A50</f>
        <v>San Luis Obispo</v>
      </c>
      <c r="B49" s="21"/>
      <c r="C49" s="21"/>
      <c r="D49" s="21"/>
      <c r="E49" s="31">
        <f>ROUND([6]ART14!B50,0)*1000</f>
        <v>41967482000</v>
      </c>
      <c r="F49" s="27"/>
      <c r="G49" s="37">
        <f>ROUND([6]ART14!D50,0)*1000</f>
        <v>32502000</v>
      </c>
      <c r="H49" s="25"/>
      <c r="I49" s="33">
        <f>ROUND([6]ART14!F50,0)*1000</f>
        <v>104329000</v>
      </c>
      <c r="J49" s="34"/>
      <c r="K49" s="35">
        <f>ROUND([6]ART14!H50,0)*1000</f>
        <v>269364000</v>
      </c>
      <c r="L49" s="35"/>
      <c r="M49" s="33">
        <f>ROUND([6]ART14!J50,0)*1000</f>
        <v>28572000</v>
      </c>
      <c r="N49" s="34"/>
      <c r="O49" s="36">
        <f>ROUND([6]ART14!L50,0)*1000</f>
        <v>434767000</v>
      </c>
      <c r="P49" s="29"/>
      <c r="Q49" s="30">
        <f>ROUND([6]ART14!N50,3)*0.01</f>
        <v>1.0360000000000001E-2</v>
      </c>
      <c r="R49" s="29"/>
      <c r="S49" s="61"/>
      <c r="T49" s="61"/>
    </row>
    <row r="50" spans="1:20" ht="9.5" customHeight="1">
      <c r="A50" s="21" t="str">
        <f>[6]ART14!A51</f>
        <v>San Mateo</v>
      </c>
      <c r="B50" s="21"/>
      <c r="C50" s="21"/>
      <c r="D50" s="21"/>
      <c r="E50" s="31">
        <f>ROUND([6]ART14!B51,0)*1000</f>
        <v>142325922000</v>
      </c>
      <c r="F50" s="27"/>
      <c r="G50" s="37">
        <f>ROUND([6]ART14!D51,0)*1000</f>
        <v>155076000</v>
      </c>
      <c r="H50" s="25"/>
      <c r="I50" s="33">
        <f>ROUND([6]ART14!F51,0)*1000</f>
        <v>205395000</v>
      </c>
      <c r="J50" s="34"/>
      <c r="K50" s="35">
        <f>ROUND([6]ART14!H51,0)*1000</f>
        <v>952720000</v>
      </c>
      <c r="L50" s="35"/>
      <c r="M50" s="33">
        <f>ROUND([6]ART14!J51,0)*1000</f>
        <v>236970000</v>
      </c>
      <c r="N50" s="34"/>
      <c r="O50" s="36">
        <f>ROUND([6]ART14!L51,0)*1000</f>
        <v>1550161000</v>
      </c>
      <c r="P50" s="29"/>
      <c r="Q50" s="30">
        <f>ROUND([6]ART14!N51,3)*0.01</f>
        <v>1.089E-2</v>
      </c>
      <c r="R50" s="29"/>
      <c r="S50" s="61"/>
      <c r="T50" s="61"/>
    </row>
    <row r="51" spans="1:20" ht="9.5" customHeight="1">
      <c r="A51" s="21" t="str">
        <f>[6]ART14!A52</f>
        <v>Santa Barbara</v>
      </c>
      <c r="B51" s="21"/>
      <c r="C51" s="21"/>
      <c r="D51" s="21"/>
      <c r="E51" s="31">
        <f>ROUND([6]ART14!B52,0)*1000</f>
        <v>61464193000</v>
      </c>
      <c r="F51" s="27"/>
      <c r="G51" s="37">
        <f>ROUND([6]ART14!D52,0)*1000</f>
        <v>31609000</v>
      </c>
      <c r="H51" s="25"/>
      <c r="I51" s="33">
        <f>ROUND([6]ART14!F52,0)*1000</f>
        <v>120068000</v>
      </c>
      <c r="J51" s="34"/>
      <c r="K51" s="35">
        <f>ROUND([6]ART14!H52,0)*1000</f>
        <v>387555000</v>
      </c>
      <c r="L51" s="35"/>
      <c r="M51" s="33">
        <f>ROUND([6]ART14!J52,0)*1000</f>
        <v>109483000</v>
      </c>
      <c r="N51" s="34"/>
      <c r="O51" s="36">
        <f>ROUND([6]ART14!L52,0)*1000</f>
        <v>648716000</v>
      </c>
      <c r="P51" s="29"/>
      <c r="Q51" s="30">
        <f>ROUND([6]ART14!N52,3)*0.01</f>
        <v>1.055E-2</v>
      </c>
      <c r="R51" s="29"/>
      <c r="S51" s="61"/>
      <c r="T51" s="61"/>
    </row>
    <row r="52" spans="1:20" ht="15" customHeight="1">
      <c r="A52" s="21" t="str">
        <f>[6]ART14!A53</f>
        <v>Santa Clara</v>
      </c>
      <c r="B52" s="21"/>
      <c r="C52" s="21"/>
      <c r="D52" s="21"/>
      <c r="E52" s="31">
        <f>ROUND([6]ART14!B53,0)*1000</f>
        <v>297251682000</v>
      </c>
      <c r="F52" s="27"/>
      <c r="G52" s="37">
        <f>ROUND([6]ART14!D53,0)*1000</f>
        <v>332246000</v>
      </c>
      <c r="H52" s="25"/>
      <c r="I52" s="33">
        <f>ROUND([6]ART14!F53,0)*1000</f>
        <v>519125000</v>
      </c>
      <c r="J52" s="34"/>
      <c r="K52" s="35">
        <f>ROUND([6]ART14!H53,0)*1000</f>
        <v>2178965000</v>
      </c>
      <c r="L52" s="35"/>
      <c r="M52" s="33">
        <f>ROUND([6]ART14!J53,0)*1000</f>
        <v>510570000</v>
      </c>
      <c r="N52" s="34"/>
      <c r="O52" s="36">
        <f>ROUND([6]ART14!L53,0)*1000</f>
        <v>3540907000</v>
      </c>
      <c r="P52" s="29"/>
      <c r="Q52" s="30">
        <f>ROUND([6]ART14!N53,3)*0.01</f>
        <v>1.191E-2</v>
      </c>
      <c r="R52" s="29"/>
      <c r="S52" s="61"/>
      <c r="T52" s="61"/>
    </row>
    <row r="53" spans="1:20" ht="9.5" customHeight="1">
      <c r="A53" s="21" t="str">
        <f>[6]ART14!A54</f>
        <v>Santa Cruz</v>
      </c>
      <c r="B53" s="21"/>
      <c r="C53" s="21"/>
      <c r="D53" s="21"/>
      <c r="E53" s="31">
        <f>ROUND([6]ART14!B54,0)*1000</f>
        <v>33214355000</v>
      </c>
      <c r="F53" s="27"/>
      <c r="G53" s="37">
        <f>ROUND([6]ART14!D54,0)*1000</f>
        <v>18926000</v>
      </c>
      <c r="H53" s="25"/>
      <c r="I53" s="33">
        <f>ROUND([6]ART14!F54,0)*1000</f>
        <v>42602000</v>
      </c>
      <c r="J53" s="34"/>
      <c r="K53" s="35">
        <f>ROUND([6]ART14!H54,0)*1000</f>
        <v>209049000</v>
      </c>
      <c r="L53" s="35"/>
      <c r="M53" s="33">
        <f>ROUND([6]ART14!J54,0)*1000</f>
        <v>91444000</v>
      </c>
      <c r="N53" s="34"/>
      <c r="O53" s="36">
        <f>ROUND([6]ART14!L54,0)*1000</f>
        <v>362020000</v>
      </c>
      <c r="P53" s="29"/>
      <c r="Q53" s="30">
        <f>ROUND([6]ART14!N54,3)*0.01</f>
        <v>1.0900000000000002E-2</v>
      </c>
      <c r="R53" s="29"/>
      <c r="S53" s="61"/>
      <c r="T53" s="61"/>
    </row>
    <row r="54" spans="1:20" ht="9.5" customHeight="1">
      <c r="A54" s="21" t="str">
        <f>[6]ART14!A55</f>
        <v>Shasta</v>
      </c>
      <c r="B54" s="21"/>
      <c r="C54" s="21"/>
      <c r="D54" s="21"/>
      <c r="E54" s="31">
        <f>ROUND([6]ART14!B55,0)*1000</f>
        <v>15056697000</v>
      </c>
      <c r="F54" s="27"/>
      <c r="G54" s="37">
        <f>ROUND([6]ART14!D55,0)*1000</f>
        <v>9969000</v>
      </c>
      <c r="H54" s="25"/>
      <c r="I54" s="33">
        <f>ROUND([6]ART14!F55,0)*1000</f>
        <v>20526000</v>
      </c>
      <c r="J54" s="34"/>
      <c r="K54" s="35">
        <f>ROUND([6]ART14!H55,0)*1000</f>
        <v>107500000</v>
      </c>
      <c r="L54" s="35"/>
      <c r="M54" s="33">
        <f>ROUND([6]ART14!J55,0)*1000</f>
        <v>26519000</v>
      </c>
      <c r="N54" s="34"/>
      <c r="O54" s="36">
        <f>ROUND([6]ART14!L55,0)*1000</f>
        <v>164513000</v>
      </c>
      <c r="P54" s="29"/>
      <c r="Q54" s="30">
        <f>ROUND([6]ART14!N55,3)*0.01</f>
        <v>1.093E-2</v>
      </c>
      <c r="R54" s="29"/>
      <c r="S54" s="61"/>
      <c r="T54" s="61"/>
    </row>
    <row r="55" spans="1:20" ht="9.5" customHeight="1">
      <c r="A55" s="21" t="str">
        <f>[6]ART14!A56</f>
        <v>Sierra</v>
      </c>
      <c r="B55" s="21"/>
      <c r="C55" s="21"/>
      <c r="D55" s="21"/>
      <c r="E55" s="31">
        <f>ROUND([6]ART14!B56,0)*1000</f>
        <v>561985000</v>
      </c>
      <c r="F55" s="27"/>
      <c r="G55" s="37">
        <f>ROUND([6]ART14!D56,0)*1000</f>
        <v>41000</v>
      </c>
      <c r="H55" s="25"/>
      <c r="I55" s="33">
        <f>ROUND([6]ART14!F56,0)*1000</f>
        <v>3018000</v>
      </c>
      <c r="J55" s="34"/>
      <c r="K55" s="35">
        <f>ROUND([6]ART14!H56,0)*1000</f>
        <v>1933000</v>
      </c>
      <c r="L55" s="35"/>
      <c r="M55" s="33">
        <f>ROUND([6]ART14!J56,0)*1000</f>
        <v>830000</v>
      </c>
      <c r="N55" s="34"/>
      <c r="O55" s="36">
        <f>ROUND([6]ART14!L56,0)*1000</f>
        <v>5821000</v>
      </c>
      <c r="P55" s="29"/>
      <c r="Q55" s="30">
        <f>ROUND([6]ART14!N56,3)*0.01</f>
        <v>1.0360000000000001E-2</v>
      </c>
      <c r="R55" s="29"/>
      <c r="S55" s="61"/>
      <c r="T55" s="61"/>
    </row>
    <row r="56" spans="1:20" ht="9.5" customHeight="1">
      <c r="A56" s="21" t="str">
        <f>[6]ART14!A57</f>
        <v>Siskiyou</v>
      </c>
      <c r="B56" s="21"/>
      <c r="C56" s="21"/>
      <c r="D56" s="21"/>
      <c r="E56" s="31">
        <f>ROUND([6]ART14!B57,0)*1000</f>
        <v>4378185000</v>
      </c>
      <c r="F56" s="27"/>
      <c r="G56" s="37">
        <f>ROUND([6]ART14!D57,0)*1000</f>
        <v>2640000</v>
      </c>
      <c r="H56" s="25"/>
      <c r="I56" s="33">
        <f>ROUND([6]ART14!F57,0)*1000</f>
        <v>9448000</v>
      </c>
      <c r="J56" s="34"/>
      <c r="K56" s="35">
        <f>ROUND([6]ART14!H57,0)*1000</f>
        <v>31942000</v>
      </c>
      <c r="L56" s="35"/>
      <c r="M56" s="33">
        <f>ROUND([6]ART14!J57,0)*1000</f>
        <v>1922000</v>
      </c>
      <c r="N56" s="34"/>
      <c r="O56" s="36">
        <f>ROUND([6]ART14!L57,0)*1000</f>
        <v>45953000</v>
      </c>
      <c r="P56" s="29"/>
      <c r="Q56" s="30">
        <f>ROUND([6]ART14!N57,3)*0.01</f>
        <v>1.0500000000000001E-2</v>
      </c>
      <c r="R56" s="29"/>
      <c r="S56" s="61"/>
      <c r="T56" s="61"/>
    </row>
    <row r="57" spans="1:20" ht="9.5" customHeight="1">
      <c r="A57" s="21" t="str">
        <f>[6]ART14!A58</f>
        <v>Solano</v>
      </c>
      <c r="B57" s="21"/>
      <c r="C57" s="21"/>
      <c r="D57" s="21"/>
      <c r="E57" s="31">
        <f>ROUND([6]ART14!B58,0)*1000</f>
        <v>39278094000</v>
      </c>
      <c r="F57" s="27"/>
      <c r="G57" s="37">
        <f>ROUND([6]ART14!D58,0)*1000</f>
        <v>55081000</v>
      </c>
      <c r="H57" s="25"/>
      <c r="I57" s="33">
        <f>ROUND([6]ART14!F58,0)*1000</f>
        <v>70510000</v>
      </c>
      <c r="J57" s="34"/>
      <c r="K57" s="35">
        <f>ROUND([6]ART14!H58,0)*1000</f>
        <v>207944000</v>
      </c>
      <c r="L57" s="35"/>
      <c r="M57" s="33">
        <f>ROUND([6]ART14!J58,0)*1000</f>
        <v>119449000</v>
      </c>
      <c r="N57" s="34"/>
      <c r="O57" s="36">
        <f>ROUND([6]ART14!L58,0)*1000</f>
        <v>452984000</v>
      </c>
      <c r="P57" s="29"/>
      <c r="Q57" s="30">
        <f>ROUND([6]ART14!N58,3)*0.01</f>
        <v>1.153E-2</v>
      </c>
      <c r="R57" s="29"/>
      <c r="S57" s="61"/>
      <c r="T57" s="61"/>
    </row>
    <row r="58" spans="1:20" ht="15" customHeight="1">
      <c r="A58" s="21" t="str">
        <f>[6]ART14!A59</f>
        <v>Sonoma</v>
      </c>
      <c r="B58" s="21"/>
      <c r="C58" s="21"/>
      <c r="D58" s="21"/>
      <c r="E58" s="31">
        <f>ROUND([6]ART14!B59,0)*1000</f>
        <v>66623347000</v>
      </c>
      <c r="F58" s="27"/>
      <c r="G58" s="37">
        <f>ROUND([6]ART14!D59,0)*1000</f>
        <v>39352000</v>
      </c>
      <c r="H58" s="25"/>
      <c r="I58" s="33">
        <f>ROUND([6]ART14!F59,0)*1000</f>
        <v>149940000</v>
      </c>
      <c r="J58" s="34"/>
      <c r="K58" s="35">
        <f>ROUND([6]ART14!H59,0)*1000</f>
        <v>446002000</v>
      </c>
      <c r="L58" s="35"/>
      <c r="M58" s="33">
        <f>ROUND([6]ART14!J59,0)*1000</f>
        <v>102028000</v>
      </c>
      <c r="N58" s="34"/>
      <c r="O58" s="36">
        <f>ROUND([6]ART14!L59,0)*1000</f>
        <v>737323000</v>
      </c>
      <c r="P58" s="29"/>
      <c r="Q58" s="30">
        <f>ROUND([6]ART14!N59,3)*0.01</f>
        <v>1.107E-2</v>
      </c>
      <c r="R58" s="29"/>
      <c r="S58" s="61"/>
      <c r="T58" s="61"/>
    </row>
    <row r="59" spans="1:20" ht="9.5" customHeight="1">
      <c r="A59" s="21" t="str">
        <f>[6]ART14!A60</f>
        <v>Stanislaus</v>
      </c>
      <c r="B59" s="21"/>
      <c r="C59" s="21"/>
      <c r="D59" s="21"/>
      <c r="E59" s="31">
        <f>ROUND([6]ART14!B60,0)*1000</f>
        <v>34977884000</v>
      </c>
      <c r="F59" s="27"/>
      <c r="G59" s="37">
        <f>ROUND([6]ART14!D60,0)*1000</f>
        <v>22318000</v>
      </c>
      <c r="H59" s="25"/>
      <c r="I59" s="33">
        <f>ROUND([6]ART14!F60,0)*1000</f>
        <v>39818000</v>
      </c>
      <c r="J59" s="34"/>
      <c r="K59" s="35">
        <f>ROUND([6]ART14!H60,0)*1000</f>
        <v>286924000</v>
      </c>
      <c r="L59" s="35"/>
      <c r="M59" s="33">
        <f>ROUND([6]ART14!J60,0)*1000</f>
        <v>38479000</v>
      </c>
      <c r="N59" s="34"/>
      <c r="O59" s="36">
        <f>ROUND([6]ART14!L60,0)*1000</f>
        <v>387538000</v>
      </c>
      <c r="P59" s="29"/>
      <c r="Q59" s="30">
        <f>ROUND([6]ART14!N60,3)*0.01</f>
        <v>1.1080000000000001E-2</v>
      </c>
      <c r="R59" s="29"/>
      <c r="S59" s="61"/>
      <c r="T59" s="61"/>
    </row>
    <row r="60" spans="1:20" ht="9.5" customHeight="1">
      <c r="A60" s="21" t="str">
        <f>[6]ART14!A61</f>
        <v>Sutter</v>
      </c>
      <c r="B60" s="21"/>
      <c r="C60" s="21"/>
      <c r="D60" s="21"/>
      <c r="E60" s="31">
        <f>ROUND([6]ART14!B61,0)*1000</f>
        <v>8081727000</v>
      </c>
      <c r="F60" s="27"/>
      <c r="G60" s="37">
        <f>ROUND([6]ART14!D61,0)*1000</f>
        <v>7101000</v>
      </c>
      <c r="H60" s="25"/>
      <c r="I60" s="33">
        <f>ROUND([6]ART14!F61,0)*1000</f>
        <v>15409000</v>
      </c>
      <c r="J60" s="34"/>
      <c r="K60" s="35">
        <f>ROUND([6]ART14!H61,0)*1000</f>
        <v>54916000</v>
      </c>
      <c r="L60" s="35"/>
      <c r="M60" s="33">
        <f>ROUND([6]ART14!J61,0)*1000</f>
        <v>9502000</v>
      </c>
      <c r="N60" s="34"/>
      <c r="O60" s="36">
        <f>ROUND([6]ART14!L61,0)*1000</f>
        <v>86928000</v>
      </c>
      <c r="P60" s="29"/>
      <c r="Q60" s="30">
        <f>ROUND([6]ART14!N61,3)*0.01</f>
        <v>1.076E-2</v>
      </c>
      <c r="R60" s="29"/>
      <c r="S60" s="61"/>
      <c r="T60" s="61"/>
    </row>
    <row r="61" spans="1:20" ht="9.5" customHeight="1">
      <c r="A61" s="21" t="str">
        <f>[6]ART14!A62</f>
        <v>Tehama</v>
      </c>
      <c r="B61" s="21"/>
      <c r="C61" s="21"/>
      <c r="D61" s="21"/>
      <c r="E61" s="31">
        <f>ROUND([6]ART14!B62,0)*1000</f>
        <v>4587862000</v>
      </c>
      <c r="F61" s="27"/>
      <c r="G61" s="37">
        <f>ROUND([6]ART14!D62,0)*1000</f>
        <v>1923000</v>
      </c>
      <c r="H61" s="25"/>
      <c r="I61" s="33">
        <f>ROUND([6]ART14!F62,0)*1000</f>
        <v>11543000</v>
      </c>
      <c r="J61" s="34"/>
      <c r="K61" s="35">
        <f>ROUND([6]ART14!H62,0)*1000</f>
        <v>31715000</v>
      </c>
      <c r="L61" s="35"/>
      <c r="M61" s="33">
        <f>ROUND([6]ART14!J62,0)*1000</f>
        <v>1603000</v>
      </c>
      <c r="N61" s="34"/>
      <c r="O61" s="36">
        <f>ROUND([6]ART14!L62,0)*1000</f>
        <v>46783000</v>
      </c>
      <c r="P61" s="29"/>
      <c r="Q61" s="30">
        <f>ROUND([6]ART14!N62,3)*0.01</f>
        <v>1.0200000000000001E-2</v>
      </c>
      <c r="R61" s="29"/>
      <c r="S61" s="61"/>
      <c r="T61" s="61"/>
    </row>
    <row r="62" spans="1:20" ht="9.5" customHeight="1">
      <c r="A62" s="21" t="str">
        <f>[6]ART14!A63</f>
        <v>Trinity</v>
      </c>
      <c r="B62" s="21"/>
      <c r="C62" s="21"/>
      <c r="D62" s="21"/>
      <c r="E62" s="31">
        <f>ROUND([6]ART14!B63,0)*1000</f>
        <v>1222302000</v>
      </c>
      <c r="F62" s="27"/>
      <c r="G62" s="32">
        <f>ROUND([6]ART14!D63,0)*1000</f>
        <v>0</v>
      </c>
      <c r="H62" s="25"/>
      <c r="I62" s="33">
        <f>ROUND([6]ART14!F63,0)*1000</f>
        <v>3565000</v>
      </c>
      <c r="J62" s="34"/>
      <c r="K62" s="35">
        <f>ROUND([6]ART14!H63,0)*1000</f>
        <v>8246000</v>
      </c>
      <c r="L62" s="35"/>
      <c r="M62" s="33">
        <f>ROUND([6]ART14!J63,0)*1000</f>
        <v>582000</v>
      </c>
      <c r="N62" s="34"/>
      <c r="O62" s="36">
        <f>ROUND([6]ART14!L63,0)*1000</f>
        <v>12393000</v>
      </c>
      <c r="P62" s="29"/>
      <c r="Q62" s="30">
        <f>ROUND([6]ART14!N63,3)*0.01</f>
        <v>1.014E-2</v>
      </c>
      <c r="R62" s="29"/>
      <c r="S62" s="61"/>
      <c r="T62" s="61"/>
    </row>
    <row r="63" spans="1:20" ht="9.5" customHeight="1">
      <c r="A63" s="21" t="str">
        <f>[6]ART14!A64</f>
        <v>Tulare</v>
      </c>
      <c r="B63" s="21"/>
      <c r="C63" s="21"/>
      <c r="D63" s="21"/>
      <c r="E63" s="31">
        <f>ROUND([6]ART14!B64,0)*1000</f>
        <v>27695348000</v>
      </c>
      <c r="F63" s="27"/>
      <c r="G63" s="37">
        <f>ROUND([6]ART14!D64,0)*1000</f>
        <v>15508000</v>
      </c>
      <c r="H63" s="25"/>
      <c r="I63" s="33">
        <f>ROUND([6]ART14!F64,0)*1000</f>
        <v>58006000</v>
      </c>
      <c r="J63" s="34"/>
      <c r="K63" s="35">
        <f>ROUND([6]ART14!H64,0)*1000</f>
        <v>182737000</v>
      </c>
      <c r="L63" s="35"/>
      <c r="M63" s="33">
        <f>ROUND([6]ART14!J64,0)*1000</f>
        <v>46752000</v>
      </c>
      <c r="N63" s="34"/>
      <c r="O63" s="36">
        <f>ROUND([6]ART14!L64,0)*1000</f>
        <v>303004000</v>
      </c>
      <c r="P63" s="29"/>
      <c r="Q63" s="30">
        <f>ROUND([6]ART14!N64,3)*0.01</f>
        <v>1.0940000000000002E-2</v>
      </c>
      <c r="R63" s="29"/>
      <c r="S63" s="61"/>
      <c r="T63" s="61"/>
    </row>
    <row r="64" spans="1:20" ht="15" customHeight="1">
      <c r="A64" s="21" t="str">
        <f>[6]ART14!A65</f>
        <v>Tuolumne</v>
      </c>
      <c r="B64" s="21"/>
      <c r="C64" s="21"/>
      <c r="D64" s="21"/>
      <c r="E64" s="31">
        <f>ROUND([6]ART14!B65,0)*1000</f>
        <v>6331925000</v>
      </c>
      <c r="F64" s="27"/>
      <c r="G64" s="37">
        <f>ROUND([6]ART14!D65,0)*1000</f>
        <v>519000</v>
      </c>
      <c r="H64" s="25"/>
      <c r="I64" s="33">
        <f>ROUND([6]ART14!F65,0)*1000</f>
        <v>18548000</v>
      </c>
      <c r="J64" s="34"/>
      <c r="K64" s="35">
        <f>ROUND([6]ART14!H65,0)*1000</f>
        <v>42747000</v>
      </c>
      <c r="L64" s="35"/>
      <c r="M64" s="33">
        <f>ROUND([6]ART14!J65,0)*1000</f>
        <v>4683000</v>
      </c>
      <c r="N64" s="34"/>
      <c r="O64" s="36">
        <f>ROUND([6]ART14!L65,0)*1000</f>
        <v>66497000</v>
      </c>
      <c r="P64" s="29"/>
      <c r="Q64" s="30">
        <f>ROUND([6]ART14!N65,3)*0.01</f>
        <v>1.0500000000000001E-2</v>
      </c>
      <c r="R64" s="29"/>
      <c r="S64" s="61"/>
      <c r="T64" s="61"/>
    </row>
    <row r="65" spans="1:20" ht="9.5" customHeight="1">
      <c r="A65" s="21" t="str">
        <f>[6]ART14!A66</f>
        <v>Ventura</v>
      </c>
      <c r="B65" s="21"/>
      <c r="C65" s="21"/>
      <c r="D65" s="21"/>
      <c r="E65" s="31">
        <f>ROUND([6]ART14!B66,0)*1000</f>
        <v>104382635000</v>
      </c>
      <c r="F65" s="27"/>
      <c r="G65" s="37">
        <f>ROUND([6]ART14!D66,0)*1000</f>
        <v>91285000</v>
      </c>
      <c r="H65" s="25"/>
      <c r="I65" s="33">
        <f>ROUND([6]ART14!F66,0)*1000</f>
        <v>178919000</v>
      </c>
      <c r="J65" s="34"/>
      <c r="K65" s="35">
        <f>ROUND([6]ART14!H66,0)*1000</f>
        <v>598943000</v>
      </c>
      <c r="L65" s="35"/>
      <c r="M65" s="33">
        <f>ROUND([6]ART14!J66,0)*1000</f>
        <v>270146000</v>
      </c>
      <c r="N65" s="34"/>
      <c r="O65" s="36">
        <f>ROUND([6]ART14!L66,0)*1000</f>
        <v>1139293000</v>
      </c>
      <c r="P65" s="29"/>
      <c r="Q65" s="30">
        <f>ROUND([6]ART14!N66,3)*0.01</f>
        <v>1.091E-2</v>
      </c>
      <c r="R65" s="29"/>
      <c r="S65" s="61"/>
      <c r="T65" s="61"/>
    </row>
    <row r="66" spans="1:20" ht="9.5" customHeight="1">
      <c r="A66" s="21" t="str">
        <f>[6]ART14!A67</f>
        <v>Yolo</v>
      </c>
      <c r="B66" s="21"/>
      <c r="C66" s="21"/>
      <c r="D66" s="21"/>
      <c r="E66" s="31">
        <f>ROUND([6]ART14!B67,0)*1000</f>
        <v>20320856000</v>
      </c>
      <c r="F66" s="27"/>
      <c r="G66" s="37">
        <f>ROUND([6]ART14!D67,0)*1000</f>
        <v>34690000</v>
      </c>
      <c r="H66" s="25"/>
      <c r="I66" s="33">
        <f>ROUND([6]ART14!F67,0)*1000</f>
        <v>19705000</v>
      </c>
      <c r="J66" s="34"/>
      <c r="K66" s="35">
        <f>ROUND([6]ART14!H67,0)*1000</f>
        <v>133180000</v>
      </c>
      <c r="L66" s="35"/>
      <c r="M66" s="33">
        <f>ROUND([6]ART14!J67,0)*1000</f>
        <v>41430000</v>
      </c>
      <c r="N66" s="34"/>
      <c r="O66" s="36">
        <f>ROUND([6]ART14!L67,0)*1000</f>
        <v>229006000</v>
      </c>
      <c r="P66" s="29"/>
      <c r="Q66" s="30">
        <f>ROUND([6]ART14!N67,3)*0.01</f>
        <v>1.1270000000000001E-2</v>
      </c>
      <c r="R66" s="29"/>
      <c r="S66" s="61"/>
      <c r="T66" s="61"/>
    </row>
    <row r="67" spans="1:20" ht="9.5" customHeight="1">
      <c r="A67" s="21" t="str">
        <f>[6]ART14!A68</f>
        <v>Yuba</v>
      </c>
      <c r="B67" s="21"/>
      <c r="C67" s="21"/>
      <c r="D67" s="21"/>
      <c r="E67" s="31">
        <f>ROUND([6]ART14!B68,0)*1000</f>
        <v>4819565000</v>
      </c>
      <c r="F67" s="27"/>
      <c r="G67" s="37">
        <f>ROUND([6]ART14!D68,0)*1000</f>
        <v>1272000</v>
      </c>
      <c r="H67" s="25"/>
      <c r="I67" s="33">
        <f>ROUND([6]ART14!F68,0)*1000</f>
        <v>10317000</v>
      </c>
      <c r="J67" s="34"/>
      <c r="K67" s="35">
        <f>ROUND([6]ART14!H68,0)*1000</f>
        <v>32605000</v>
      </c>
      <c r="L67" s="35"/>
      <c r="M67" s="33">
        <f>ROUND([6]ART14!J68,0)*1000</f>
        <v>4396000</v>
      </c>
      <c r="N67" s="34"/>
      <c r="O67" s="36">
        <f>ROUND([6]ART14!L68,0)*1000</f>
        <v>48590000</v>
      </c>
      <c r="P67" s="29"/>
      <c r="Q67" s="30">
        <f>ROUND([6]ART14!N68,3)*0.01</f>
        <v>1.008E-2</v>
      </c>
      <c r="R67" s="29"/>
      <c r="S67" s="61"/>
      <c r="T67" s="61"/>
    </row>
    <row r="68" spans="1:20" ht="15" customHeight="1">
      <c r="A68" s="21" t="str">
        <f>[6]ART14!A69</f>
        <v xml:space="preserve">  Totals</v>
      </c>
      <c r="B68" s="21"/>
      <c r="C68" s="21"/>
      <c r="D68" s="21"/>
      <c r="E68" s="38">
        <f>ROUND([6]ART14!B69,0)*1000</f>
        <v>4318788508000</v>
      </c>
      <c r="F68" s="39"/>
      <c r="G68" s="40">
        <f>ROUND([6]ART14!D69,0)*1000</f>
        <v>4973919000</v>
      </c>
      <c r="H68" s="41"/>
      <c r="I68" s="38">
        <f>ROUND([6]ART14!F69,0)*1000</f>
        <v>8297824000</v>
      </c>
      <c r="J68" s="42"/>
      <c r="K68" s="41">
        <f>ROUND([6]ART14!H69,0)*1000</f>
        <v>26162107000</v>
      </c>
      <c r="L68" s="41"/>
      <c r="M68" s="38">
        <f>ROUND([6]ART14!J69,0)*1000</f>
        <v>9462295000</v>
      </c>
      <c r="N68" s="42"/>
      <c r="O68" s="41">
        <f>ROUND([6]ART14!L69,0)*1000</f>
        <v>48896145000</v>
      </c>
      <c r="P68" s="43"/>
      <c r="Q68" s="44">
        <f>ROUND([6]ART14!N69,3)*0.01</f>
        <v>1.1319999999999998E-2</v>
      </c>
      <c r="R68" s="60"/>
      <c r="S68" s="61"/>
      <c r="T68" s="61"/>
    </row>
    <row r="69" spans="1:20" ht="2" customHeight="1">
      <c r="A69" s="45"/>
      <c r="B69" s="45"/>
      <c r="C69" s="45"/>
      <c r="D69" s="45"/>
      <c r="E69" s="46"/>
      <c r="F69" s="47"/>
      <c r="G69" s="48"/>
      <c r="H69" s="48"/>
      <c r="I69" s="49"/>
      <c r="J69" s="47"/>
      <c r="K69" s="48"/>
      <c r="L69" s="48"/>
      <c r="M69" s="49"/>
      <c r="N69" s="47"/>
      <c r="O69" s="48"/>
      <c r="P69" s="48"/>
      <c r="Q69" s="49"/>
      <c r="R69" s="48"/>
      <c r="S69" s="61"/>
      <c r="T69" s="61"/>
    </row>
    <row r="70" spans="1:20" ht="9" customHeight="1"/>
    <row r="71" spans="1:20" s="51" customFormat="1" ht="8" customHeight="1">
      <c r="A71" s="50"/>
      <c r="B71" s="50" t="str">
        <f>[6]ART14!A72</f>
        <v>a.  These are the assessed values on which general property taxes were actually levied in 2010-11. Excluded are exemptions totaling $175,067,914,000 as follows: home-</v>
      </c>
      <c r="C71" s="50"/>
    </row>
    <row r="72" spans="1:20" s="51" customFormat="1" ht="8" customHeight="1">
      <c r="A72" s="50"/>
      <c r="B72" s="50" t="str">
        <f>[6]ART14!A73</f>
        <v xml:space="preserve">     owners',$38,704,140,000; all other, $136,363,774,000.</v>
      </c>
      <c r="C72" s="50"/>
    </row>
    <row r="73" spans="1:20" s="51" customFormat="1" ht="8" customHeight="1">
      <c r="A73" s="50"/>
      <c r="B73" s="50" t="str">
        <f>[6]ART14!A74</f>
        <v>b.  The county levies at a rate of 1 percent of assessed value have been allocated among the jurisdictions receiving a portion of those levies. Excluded are the state</v>
      </c>
      <c r="C73" s="50"/>
    </row>
    <row r="74" spans="1:20" s="51" customFormat="1" ht="8" customHeight="1">
      <c r="A74" s="50"/>
      <c r="B74" s="50" t="str">
        <f>[6]ART14!A75</f>
        <v xml:space="preserve">     reimbursements to local governments of $438,082,000 for the homeowners' exemption described in footnote a.</v>
      </c>
      <c r="C74" s="50"/>
    </row>
    <row r="75" spans="1:20" s="51" customFormat="1" ht="8" customHeight="1">
      <c r="A75" s="50"/>
      <c r="B75" s="52" t="str">
        <f>[6]ART14!A76</f>
        <v>c. County levies for school purposes such as junior college tuition and countywide school levies  are included with school levies.</v>
      </c>
      <c r="C75" s="50"/>
    </row>
    <row r="76" spans="1:20" s="51" customFormat="1" ht="8" customHeight="1">
      <c r="A76" s="50"/>
      <c r="B76" s="52" t="str">
        <f>[6]ART14!A77</f>
        <v>d. Includes debt levies on land and/or improvements only.  Also includes the portion of the 1 percent levy allocated to jurisdictions previously taxing less than total property.</v>
      </c>
      <c r="C76" s="50"/>
    </row>
    <row r="77" spans="1:20" s="51" customFormat="1" ht="8" customHeight="1">
      <c r="A77" s="50"/>
      <c r="B77" s="52" t="str">
        <f>[6]ART14!A78</f>
        <v>e. These allocations are as reported by the county auditors and are the initial allocations without any adjustment for the subsequent allocation of ERAF funds to</v>
      </c>
      <c r="C77" s="50"/>
    </row>
    <row r="78" spans="1:20" s="51" customFormat="1" ht="8" customHeight="1">
      <c r="A78" s="50"/>
      <c r="B78" s="52" t="str">
        <f>[6]ART14!A79</f>
        <v xml:space="preserve">       either the Sales and Use Tax Compensation Fund or to cities and counties due to the Vehicle License Fee swap.</v>
      </c>
      <c r="C78" s="50"/>
    </row>
    <row r="79" spans="1:20" s="51" customFormat="1" ht="8" customHeight="1">
      <c r="A79" s="50"/>
      <c r="B79" s="52"/>
      <c r="C79" s="50"/>
    </row>
    <row r="80" spans="1:20" s="51" customFormat="1" ht="7.5" customHeight="1">
      <c r="A80" s="50" t="str">
        <f>[6]ART14!A81</f>
        <v>NOTE:  Detail may not compute to total due to rounding.</v>
      </c>
      <c r="B80" s="53"/>
      <c r="C80" s="50"/>
    </row>
    <row r="81" spans="1:18" ht="5" customHeight="1">
      <c r="B81" s="54"/>
    </row>
    <row r="82" spans="1:18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</row>
    <row r="83" spans="1:18" ht="14" customHeight="1">
      <c r="A83" s="55"/>
      <c r="B83" s="56"/>
      <c r="C83" s="56"/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</row>
    <row r="84" spans="1:18" ht="7" customHeight="1"/>
    <row r="85" spans="1:18" ht="19" customHeight="1"/>
    <row r="86" spans="1:18" ht="8" customHeight="1"/>
    <row r="88" spans="1:18">
      <c r="A88" s="57"/>
    </row>
    <row r="89" spans="1:18">
      <c r="A89" s="57"/>
    </row>
    <row r="90" spans="1:18">
      <c r="A90" s="57"/>
    </row>
    <row r="91" spans="1:18">
      <c r="A91" s="57"/>
    </row>
    <row r="92" spans="1:18">
      <c r="A92" s="57"/>
    </row>
    <row r="93" spans="1:18">
      <c r="A93" s="57"/>
    </row>
  </sheetData>
  <sheetProtection formatCells="0" formatColumns="0" formatRows="0"/>
  <mergeCells count="2">
    <mergeCell ref="E7:F8"/>
    <mergeCell ref="Q7:R7"/>
  </mergeCells>
  <printOptions horizontalCentered="1"/>
  <pageMargins left="0.48" right="0.48" top="0.25" bottom="0.22800000000000001" header="0.5" footer="0.2"/>
  <pageSetup scale="93" orientation="portrait" horizontalDpi="1200" verticalDpi="1200"/>
  <headerFooter alignWithMargins="0">
    <oddFooter>&amp;L&amp;"Arial,Regular"&amp;8&amp;F&amp;C&amp;"Arial,Regular"&amp;8&amp;A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14</vt:lpstr>
    </vt:vector>
  </TitlesOfParts>
  <Company>Board of Equalization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Buchanan, Lisa</dc:creator>
  <cp:lastModifiedBy>Lisa Yao</cp:lastModifiedBy>
  <cp:lastPrinted>2012-04-19T15:44:48Z</cp:lastPrinted>
  <dcterms:created xsi:type="dcterms:W3CDTF">2012-04-19T14:47:01Z</dcterms:created>
  <dcterms:modified xsi:type="dcterms:W3CDTF">2013-04-18T05:06:50Z</dcterms:modified>
</cp:coreProperties>
</file>