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5" i="4"/>
  <c r="B4" i="4"/>
  <c r="B6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K25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I26" i="24" l="1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<sst xmlns="http://schemas.openxmlformats.org/spreadsheetml/2006/main" count="86" uniqueCount="58">
  <si>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</si>
  <si>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</si>
  <si>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</si>
  <si>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</si>
  <si>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</si>
  <si>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</si>
  <si>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</si>
  <si>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</si>
  <si>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</si>
  <si>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</si>
  <si>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</si>
  <si>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</si>
  <si>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</si>
  <si>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</si>
  <si>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</si>
  <si>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</si>
  <si>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</si>
  <si>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</si>
  <si>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</si>
  <si>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</si>
  <si>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</si>
  <si>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</si>
  <si>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</si>
  <si>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</si>
  <si>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</si>
  <si>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</si>
  <si>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</si>
  <si>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</si>
  <si>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</si>
  <si>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</si>
  <si>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</si>
  <si>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</si>
  <si>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</si>
  <si>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</si>
  <si>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</si>
  <si>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</si>
  <si>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</si>
  <si>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</si>
  <si>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</si>
  <si>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</si>
  <si>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</si>
  <si>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</si>
  <si>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</si>
  <si>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</si>
  <si>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</si>
  <si>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</si>
  <si>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</si>
  <si>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</si>
  <si>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</si>
  <si>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</si>
  <si>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</si>
  <si>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</si>
  <si>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</si>
  <si>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DK</t>
  </si>
  <si>
    <t>Denmark</t>
  </si>
  <si>
    <t>DK - Maritime bunkers</t>
  </si>
  <si>
    <t>DK - Maritime bunkers / energy consumption</t>
  </si>
  <si>
    <t>DK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</si>
</sst>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43297.734618055554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324418.83210876834</v>
      </c>
      <c r="C3" s="25">
        <f t="shared" si="0"/>
        <v>271315.72513065091</v>
      </c>
      <c r="D3" s="25">
        <f t="shared" si="0"/>
        <v>221007.5740134189</v>
      </c>
      <c r="E3" s="25">
        <f t="shared" si="0"/>
        <v>237161.3100659003</v>
      </c>
      <c r="F3" s="25">
        <f t="shared" si="0"/>
        <v>188401.09395596557</v>
      </c>
      <c r="G3" s="25">
        <f t="shared" si="0"/>
        <v>198403.60009269349</v>
      </c>
      <c r="H3" s="25">
        <f t="shared" si="0"/>
        <v>275516.41317810048</v>
      </c>
      <c r="I3" s="25">
        <f t="shared" si="0"/>
        <v>296597.19624613231</v>
      </c>
      <c r="J3" s="25">
        <f t="shared" si="0"/>
        <v>256992.52084756113</v>
      </c>
      <c r="K3" s="25">
        <f t="shared" si="0"/>
        <v>137126.91588192224</v>
      </c>
      <c r="L3" s="25">
        <f t="shared" si="0"/>
        <v>194103.75201065736</v>
      </c>
      <c r="M3" s="25">
        <f t="shared" si="0"/>
        <v>198501.598735748</v>
      </c>
      <c r="N3" s="25">
        <f t="shared" si="0"/>
        <v>143930.4686630948</v>
      </c>
      <c r="O3" s="25">
        <f t="shared" si="0"/>
        <v>183605.30740086353</v>
      </c>
      <c r="P3" s="25">
        <f t="shared" si="0"/>
        <v>221577.65024314815</v>
      </c>
      <c r="Q3" s="25">
        <f t="shared" si="0"/>
        <v>237283.81518845889</v>
      </c>
    </row>
    <row r="4" spans="1:17" ht="11.45" customHeight="1" x14ac:dyDescent="0.25">
      <c r="A4" s="40" t="s">
        <v>40</v>
      </c>
      <c r="B4" s="30">
        <v>21386.516688376523</v>
      </c>
      <c r="C4" s="30">
        <v>20410.19370982506</v>
      </c>
      <c r="D4" s="30">
        <v>22139.739200050033</v>
      </c>
      <c r="E4" s="30">
        <v>22486.210663402999</v>
      </c>
      <c r="F4" s="30">
        <v>24007.992371903987</v>
      </c>
      <c r="G4" s="30">
        <v>21939.031545846006</v>
      </c>
      <c r="H4" s="30">
        <v>21503.128138581957</v>
      </c>
      <c r="I4" s="30">
        <v>19930.606201941206</v>
      </c>
      <c r="J4" s="30">
        <v>20552.940060643814</v>
      </c>
      <c r="K4" s="30">
        <v>19008.539499875264</v>
      </c>
      <c r="L4" s="30">
        <v>20879.80728994307</v>
      </c>
      <c r="M4" s="30">
        <v>22202.274560201029</v>
      </c>
      <c r="N4" s="30">
        <v>20803.245126823767</v>
      </c>
      <c r="O4" s="30">
        <v>21730.817602129329</v>
      </c>
      <c r="P4" s="30">
        <v>23896.558577655811</v>
      </c>
      <c r="Q4" s="30">
        <v>23116.682217594574</v>
      </c>
    </row>
    <row r="5" spans="1:17" ht="11.45" customHeight="1" x14ac:dyDescent="0.25">
      <c r="A5" s="39" t="s">
        <v>39</v>
      </c>
      <c r="B5" s="29">
        <v>303032.31542039179</v>
      </c>
      <c r="C5" s="29">
        <v>250905.53142082586</v>
      </c>
      <c r="D5" s="29">
        <v>198867.83481336886</v>
      </c>
      <c r="E5" s="29">
        <v>214675.09940249729</v>
      </c>
      <c r="F5" s="29">
        <v>164393.10158406157</v>
      </c>
      <c r="G5" s="29">
        <v>176464.5685468475</v>
      </c>
      <c r="H5" s="29">
        <v>254013.28503951852</v>
      </c>
      <c r="I5" s="29">
        <v>276666.59004419111</v>
      </c>
      <c r="J5" s="29">
        <v>236439.58078691733</v>
      </c>
      <c r="K5" s="29">
        <v>118118.37638204696</v>
      </c>
      <c r="L5" s="29">
        <v>173223.94472071429</v>
      </c>
      <c r="M5" s="29">
        <v>176299.32417554696</v>
      </c>
      <c r="N5" s="29">
        <v>123127.22353627102</v>
      </c>
      <c r="O5" s="29">
        <v>161874.4897987342</v>
      </c>
      <c r="P5" s="29">
        <v>197681.09166549233</v>
      </c>
      <c r="Q5" s="29">
        <v>214167.1329708643</v>
      </c>
    </row>
    <row r="7" spans="1:17" ht="11.45" customHeight="1" x14ac:dyDescent="0.25">
      <c r="A7" s="17" t="s">
        <v>27</v>
      </c>
      <c r="B7" s="16">
        <f t="shared" ref="B7:Q7" si="1">SUM(B8:B9)</f>
        <v>9.5888198859791132</v>
      </c>
      <c r="C7" s="16">
        <f t="shared" si="1"/>
        <v>8.1956046719240057</v>
      </c>
      <c r="D7" s="16">
        <f t="shared" si="1"/>
        <v>7.1205021615610207</v>
      </c>
      <c r="E7" s="16">
        <f t="shared" si="1"/>
        <v>7.4876798152962181</v>
      </c>
      <c r="F7" s="16">
        <f t="shared" si="1"/>
        <v>6.4473566647492877</v>
      </c>
      <c r="G7" s="16">
        <f t="shared" si="1"/>
        <v>6.4639350084746656</v>
      </c>
      <c r="H7" s="16">
        <f t="shared" si="1"/>
        <v>8.1571958200954295</v>
      </c>
      <c r="I7" s="16">
        <f t="shared" si="1"/>
        <v>8.4570079461947056</v>
      </c>
      <c r="J7" s="16">
        <f t="shared" si="1"/>
        <v>7.5654719493627445</v>
      </c>
      <c r="K7" s="16">
        <f t="shared" si="1"/>
        <v>4.6947135833931348</v>
      </c>
      <c r="L7" s="16">
        <f t="shared" si="1"/>
        <v>6.1012482824152379</v>
      </c>
      <c r="M7" s="16">
        <f t="shared" si="1"/>
        <v>6.2760591178518546</v>
      </c>
      <c r="N7" s="16">
        <f t="shared" si="1"/>
        <v>4.9180836057264834</v>
      </c>
      <c r="O7" s="16">
        <f t="shared" si="1"/>
        <v>5.840152477851813</v>
      </c>
      <c r="P7" s="16">
        <f t="shared" si="1"/>
        <v>6.8165154139915085</v>
      </c>
      <c r="Q7" s="16">
        <f t="shared" si="1"/>
        <v>7.0556047278393201</v>
      </c>
    </row>
    <row r="8" spans="1:17" ht="11.45" customHeight="1" x14ac:dyDescent="0.25">
      <c r="A8" s="40" t="s">
        <v>40</v>
      </c>
      <c r="B8" s="35">
        <v>2.3954322998425877</v>
      </c>
      <c r="C8" s="35">
        <v>2.2748161579630608</v>
      </c>
      <c r="D8" s="35">
        <v>2.4554269038935748</v>
      </c>
      <c r="E8" s="35">
        <v>2.4815676325950329</v>
      </c>
      <c r="F8" s="35">
        <v>2.6364589691119402</v>
      </c>
      <c r="G8" s="35">
        <v>2.3973859542469769</v>
      </c>
      <c r="H8" s="35">
        <v>2.3381775073762752</v>
      </c>
      <c r="I8" s="35">
        <v>2.1565109876434576</v>
      </c>
      <c r="J8" s="35">
        <v>2.2128931999827737</v>
      </c>
      <c r="K8" s="35">
        <v>2.0365289105082849</v>
      </c>
      <c r="L8" s="35">
        <v>2.2259922483947836</v>
      </c>
      <c r="M8" s="35">
        <v>2.3553202291641413</v>
      </c>
      <c r="N8" s="35">
        <v>2.1960332483596856</v>
      </c>
      <c r="O8" s="35">
        <v>2.2826494575933221</v>
      </c>
      <c r="P8" s="35">
        <v>2.4977780743467024</v>
      </c>
      <c r="Q8" s="35">
        <v>2.4043590471739043</v>
      </c>
    </row>
    <row r="9" spans="1:17" ht="11.45" customHeight="1" x14ac:dyDescent="0.25">
      <c r="A9" s="39" t="s">
        <v>39</v>
      </c>
      <c r="B9" s="34">
        <v>7.1933875861365255</v>
      </c>
      <c r="C9" s="34">
        <v>5.9207885139609449</v>
      </c>
      <c r="D9" s="34">
        <v>4.6650752576674464</v>
      </c>
      <c r="E9" s="34">
        <v>5.0061121827011847</v>
      </c>
      <c r="F9" s="34">
        <v>3.8108976956373475</v>
      </c>
      <c r="G9" s="34">
        <v>4.0665490542276883</v>
      </c>
      <c r="H9" s="34">
        <v>5.8190183127191544</v>
      </c>
      <c r="I9" s="34">
        <v>6.300496958551248</v>
      </c>
      <c r="J9" s="34">
        <v>5.3525787493799708</v>
      </c>
      <c r="K9" s="34">
        <v>2.6581846728848499</v>
      </c>
      <c r="L9" s="34">
        <v>3.8752560340204538</v>
      </c>
      <c r="M9" s="34">
        <v>3.9207388886877137</v>
      </c>
      <c r="N9" s="34">
        <v>2.7220503573667978</v>
      </c>
      <c r="O9" s="34">
        <v>3.5575030202584914</v>
      </c>
      <c r="P9" s="34">
        <v>4.3187373396448061</v>
      </c>
      <c r="Q9" s="34">
        <v>4.6512456806654159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33833.030129509207</v>
      </c>
      <c r="C13" s="25">
        <f t="shared" si="2"/>
        <v>33105.028364790152</v>
      </c>
      <c r="D13" s="25">
        <f t="shared" si="2"/>
        <v>31038.200536823882</v>
      </c>
      <c r="E13" s="25">
        <f t="shared" si="2"/>
        <v>31673.537853663955</v>
      </c>
      <c r="F13" s="25">
        <f t="shared" si="2"/>
        <v>29221.447447764509</v>
      </c>
      <c r="G13" s="25">
        <f t="shared" si="2"/>
        <v>30693.9348605103</v>
      </c>
      <c r="H13" s="25">
        <f t="shared" si="2"/>
        <v>33775.873382781836</v>
      </c>
      <c r="I13" s="25">
        <f t="shared" si="2"/>
        <v>35071.173887165198</v>
      </c>
      <c r="J13" s="25">
        <f t="shared" si="2"/>
        <v>33969.132734568942</v>
      </c>
      <c r="K13" s="25">
        <f t="shared" si="2"/>
        <v>29208.792708247147</v>
      </c>
      <c r="L13" s="25">
        <f t="shared" si="2"/>
        <v>31813.776956118156</v>
      </c>
      <c r="M13" s="25">
        <f t="shared" si="2"/>
        <v>31628.382557953082</v>
      </c>
      <c r="N13" s="25">
        <f t="shared" si="2"/>
        <v>29265.559555658238</v>
      </c>
      <c r="O13" s="25">
        <f t="shared" si="2"/>
        <v>31438.44413260922</v>
      </c>
      <c r="P13" s="25">
        <f t="shared" si="2"/>
        <v>32506.000028744918</v>
      </c>
      <c r="Q13" s="25">
        <f t="shared" si="2"/>
        <v>33630.542574502149</v>
      </c>
    </row>
    <row r="14" spans="1:17" ht="11.45" customHeight="1" x14ac:dyDescent="0.25">
      <c r="A14" s="40" t="s">
        <v>40</v>
      </c>
      <c r="B14" s="30">
        <f t="shared" ref="B14:Q14" si="3">IF(B4=0,"",B4/B8)</f>
        <v>8928.0405419021481</v>
      </c>
      <c r="C14" s="30">
        <f t="shared" si="3"/>
        <v>8972.2387624066141</v>
      </c>
      <c r="D14" s="30">
        <f t="shared" si="3"/>
        <v>9016.6557859828808</v>
      </c>
      <c r="E14" s="30">
        <f t="shared" si="3"/>
        <v>9061.2926958144781</v>
      </c>
      <c r="F14" s="30">
        <f t="shared" si="3"/>
        <v>9106.1505804472254</v>
      </c>
      <c r="G14" s="30">
        <f t="shared" si="3"/>
        <v>9151.2305338157767</v>
      </c>
      <c r="H14" s="30">
        <f t="shared" si="3"/>
        <v>9196.5336552703102</v>
      </c>
      <c r="I14" s="30">
        <f t="shared" si="3"/>
        <v>9242.0610496033296</v>
      </c>
      <c r="J14" s="30">
        <f t="shared" si="3"/>
        <v>9287.8138270766103</v>
      </c>
      <c r="K14" s="30">
        <f t="shared" si="3"/>
        <v>9333.7931034482772</v>
      </c>
      <c r="L14" s="30">
        <f t="shared" si="3"/>
        <v>9380</v>
      </c>
      <c r="M14" s="30">
        <f t="shared" si="3"/>
        <v>9426.4356435643567</v>
      </c>
      <c r="N14" s="30">
        <f t="shared" si="3"/>
        <v>9473.1011665522965</v>
      </c>
      <c r="O14" s="30">
        <f t="shared" si="3"/>
        <v>9519.9977069807719</v>
      </c>
      <c r="P14" s="30">
        <f t="shared" si="3"/>
        <v>9567.1264085004805</v>
      </c>
      <c r="Q14" s="30">
        <f t="shared" si="3"/>
        <v>9614.488420423746</v>
      </c>
    </row>
    <row r="15" spans="1:17" ht="11.45" customHeight="1" x14ac:dyDescent="0.25">
      <c r="A15" s="39" t="s">
        <v>39</v>
      </c>
      <c r="B15" s="29">
        <f t="shared" ref="B15:Q15" si="4">IF(B5=0,"",B5/B9)</f>
        <v>42126.510186162021</v>
      </c>
      <c r="C15" s="29">
        <f t="shared" si="4"/>
        <v>42377.046710788985</v>
      </c>
      <c r="D15" s="29">
        <f t="shared" si="4"/>
        <v>42629.073236602715</v>
      </c>
      <c r="E15" s="29">
        <f t="shared" si="4"/>
        <v>42882.598624999941</v>
      </c>
      <c r="F15" s="29">
        <f t="shared" si="4"/>
        <v>43137.631790078245</v>
      </c>
      <c r="G15" s="29">
        <f t="shared" si="4"/>
        <v>43394.181698949491</v>
      </c>
      <c r="H15" s="29">
        <f t="shared" si="4"/>
        <v>43652.25737205513</v>
      </c>
      <c r="I15" s="29">
        <f t="shared" si="4"/>
        <v>43911.867883483355</v>
      </c>
      <c r="J15" s="29">
        <f t="shared" si="4"/>
        <v>44173.022361288175</v>
      </c>
      <c r="K15" s="29">
        <f t="shared" si="4"/>
        <v>44435.729987810271</v>
      </c>
      <c r="L15" s="29">
        <f t="shared" si="4"/>
        <v>44700</v>
      </c>
      <c r="M15" s="29">
        <f t="shared" si="4"/>
        <v>44965.841689742061</v>
      </c>
      <c r="N15" s="29">
        <f t="shared" si="4"/>
        <v>45233.264404182206</v>
      </c>
      <c r="O15" s="29">
        <f t="shared" si="4"/>
        <v>45502.277546055957</v>
      </c>
      <c r="P15" s="29">
        <f t="shared" si="4"/>
        <v>45772.890574019162</v>
      </c>
      <c r="Q15" s="29">
        <f t="shared" si="4"/>
        <v>46045.113002980557</v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40</v>
      </c>
      <c r="B18" s="36">
        <f t="shared" ref="B18:Q18" si="6">IF(B4=0,0,B4/B$3)</f>
        <v>6.5922550023872345E-2</v>
      </c>
      <c r="C18" s="36">
        <f t="shared" si="6"/>
        <v>7.522672598500002E-2</v>
      </c>
      <c r="D18" s="36">
        <f t="shared" si="6"/>
        <v>0.10017638218455706</v>
      </c>
      <c r="E18" s="36">
        <f t="shared" si="6"/>
        <v>9.4813992455829874E-2</v>
      </c>
      <c r="F18" s="36">
        <f t="shared" si="6"/>
        <v>0.12743021745678029</v>
      </c>
      <c r="G18" s="36">
        <f t="shared" si="6"/>
        <v>0.11057778959452431</v>
      </c>
      <c r="H18" s="36">
        <f t="shared" si="6"/>
        <v>7.8046632106384947E-2</v>
      </c>
      <c r="I18" s="36">
        <f t="shared" si="6"/>
        <v>6.7197554306621679E-2</v>
      </c>
      <c r="J18" s="36">
        <f t="shared" si="6"/>
        <v>7.9974856827973964E-2</v>
      </c>
      <c r="K18" s="36">
        <f t="shared" si="6"/>
        <v>0.13862004682029899</v>
      </c>
      <c r="L18" s="36">
        <f t="shared" si="6"/>
        <v>0.10757034355933859</v>
      </c>
      <c r="M18" s="36">
        <f t="shared" si="6"/>
        <v>0.1118493488294643</v>
      </c>
      <c r="N18" s="36">
        <f t="shared" si="6"/>
        <v>0.14453677056745334</v>
      </c>
      <c r="O18" s="36">
        <f t="shared" si="6"/>
        <v>0.1183561516262962</v>
      </c>
      <c r="P18" s="36">
        <f t="shared" si="6"/>
        <v>0.10784733275866465</v>
      </c>
      <c r="Q18" s="36">
        <f t="shared" si="6"/>
        <v>9.7422077435979013E-2</v>
      </c>
    </row>
    <row r="19" spans="1:17" ht="11.45" customHeight="1" x14ac:dyDescent="0.25">
      <c r="A19" s="39" t="s">
        <v>39</v>
      </c>
      <c r="B19" s="18">
        <f t="shared" ref="B19:Q19" si="7">IF(B5=0,0,B5/B$3)</f>
        <v>0.93407744997612763</v>
      </c>
      <c r="C19" s="18">
        <f t="shared" si="7"/>
        <v>0.92477327401499998</v>
      </c>
      <c r="D19" s="18">
        <f t="shared" si="7"/>
        <v>0.89982361781544296</v>
      </c>
      <c r="E19" s="18">
        <f t="shared" si="7"/>
        <v>0.90518600754417011</v>
      </c>
      <c r="F19" s="18">
        <f t="shared" si="7"/>
        <v>0.87256978254321971</v>
      </c>
      <c r="G19" s="18">
        <f t="shared" si="7"/>
        <v>0.88942221040547575</v>
      </c>
      <c r="H19" s="18">
        <f t="shared" si="7"/>
        <v>0.92195336789361504</v>
      </c>
      <c r="I19" s="18">
        <f t="shared" si="7"/>
        <v>0.93280244569337833</v>
      </c>
      <c r="J19" s="18">
        <f t="shared" si="7"/>
        <v>0.92002514317202611</v>
      </c>
      <c r="K19" s="18">
        <f t="shared" si="7"/>
        <v>0.86137995317970095</v>
      </c>
      <c r="L19" s="18">
        <f t="shared" si="7"/>
        <v>0.89242965644066141</v>
      </c>
      <c r="M19" s="18">
        <f t="shared" si="7"/>
        <v>0.8881506511705356</v>
      </c>
      <c r="N19" s="18">
        <f t="shared" si="7"/>
        <v>0.8554632294325466</v>
      </c>
      <c r="O19" s="18">
        <f t="shared" si="7"/>
        <v>0.8816438483737038</v>
      </c>
      <c r="P19" s="18">
        <f t="shared" si="7"/>
        <v>0.89215266724133535</v>
      </c>
      <c r="Q19" s="18">
        <f t="shared" si="7"/>
        <v>0.90257792256402092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40</v>
      </c>
      <c r="B22" s="36">
        <f t="shared" ref="B22:Q22" si="9">IF(B8=0,0,B8/B$7)</f>
        <v>0.24981513140581746</v>
      </c>
      <c r="C22" s="36">
        <f t="shared" si="9"/>
        <v>0.27756538401077163</v>
      </c>
      <c r="D22" s="36">
        <f t="shared" si="9"/>
        <v>0.34483900828635855</v>
      </c>
      <c r="E22" s="36">
        <f t="shared" si="9"/>
        <v>0.33142010526753007</v>
      </c>
      <c r="F22" s="36">
        <f t="shared" si="9"/>
        <v>0.40892091227505584</v>
      </c>
      <c r="G22" s="36">
        <f t="shared" si="9"/>
        <v>0.37088645710450957</v>
      </c>
      <c r="H22" s="36">
        <f t="shared" si="9"/>
        <v>0.28663986484376458</v>
      </c>
      <c r="I22" s="36">
        <f t="shared" si="9"/>
        <v>0.25499692105809074</v>
      </c>
      <c r="J22" s="36">
        <f t="shared" si="9"/>
        <v>0.29249902911465692</v>
      </c>
      <c r="K22" s="36">
        <f t="shared" si="9"/>
        <v>0.43379193945126049</v>
      </c>
      <c r="L22" s="36">
        <f t="shared" si="9"/>
        <v>0.36484210203515977</v>
      </c>
      <c r="M22" s="36">
        <f t="shared" si="9"/>
        <v>0.37528649506576212</v>
      </c>
      <c r="N22" s="36">
        <f t="shared" si="9"/>
        <v>0.44652214651306132</v>
      </c>
      <c r="O22" s="36">
        <f t="shared" si="9"/>
        <v>0.39085442824481709</v>
      </c>
      <c r="P22" s="36">
        <f t="shared" si="9"/>
        <v>0.36643034199259478</v>
      </c>
      <c r="Q22" s="36">
        <f t="shared" si="9"/>
        <v>0.34077292307589424</v>
      </c>
    </row>
    <row r="23" spans="1:17" ht="11.45" customHeight="1" x14ac:dyDescent="0.25">
      <c r="A23" s="39" t="s">
        <v>39</v>
      </c>
      <c r="B23" s="18">
        <f t="shared" ref="B23:Q23" si="10">IF(B9=0,0,B9/B$7)</f>
        <v>0.75018486859418254</v>
      </c>
      <c r="C23" s="18">
        <f t="shared" si="10"/>
        <v>0.72243461598922831</v>
      </c>
      <c r="D23" s="18">
        <f t="shared" si="10"/>
        <v>0.65516099171364151</v>
      </c>
      <c r="E23" s="18">
        <f t="shared" si="10"/>
        <v>0.66857989473246981</v>
      </c>
      <c r="F23" s="18">
        <f t="shared" si="10"/>
        <v>0.59107908772494411</v>
      </c>
      <c r="G23" s="18">
        <f t="shared" si="10"/>
        <v>0.62911354289549037</v>
      </c>
      <c r="H23" s="18">
        <f t="shared" si="10"/>
        <v>0.71336013515623542</v>
      </c>
      <c r="I23" s="18">
        <f t="shared" si="10"/>
        <v>0.7450030789419092</v>
      </c>
      <c r="J23" s="18">
        <f t="shared" si="10"/>
        <v>0.70750097088534303</v>
      </c>
      <c r="K23" s="18">
        <f t="shared" si="10"/>
        <v>0.56620806054873951</v>
      </c>
      <c r="L23" s="18">
        <f t="shared" si="10"/>
        <v>0.63515789796484012</v>
      </c>
      <c r="M23" s="18">
        <f t="shared" si="10"/>
        <v>0.62471350493423794</v>
      </c>
      <c r="N23" s="18">
        <f t="shared" si="10"/>
        <v>0.55347785348693868</v>
      </c>
      <c r="O23" s="18">
        <f t="shared" si="10"/>
        <v>0.60914557175518302</v>
      </c>
      <c r="P23" s="18">
        <f t="shared" si="10"/>
        <v>0.63356965800740517</v>
      </c>
      <c r="Q23" s="18">
        <f t="shared" si="10"/>
        <v>0.65922707692410576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1282.3158498137009</v>
      </c>
      <c r="C4" s="33">
        <v>1067.4000000000001</v>
      </c>
      <c r="D4" s="33">
        <v>881.8</v>
      </c>
      <c r="E4" s="33">
        <v>925.2</v>
      </c>
      <c r="F4" s="33">
        <v>751.7</v>
      </c>
      <c r="G4" s="33">
        <v>763.78140823540696</v>
      </c>
      <c r="H4" s="33">
        <v>1003.4</v>
      </c>
      <c r="I4" s="33">
        <v>1048.5999999999999</v>
      </c>
      <c r="J4" s="33">
        <v>908.40000000000009</v>
      </c>
      <c r="K4" s="33">
        <v>511.7</v>
      </c>
      <c r="L4" s="33">
        <v>687.15964459730594</v>
      </c>
      <c r="M4" s="33">
        <v>695.1132129550009</v>
      </c>
      <c r="N4" s="33">
        <v>515.50109869112384</v>
      </c>
      <c r="O4" s="33">
        <v>627.54370879908288</v>
      </c>
      <c r="P4" s="33">
        <v>735.90809209897793</v>
      </c>
      <c r="Q4" s="33">
        <v>765.69217540842692</v>
      </c>
    </row>
    <row r="5" spans="1:17" ht="11.45" customHeight="1" x14ac:dyDescent="0.25">
      <c r="A5" s="31" t="s">
        <v>29</v>
      </c>
      <c r="B5" s="15">
        <v>1282.3158498137009</v>
      </c>
      <c r="C5" s="15">
        <v>1067.4000000000001</v>
      </c>
      <c r="D5" s="15">
        <v>881.8</v>
      </c>
      <c r="E5" s="15">
        <v>925.2</v>
      </c>
      <c r="F5" s="15">
        <v>751.7</v>
      </c>
      <c r="G5" s="15">
        <v>763.78140823540696</v>
      </c>
      <c r="H5" s="15">
        <v>1003.4</v>
      </c>
      <c r="I5" s="15">
        <v>1048.5999999999999</v>
      </c>
      <c r="J5" s="15">
        <v>908.40000000000009</v>
      </c>
      <c r="K5" s="15">
        <v>511.7</v>
      </c>
      <c r="L5" s="15">
        <v>687.15964459730594</v>
      </c>
      <c r="M5" s="15">
        <v>695.1132129550009</v>
      </c>
      <c r="N5" s="15">
        <v>515.50109869112384</v>
      </c>
      <c r="O5" s="15">
        <v>627.54370879908288</v>
      </c>
      <c r="P5" s="15">
        <v>735.90809209897793</v>
      </c>
      <c r="Q5" s="15">
        <v>765.69217540842692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498.71023215821202</v>
      </c>
      <c r="C9" s="15">
        <v>453.84252000000015</v>
      </c>
      <c r="D9" s="15">
        <v>466.1</v>
      </c>
      <c r="E9" s="15">
        <v>442.6</v>
      </c>
      <c r="F9" s="15">
        <v>342.7</v>
      </c>
      <c r="G9" s="15">
        <v>277.39562434317401</v>
      </c>
      <c r="H9" s="15">
        <v>259</v>
      </c>
      <c r="I9" s="15">
        <v>218.3</v>
      </c>
      <c r="J9" s="15">
        <v>268.2</v>
      </c>
      <c r="K9" s="15">
        <v>248.84863000000001</v>
      </c>
      <c r="L9" s="15">
        <v>274.33839686634201</v>
      </c>
      <c r="M9" s="15">
        <v>248.85353969618799</v>
      </c>
      <c r="N9" s="15">
        <v>248.85353969618745</v>
      </c>
      <c r="O9" s="15">
        <v>268.22394191267801</v>
      </c>
      <c r="P9" s="15">
        <v>304.93455622432401</v>
      </c>
      <c r="Q9" s="15">
        <v>443.63236839591099</v>
      </c>
    </row>
    <row r="10" spans="1:17" ht="11.45" customHeight="1" x14ac:dyDescent="0.25">
      <c r="A10" s="14" t="s">
        <v>36</v>
      </c>
      <c r="B10" s="15">
        <v>779.59300659214705</v>
      </c>
      <c r="C10" s="15">
        <v>609.55710999999997</v>
      </c>
      <c r="D10" s="15">
        <v>412.7</v>
      </c>
      <c r="E10" s="15">
        <v>480.6</v>
      </c>
      <c r="F10" s="15">
        <v>407</v>
      </c>
      <c r="G10" s="15">
        <v>484.37947836056202</v>
      </c>
      <c r="H10" s="15">
        <v>741.4</v>
      </c>
      <c r="I10" s="15">
        <v>828.3</v>
      </c>
      <c r="J10" s="15">
        <v>638.20000000000005</v>
      </c>
      <c r="K10" s="15">
        <v>260.85097999999999</v>
      </c>
      <c r="L10" s="15">
        <v>410.814942199293</v>
      </c>
      <c r="M10" s="15">
        <v>444.25336772714201</v>
      </c>
      <c r="N10" s="15">
        <v>264.64125346326551</v>
      </c>
      <c r="O10" s="15">
        <v>357.31346135473399</v>
      </c>
      <c r="P10" s="15">
        <v>428.96723034298299</v>
      </c>
      <c r="Q10" s="15">
        <v>320.053501480845</v>
      </c>
    </row>
    <row r="11" spans="1:17" ht="11.45" customHeight="1" x14ac:dyDescent="0.25">
      <c r="A11" s="14" t="s">
        <v>35</v>
      </c>
      <c r="B11" s="15">
        <v>4.0126110633419296</v>
      </c>
      <c r="C11" s="15">
        <v>4.0003700000000002</v>
      </c>
      <c r="D11" s="15">
        <v>3</v>
      </c>
      <c r="E11" s="15">
        <v>2</v>
      </c>
      <c r="F11" s="15">
        <v>2</v>
      </c>
      <c r="G11" s="15">
        <v>2.0063055316709701</v>
      </c>
      <c r="H11" s="15">
        <v>3</v>
      </c>
      <c r="I11" s="15">
        <v>2</v>
      </c>
      <c r="J11" s="15">
        <v>2</v>
      </c>
      <c r="K11" s="15">
        <v>2.0003899999999999</v>
      </c>
      <c r="L11" s="15">
        <v>2.0063055316709701</v>
      </c>
      <c r="M11" s="15">
        <v>2.0063055316709701</v>
      </c>
      <c r="N11" s="15">
        <v>2.0063055316709661</v>
      </c>
      <c r="O11" s="15">
        <v>2.0063055316709701</v>
      </c>
      <c r="P11" s="15">
        <v>2.0063055316709701</v>
      </c>
      <c r="Q11" s="15">
        <v>2.0063055316709701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1282.3158498137009</v>
      </c>
      <c r="C19" s="28">
        <f t="shared" si="0"/>
        <v>1067.4000000000001</v>
      </c>
      <c r="D19" s="28">
        <f t="shared" si="0"/>
        <v>881.8</v>
      </c>
      <c r="E19" s="28">
        <f t="shared" si="0"/>
        <v>925.2</v>
      </c>
      <c r="F19" s="28">
        <f t="shared" si="0"/>
        <v>751.7</v>
      </c>
      <c r="G19" s="28">
        <f t="shared" si="0"/>
        <v>763.78140823540707</v>
      </c>
      <c r="H19" s="28">
        <f t="shared" si="0"/>
        <v>1003.4</v>
      </c>
      <c r="I19" s="28">
        <f t="shared" si="0"/>
        <v>1048.5999999999999</v>
      </c>
      <c r="J19" s="28">
        <f t="shared" si="0"/>
        <v>908.40000000000009</v>
      </c>
      <c r="K19" s="28">
        <f t="shared" si="0"/>
        <v>511.7</v>
      </c>
      <c r="L19" s="28">
        <f t="shared" si="0"/>
        <v>687.15964459730594</v>
      </c>
      <c r="M19" s="28">
        <f t="shared" si="0"/>
        <v>695.11321295500079</v>
      </c>
      <c r="N19" s="28">
        <f t="shared" si="0"/>
        <v>515.50109869112384</v>
      </c>
      <c r="O19" s="28">
        <f t="shared" si="0"/>
        <v>627.54370879908288</v>
      </c>
      <c r="P19" s="28">
        <f t="shared" si="0"/>
        <v>735.90809209897793</v>
      </c>
      <c r="Q19" s="28">
        <f t="shared" si="0"/>
        <v>765.69217540842692</v>
      </c>
    </row>
    <row r="20" spans="1:17" ht="11.45" customHeight="1" x14ac:dyDescent="0.25">
      <c r="A20" s="40" t="s">
        <v>40</v>
      </c>
      <c r="B20" s="27">
        <v>182.25392528405823</v>
      </c>
      <c r="C20" s="27">
        <v>171.3633406807559</v>
      </c>
      <c r="D20" s="27">
        <v>183.1374875861402</v>
      </c>
      <c r="E20" s="27">
        <v>183.25464179679395</v>
      </c>
      <c r="F20" s="27">
        <v>192.76514580866331</v>
      </c>
      <c r="G20" s="27">
        <v>173.54978383839622</v>
      </c>
      <c r="H20" s="27">
        <v>167.58773259141847</v>
      </c>
      <c r="I20" s="27">
        <v>153.03650829917012</v>
      </c>
      <c r="J20" s="27">
        <v>155.48283595323187</v>
      </c>
      <c r="K20" s="27">
        <v>141.67434226957295</v>
      </c>
      <c r="L20" s="27">
        <v>153.32144344020116</v>
      </c>
      <c r="M20" s="27">
        <v>160.62303952238909</v>
      </c>
      <c r="N20" s="27">
        <v>148.27755465237104</v>
      </c>
      <c r="O20" s="27">
        <v>152.59993654797415</v>
      </c>
      <c r="P20" s="27">
        <v>165.32845432527211</v>
      </c>
      <c r="Q20" s="27">
        <v>157.56933597446258</v>
      </c>
    </row>
    <row r="21" spans="1:17" ht="11.45" customHeight="1" x14ac:dyDescent="0.25">
      <c r="A21" s="39" t="s">
        <v>39</v>
      </c>
      <c r="B21" s="26">
        <v>1100.0619245296427</v>
      </c>
      <c r="C21" s="26">
        <v>896.03665931924411</v>
      </c>
      <c r="D21" s="26">
        <v>698.66251241385976</v>
      </c>
      <c r="E21" s="26">
        <v>741.94535820320607</v>
      </c>
      <c r="F21" s="26">
        <v>558.93485419133674</v>
      </c>
      <c r="G21" s="26">
        <v>590.23162439701082</v>
      </c>
      <c r="H21" s="26">
        <v>835.81226740858153</v>
      </c>
      <c r="I21" s="26">
        <v>895.5634917008299</v>
      </c>
      <c r="J21" s="26">
        <v>752.91716404676822</v>
      </c>
      <c r="K21" s="26">
        <v>370.02565773042704</v>
      </c>
      <c r="L21" s="26">
        <v>533.83820115710478</v>
      </c>
      <c r="M21" s="26">
        <v>534.49017343261175</v>
      </c>
      <c r="N21" s="26">
        <v>367.22354403875283</v>
      </c>
      <c r="O21" s="26">
        <v>474.94377225110867</v>
      </c>
      <c r="P21" s="26">
        <v>570.57963777370583</v>
      </c>
      <c r="Q21" s="26">
        <v>608.12283943396437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13373.030936671554</v>
      </c>
      <c r="C25" s="25">
        <f>IF(C19=0,"",C19/MBunk_act!C7*100)</f>
        <v>13024.054267241961</v>
      </c>
      <c r="D25" s="25">
        <f>IF(D19=0,"",D19/MBunk_act!D7*100)</f>
        <v>12383.958041053158</v>
      </c>
      <c r="E25" s="25">
        <f>IF(E19=0,"",E19/MBunk_act!E7*100)</f>
        <v>12356.297582462779</v>
      </c>
      <c r="F25" s="25">
        <f>IF(F19=0,"",F19/MBunk_act!F7*100)</f>
        <v>11659.041667570451</v>
      </c>
      <c r="G25" s="25">
        <f>IF(G19=0,"",G19/MBunk_act!G7*100)</f>
        <v>11816.044054187378</v>
      </c>
      <c r="H25" s="25">
        <f>IF(H19=0,"",H19/MBunk_act!H7*100)</f>
        <v>12300.795789750471</v>
      </c>
      <c r="I25" s="25">
        <f>IF(I19=0,"",I19/MBunk_act!I7*100)</f>
        <v>12399.184282093827</v>
      </c>
      <c r="J25" s="25">
        <f>IF(J19=0,"",J19/MBunk_act!J7*100)</f>
        <v>12007.182183479203</v>
      </c>
      <c r="K25" s="25">
        <f>IF(K19=0,"",K19/MBunk_act!K7*100)</f>
        <v>10899.493460262713</v>
      </c>
      <c r="L25" s="25">
        <f>IF(L19=0,"",L19/MBunk_act!L7*100)</f>
        <v>11262.607466373867</v>
      </c>
      <c r="M25" s="25">
        <f>IF(M19=0,"",M19/MBunk_act!M7*100)</f>
        <v>11075.6320152848</v>
      </c>
      <c r="N25" s="25">
        <f>IF(N19=0,"",N19/MBunk_act!N7*100)</f>
        <v>10481.747363767632</v>
      </c>
      <c r="O25" s="25">
        <f>IF(O19=0,"",O19/MBunk_act!O7*100)</f>
        <v>10745.330899817751</v>
      </c>
      <c r="P25" s="25">
        <f>IF(P19=0,"",P19/MBunk_act!P7*100)</f>
        <v>10795.957280291052</v>
      </c>
      <c r="Q25" s="25">
        <f>IF(Q19=0,"",Q19/MBunk_act!Q7*100)</f>
        <v>10852.254412541466</v>
      </c>
    </row>
    <row r="26" spans="1:17" ht="11.45" customHeight="1" x14ac:dyDescent="0.25">
      <c r="A26" s="40" t="s">
        <v>40</v>
      </c>
      <c r="B26" s="30">
        <f>IF(B20=0,"",B20/MBunk_act!B8*100)</f>
        <v>7608.393912699381</v>
      </c>
      <c r="C26" s="30">
        <f>IF(C20=0,"",C20/MBunk_act!C8*100)</f>
        <v>7533.0632799003779</v>
      </c>
      <c r="D26" s="30">
        <f>IF(D20=0,"",D20/MBunk_act!D8*100)</f>
        <v>7458.4784949508685</v>
      </c>
      <c r="E26" s="30">
        <f>IF(E20=0,"",E20/MBunk_act!E8*100)</f>
        <v>7384.6321732186807</v>
      </c>
      <c r="F26" s="30">
        <f>IF(F20=0,"",F20/MBunk_act!F8*100)</f>
        <v>7311.5170031868147</v>
      </c>
      <c r="G26" s="30">
        <f>IF(G20=0,"",G20/MBunk_act!G8*100)</f>
        <v>7239.1257457295196</v>
      </c>
      <c r="H26" s="30">
        <f>IF(H20=0,"",H20/MBunk_act!H8*100)</f>
        <v>7167.4512333955636</v>
      </c>
      <c r="I26" s="30">
        <f>IF(I20=0,"",I20/MBunk_act!I8*100)</f>
        <v>7096.4863696985758</v>
      </c>
      <c r="J26" s="30">
        <f>IF(J20=0,"",J20/MBunk_act!J8*100)</f>
        <v>7026.224128414432</v>
      </c>
      <c r="K26" s="30">
        <f>IF(K20=0,"",K20/MBunk_act!K8*100)</f>
        <v>6956.6575528855765</v>
      </c>
      <c r="L26" s="30">
        <f>IF(L20=0,"",L20/MBunk_act!L8*100)</f>
        <v>6887.7797553322534</v>
      </c>
      <c r="M26" s="30">
        <f>IF(M20=0,"",M20/MBunk_act!M8*100)</f>
        <v>6819.5839161705489</v>
      </c>
      <c r="N26" s="30">
        <f>IF(N20=0,"",N20/MBunk_act!N8*100)</f>
        <v>6752.0632833371765</v>
      </c>
      <c r="O26" s="30">
        <f>IF(O20=0,"",O20/MBunk_act!O8*100)</f>
        <v>6685.2111716209665</v>
      </c>
      <c r="P26" s="30">
        <f>IF(P20=0,"",P20/MBunk_act!P8*100)</f>
        <v>6619.0209620009582</v>
      </c>
      <c r="Q26" s="30">
        <f>IF(Q20=0,"",Q20/MBunk_act!Q8*100)</f>
        <v>6553.4861009910474</v>
      </c>
    </row>
    <row r="27" spans="1:17" ht="11.45" customHeight="1" x14ac:dyDescent="0.25">
      <c r="A27" s="39" t="s">
        <v>39</v>
      </c>
      <c r="B27" s="29">
        <f>IF(B21=0,"",B21/MBunk_act!B9*100)</f>
        <v>15292.682499824419</v>
      </c>
      <c r="C27" s="29">
        <f>IF(C21=0,"",C21/MBunk_act!C9*100)</f>
        <v>15133.738643196446</v>
      </c>
      <c r="D27" s="29">
        <f>IF(D21=0,"",D21/MBunk_act!D9*100)</f>
        <v>14976.4467629016</v>
      </c>
      <c r="E27" s="29">
        <f>IF(E21=0,"",E21/MBunk_act!E9*100)</f>
        <v>14820.789689192883</v>
      </c>
      <c r="F27" s="29">
        <f>IF(F21=0,"",F21/MBunk_act!F9*100)</f>
        <v>14666.750430776352</v>
      </c>
      <c r="G27" s="29">
        <f>IF(G21=0,"",G21/MBunk_act!G9*100)</f>
        <v>14514.312172956355</v>
      </c>
      <c r="H27" s="29">
        <f>IF(H21=0,"",H21/MBunk_act!H9*100)</f>
        <v>14363.45827580008</v>
      </c>
      <c r="I27" s="29">
        <f>IF(I21=0,"",I21/MBunk_act!I9*100)</f>
        <v>14214.172272321168</v>
      </c>
      <c r="J27" s="29">
        <f>IF(J21=0,"",J21/MBunk_act!J9*100)</f>
        <v>14066.43786668219</v>
      </c>
      <c r="K27" s="29">
        <f>IF(K21=0,"",K21/MBunk_act!K9*100)</f>
        <v>13920.238932415821</v>
      </c>
      <c r="L27" s="29">
        <f>IF(L21=0,"",L21/MBunk_act!L9*100)</f>
        <v>13775.559510664507</v>
      </c>
      <c r="M27" s="29">
        <f>IF(M21=0,"",M21/MBunk_act!M9*100)</f>
        <v>13632.383808438404</v>
      </c>
      <c r="N27" s="29">
        <f>IF(N21=0,"",N21/MBunk_act!N9*100)</f>
        <v>13490.696196891455</v>
      </c>
      <c r="O27" s="29">
        <f>IF(O21=0,"",O21/MBunk_act!O9*100)</f>
        <v>13350.481209615356</v>
      </c>
      <c r="P27" s="29">
        <f>IF(P21=0,"",P21/MBunk_act!P9*100)</f>
        <v>13211.723540951278</v>
      </c>
      <c r="Q27" s="29">
        <f>IF(Q21=0,"",Q21/MBunk_act!Q9*100)</f>
        <v>13074.408044319111</v>
      </c>
    </row>
    <row r="29" spans="1:17" ht="11.45" customHeight="1" x14ac:dyDescent="0.25">
      <c r="A29" s="17" t="s">
        <v>34</v>
      </c>
      <c r="B29" s="25">
        <f>IF(B19=0,"",B19/MBunk_act!B3*1000)</f>
        <v>3.9526554037521993</v>
      </c>
      <c r="C29" s="25">
        <f>IF(C19=0,"",C19/MBunk_act!C3*1000)</f>
        <v>3.9341619417230538</v>
      </c>
      <c r="D29" s="25">
        <f>IF(D19=0,"",D19/MBunk_act!D3*1000)</f>
        <v>3.9899085085041461</v>
      </c>
      <c r="E29" s="25">
        <f>IF(E19=0,"",E19/MBunk_act!E3*1000)</f>
        <v>3.9011422214817149</v>
      </c>
      <c r="F29" s="25">
        <f>IF(F19=0,"",F19/MBunk_act!F3*1000)</f>
        <v>3.9898919067619247</v>
      </c>
      <c r="G29" s="25">
        <f>IF(G19=0,"",G19/MBunk_act!G3*1000)</f>
        <v>3.8496348245625125</v>
      </c>
      <c r="H29" s="25">
        <f>IF(H19=0,"",H19/MBunk_act!H3*1000)</f>
        <v>3.6418882941517459</v>
      </c>
      <c r="I29" s="25">
        <f>IF(I19=0,"",I19/MBunk_act!I3*1000)</f>
        <v>3.5354346341487837</v>
      </c>
      <c r="J29" s="25">
        <f>IF(J19=0,"",J19/MBunk_act!J3*1000)</f>
        <v>3.5347332171539376</v>
      </c>
      <c r="K29" s="25">
        <f>IF(K19=0,"",K19/MBunk_act!K3*1000)</f>
        <v>3.7315795860282934</v>
      </c>
      <c r="L29" s="25">
        <f>IF(L19=0,"",L19/MBunk_act!L3*1000)</f>
        <v>3.5401667277383542</v>
      </c>
      <c r="M29" s="25">
        <f>IF(M19=0,"",M19/MBunk_act!M3*1000)</f>
        <v>3.5018015843809849</v>
      </c>
      <c r="N29" s="25">
        <f>IF(N19=0,"",N19/MBunk_act!N3*1000)</f>
        <v>3.5815981388748401</v>
      </c>
      <c r="O29" s="25">
        <f>IF(O19=0,"",O19/MBunk_act!O3*1000)</f>
        <v>3.4178952541332226</v>
      </c>
      <c r="P29" s="25">
        <f>IF(P19=0,"",P19/MBunk_act!P3*1000)</f>
        <v>3.3212198581013448</v>
      </c>
      <c r="Q29" s="25">
        <f>IF(Q19=0,"",Q19/MBunk_act!Q3*1000)</f>
        <v>3.2269043499670977</v>
      </c>
    </row>
    <row r="30" spans="1:17" ht="11.45" customHeight="1" x14ac:dyDescent="0.25">
      <c r="A30" s="40" t="s">
        <v>40</v>
      </c>
      <c r="B30" s="30">
        <f>IF(B20=0,"",B20/MBunk_act!B4*1000)</f>
        <v>8.5219078889603566</v>
      </c>
      <c r="C30" s="30">
        <f>IF(C20=0,"",C20/MBunk_act!C4*1000)</f>
        <v>8.3959683635077411</v>
      </c>
      <c r="D30" s="30">
        <f>IF(D20=0,"",D20/MBunk_act!D4*1000)</f>
        <v>8.2718900133081199</v>
      </c>
      <c r="E30" s="30">
        <f>IF(E20=0,"",E20/MBunk_act!E4*1000)</f>
        <v>8.1496453333084933</v>
      </c>
      <c r="F30" s="30">
        <f>IF(F20=0,"",F20/MBunk_act!F4*1000)</f>
        <v>8.0292072249344777</v>
      </c>
      <c r="G30" s="30">
        <f>IF(G20=0,"",G20/MBunk_act!G4*1000)</f>
        <v>7.9105489900832291</v>
      </c>
      <c r="H30" s="30">
        <f>IF(H20=0,"",H20/MBunk_act!H4*1000)</f>
        <v>7.7936443252051513</v>
      </c>
      <c r="I30" s="30">
        <f>IF(I20=0,"",I20/MBunk_act!I4*1000)</f>
        <v>7.6784673154730552</v>
      </c>
      <c r="J30" s="30">
        <f>IF(J20=0,"",J20/MBunk_act!J4*1000)</f>
        <v>7.5649924290374946</v>
      </c>
      <c r="K30" s="30">
        <f>IF(K20=0,"",K20/MBunk_act!K4*1000)</f>
        <v>7.4531945113669904</v>
      </c>
      <c r="L30" s="30">
        <f>IF(L20=0,"",L20/MBunk_act!L4*1000)</f>
        <v>7.3430487796719124</v>
      </c>
      <c r="M30" s="30">
        <f>IF(M20=0,"",M20/MBunk_act!M4*1000)</f>
        <v>7.2345308174107519</v>
      </c>
      <c r="N30" s="30">
        <f>IF(N20=0,"",N20/MBunk_act!N4*1000)</f>
        <v>7.1276165688775892</v>
      </c>
      <c r="O30" s="30">
        <f>IF(O20=0,"",O20/MBunk_act!O4*1000)</f>
        <v>7.0222823338695459</v>
      </c>
      <c r="P30" s="30">
        <f>IF(P20=0,"",P20/MBunk_act!P4*1000)</f>
        <v>6.9185047624330513</v>
      </c>
      <c r="Q30" s="30">
        <f>IF(Q20=0,"",Q20/MBunk_act!Q4*1000)</f>
        <v>6.8162608496877359</v>
      </c>
    </row>
    <row r="31" spans="1:17" ht="11.45" customHeight="1" x14ac:dyDescent="0.25">
      <c r="A31" s="39" t="s">
        <v>39</v>
      </c>
      <c r="B31" s="29">
        <f>IF(B21=0,"",B21/MBunk_act!B5*1000)</f>
        <v>3.6301802433299724</v>
      </c>
      <c r="C31" s="29">
        <f>IF(C21=0,"",C21/MBunk_act!C5*1000)</f>
        <v>3.5712112612471105</v>
      </c>
      <c r="D31" s="29">
        <f>IF(D21=0,"",D21/MBunk_act!D5*1000)</f>
        <v>3.5132001767381453</v>
      </c>
      <c r="E31" s="29">
        <f>IF(E21=0,"",E21/MBunk_act!E5*1000)</f>
        <v>3.4561314296266961</v>
      </c>
      <c r="F31" s="29">
        <f>IF(F21=0,"",F21/MBunk_act!F5*1000)</f>
        <v>3.3999897124973231</v>
      </c>
      <c r="G31" s="29">
        <f>IF(G21=0,"",G21/MBunk_act!G5*1000)</f>
        <v>3.3447599665896508</v>
      </c>
      <c r="H31" s="29">
        <f>IF(H21=0,"",H21/MBunk_act!H5*1000)</f>
        <v>3.2904273777591935</v>
      </c>
      <c r="I31" s="29">
        <f>IF(I21=0,"",I21/MBunk_act!I5*1000)</f>
        <v>3.2369773725037931</v>
      </c>
      <c r="J31" s="29">
        <f>IF(J21=0,"",J21/MBunk_act!J5*1000)</f>
        <v>3.1843956140546017</v>
      </c>
      <c r="K31" s="29">
        <f>IF(K21=0,"",K21/MBunk_act!K5*1000)</f>
        <v>3.132667998530565</v>
      </c>
      <c r="L31" s="29">
        <f>IF(L21=0,"",L21/MBunk_act!L5*1000)</f>
        <v>3.0817806511553703</v>
      </c>
      <c r="M31" s="29">
        <f>IF(M21=0,"",M21/MBunk_act!M5*1000)</f>
        <v>3.0317199225358489</v>
      </c>
      <c r="N31" s="29">
        <f>IF(N21=0,"",N21/MBunk_act!N5*1000)</f>
        <v>2.9824723850008321</v>
      </c>
      <c r="O31" s="29">
        <f>IF(O21=0,"",O21/MBunk_act!O5*1000)</f>
        <v>2.934024828999477</v>
      </c>
      <c r="P31" s="29">
        <f>IF(P21=0,"",P21/MBunk_act!P5*1000)</f>
        <v>2.8863642595581007</v>
      </c>
      <c r="Q31" s="29">
        <f>IF(Q21=0,"",Q21/MBunk_act!Q5*1000)</f>
        <v>2.8394778927945703</v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40</v>
      </c>
      <c r="B34" s="23">
        <f t="shared" ref="B34:Q34" si="2">IF(B20=0,0,B20/B$19)</f>
        <v>0.14212873163077308</v>
      </c>
      <c r="C34" s="23">
        <f t="shared" si="2"/>
        <v>0.16054275874157381</v>
      </c>
      <c r="D34" s="23">
        <f t="shared" si="2"/>
        <v>0.20768596913828555</v>
      </c>
      <c r="E34" s="23">
        <f t="shared" si="2"/>
        <v>0.19807030025593811</v>
      </c>
      <c r="F34" s="23">
        <f t="shared" si="2"/>
        <v>0.25643893283046865</v>
      </c>
      <c r="G34" s="23">
        <f t="shared" si="2"/>
        <v>0.22722441521502182</v>
      </c>
      <c r="H34" s="23">
        <f t="shared" si="2"/>
        <v>0.16701986505024763</v>
      </c>
      <c r="I34" s="23">
        <f t="shared" si="2"/>
        <v>0.14594364705242241</v>
      </c>
      <c r="J34" s="23">
        <f t="shared" si="2"/>
        <v>0.17116120206212226</v>
      </c>
      <c r="K34" s="23">
        <f t="shared" si="2"/>
        <v>0.27686992821882539</v>
      </c>
      <c r="L34" s="23">
        <f t="shared" si="2"/>
        <v>0.22312346868106853</v>
      </c>
      <c r="M34" s="23">
        <f t="shared" si="2"/>
        <v>0.23107464586892734</v>
      </c>
      <c r="N34" s="23">
        <f t="shared" si="2"/>
        <v>0.28763770829752483</v>
      </c>
      <c r="O34" s="23">
        <f t="shared" si="2"/>
        <v>0.24317021174509329</v>
      </c>
      <c r="P34" s="23">
        <f t="shared" si="2"/>
        <v>0.22465910634807343</v>
      </c>
      <c r="Q34" s="23">
        <f t="shared" si="2"/>
        <v>0.20578679139618178</v>
      </c>
    </row>
    <row r="35" spans="1:17" ht="11.45" customHeight="1" x14ac:dyDescent="0.25">
      <c r="A35" s="39" t="s">
        <v>39</v>
      </c>
      <c r="B35" s="22">
        <f t="shared" ref="B35:Q35" si="3">IF(B21=0,0,B21/B$19)</f>
        <v>0.857871268369227</v>
      </c>
      <c r="C35" s="22">
        <f t="shared" si="3"/>
        <v>0.83945724125842613</v>
      </c>
      <c r="D35" s="22">
        <f t="shared" si="3"/>
        <v>0.79231403086171448</v>
      </c>
      <c r="E35" s="22">
        <f t="shared" si="3"/>
        <v>0.80192969974406181</v>
      </c>
      <c r="F35" s="22">
        <f t="shared" si="3"/>
        <v>0.7435610671695313</v>
      </c>
      <c r="G35" s="22">
        <f t="shared" si="3"/>
        <v>0.7727755847849781</v>
      </c>
      <c r="H35" s="22">
        <f t="shared" si="3"/>
        <v>0.83298013494975243</v>
      </c>
      <c r="I35" s="22">
        <f t="shared" si="3"/>
        <v>0.85405635294757765</v>
      </c>
      <c r="J35" s="22">
        <f t="shared" si="3"/>
        <v>0.82883879793787774</v>
      </c>
      <c r="K35" s="22">
        <f t="shared" si="3"/>
        <v>0.72313007178117461</v>
      </c>
      <c r="L35" s="22">
        <f t="shared" si="3"/>
        <v>0.77687653131893153</v>
      </c>
      <c r="M35" s="22">
        <f t="shared" si="3"/>
        <v>0.76892535413107277</v>
      </c>
      <c r="N35" s="22">
        <f t="shared" si="3"/>
        <v>0.71236229170247523</v>
      </c>
      <c r="O35" s="22">
        <f t="shared" si="3"/>
        <v>0.75682978825490665</v>
      </c>
      <c r="P35" s="22">
        <f t="shared" si="3"/>
        <v>0.7753408936519266</v>
      </c>
      <c r="Q35" s="22">
        <f t="shared" si="3"/>
        <v>0.79421320860381828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4085.8584000000037</v>
      </c>
      <c r="C4" s="33">
        <v>3395.606929495957</v>
      </c>
      <c r="D4" s="33">
        <v>2792.6328625200008</v>
      </c>
      <c r="E4" s="33">
        <v>2936.6926956000007</v>
      </c>
      <c r="F4" s="33">
        <v>2388.2541339600002</v>
      </c>
      <c r="G4" s="33">
        <v>2436.4266000000021</v>
      </c>
      <c r="H4" s="33">
        <v>3215.3016268800006</v>
      </c>
      <c r="I4" s="33">
        <v>3367.5709374000007</v>
      </c>
      <c r="J4" s="33">
        <v>2906.3467692000008</v>
      </c>
      <c r="K4" s="33">
        <v>1623.4810172382961</v>
      </c>
      <c r="L4" s="33">
        <v>2188.5498000000011</v>
      </c>
      <c r="M4" s="33">
        <v>2217.8450999999986</v>
      </c>
      <c r="N4" s="33">
        <v>1635.7970999999986</v>
      </c>
      <c r="O4" s="33">
        <v>1996.2042000000008</v>
      </c>
      <c r="P4" s="33">
        <v>2342.2959000000014</v>
      </c>
      <c r="Q4" s="33">
        <v>2419.6506000000022</v>
      </c>
    </row>
    <row r="5" spans="1:17" ht="11.45" customHeight="1" x14ac:dyDescent="0.25">
      <c r="A5" s="38" t="s">
        <v>21</v>
      </c>
      <c r="B5" s="37">
        <f t="shared" ref="B5:Q5" si="0">B4</f>
        <v>4085.8584000000037</v>
      </c>
      <c r="C5" s="37">
        <f t="shared" si="0"/>
        <v>3395.606929495957</v>
      </c>
      <c r="D5" s="37">
        <f t="shared" si="0"/>
        <v>2792.6328625200008</v>
      </c>
      <c r="E5" s="37">
        <f t="shared" si="0"/>
        <v>2936.6926956000007</v>
      </c>
      <c r="F5" s="37">
        <f t="shared" si="0"/>
        <v>2388.2541339600002</v>
      </c>
      <c r="G5" s="37">
        <f t="shared" si="0"/>
        <v>2436.4266000000021</v>
      </c>
      <c r="H5" s="37">
        <f t="shared" si="0"/>
        <v>3215.3016268800006</v>
      </c>
      <c r="I5" s="37">
        <f t="shared" si="0"/>
        <v>3367.5709374000007</v>
      </c>
      <c r="J5" s="37">
        <f t="shared" si="0"/>
        <v>2906.3467692000008</v>
      </c>
      <c r="K5" s="37">
        <f t="shared" si="0"/>
        <v>1623.4810172382961</v>
      </c>
      <c r="L5" s="37">
        <f t="shared" si="0"/>
        <v>2188.5498000000011</v>
      </c>
      <c r="M5" s="37">
        <f t="shared" si="0"/>
        <v>2217.8450999999986</v>
      </c>
      <c r="N5" s="37">
        <f t="shared" si="0"/>
        <v>1635.7970999999986</v>
      </c>
      <c r="O5" s="37">
        <f t="shared" si="0"/>
        <v>1996.2042000000008</v>
      </c>
      <c r="P5" s="37">
        <f t="shared" si="0"/>
        <v>2342.2959000000014</v>
      </c>
      <c r="Q5" s="37">
        <f t="shared" si="0"/>
        <v>2419.6506000000022</v>
      </c>
    </row>
    <row r="7" spans="1:17" ht="11.45" customHeight="1" x14ac:dyDescent="0.25">
      <c r="A7" s="17" t="s">
        <v>25</v>
      </c>
      <c r="B7" s="28">
        <f t="shared" ref="B7:Q7" si="1">SUM(B8:B9)</f>
        <v>4085.8584000000042</v>
      </c>
      <c r="C7" s="28">
        <f t="shared" si="1"/>
        <v>3395.606929495957</v>
      </c>
      <c r="D7" s="28">
        <f t="shared" si="1"/>
        <v>2792.6328625200003</v>
      </c>
      <c r="E7" s="28">
        <f t="shared" si="1"/>
        <v>2936.6926956000007</v>
      </c>
      <c r="F7" s="28">
        <f t="shared" si="1"/>
        <v>2388.2541339600002</v>
      </c>
      <c r="G7" s="28">
        <f t="shared" si="1"/>
        <v>2436.4266000000025</v>
      </c>
      <c r="H7" s="28">
        <f t="shared" si="1"/>
        <v>3215.3016268800006</v>
      </c>
      <c r="I7" s="28">
        <f t="shared" si="1"/>
        <v>3367.5709374000012</v>
      </c>
      <c r="J7" s="28">
        <f t="shared" si="1"/>
        <v>2906.3467692000013</v>
      </c>
      <c r="K7" s="28">
        <f t="shared" si="1"/>
        <v>1623.4810172382961</v>
      </c>
      <c r="L7" s="28">
        <f t="shared" si="1"/>
        <v>2188.5498000000011</v>
      </c>
      <c r="M7" s="28">
        <f t="shared" si="1"/>
        <v>2217.8450999999986</v>
      </c>
      <c r="N7" s="28">
        <f t="shared" si="1"/>
        <v>1635.7970999999989</v>
      </c>
      <c r="O7" s="28">
        <f t="shared" si="1"/>
        <v>1996.2042000000006</v>
      </c>
      <c r="P7" s="28">
        <f t="shared" si="1"/>
        <v>2342.2959000000019</v>
      </c>
      <c r="Q7" s="28">
        <f t="shared" si="1"/>
        <v>2419.6506000000022</v>
      </c>
    </row>
    <row r="8" spans="1:17" ht="11.45" customHeight="1" x14ac:dyDescent="0.25">
      <c r="A8" s="40" t="s">
        <v>40</v>
      </c>
      <c r="B8" s="27">
        <v>580.71787201494044</v>
      </c>
      <c r="C8" s="27">
        <v>545.14010406328566</v>
      </c>
      <c r="D8" s="27">
        <v>579.99066249989096</v>
      </c>
      <c r="E8" s="27">
        <v>581.67160397691237</v>
      </c>
      <c r="F8" s="27">
        <v>612.44134144065765</v>
      </c>
      <c r="G8" s="27">
        <v>553.6156093993244</v>
      </c>
      <c r="H8" s="27">
        <v>537.01924381733932</v>
      </c>
      <c r="I8" s="27">
        <v>491.47558431190095</v>
      </c>
      <c r="J8" s="27">
        <v>497.45380662563753</v>
      </c>
      <c r="K8" s="27">
        <v>449.49307270739263</v>
      </c>
      <c r="L8" s="27">
        <v>488.31682275725899</v>
      </c>
      <c r="M8" s="27">
        <v>512.48777107463536</v>
      </c>
      <c r="N8" s="27">
        <v>470.51692908373667</v>
      </c>
      <c r="O8" s="27">
        <v>485.41739800044473</v>
      </c>
      <c r="P8" s="27">
        <v>526.21810369675677</v>
      </c>
      <c r="Q8" s="27">
        <v>497.93213327384655</v>
      </c>
    </row>
    <row r="9" spans="1:17" ht="11.45" customHeight="1" x14ac:dyDescent="0.25">
      <c r="A9" s="39" t="s">
        <v>39</v>
      </c>
      <c r="B9" s="26">
        <v>3505.1405279850637</v>
      </c>
      <c r="C9" s="26">
        <v>2850.4668254326712</v>
      </c>
      <c r="D9" s="26">
        <v>2212.6422000201096</v>
      </c>
      <c r="E9" s="26">
        <v>2355.0210916230885</v>
      </c>
      <c r="F9" s="26">
        <v>1775.8127925193426</v>
      </c>
      <c r="G9" s="26">
        <v>1882.810990600678</v>
      </c>
      <c r="H9" s="26">
        <v>2678.2823830626612</v>
      </c>
      <c r="I9" s="26">
        <v>2876.0953530881002</v>
      </c>
      <c r="J9" s="26">
        <v>2408.8929625743635</v>
      </c>
      <c r="K9" s="26">
        <v>1173.9879445309034</v>
      </c>
      <c r="L9" s="26">
        <v>1700.232977242742</v>
      </c>
      <c r="M9" s="26">
        <v>1705.3573289253632</v>
      </c>
      <c r="N9" s="26">
        <v>1165.2801709162623</v>
      </c>
      <c r="O9" s="26">
        <v>1510.7868019995558</v>
      </c>
      <c r="P9" s="26">
        <v>1816.0777963032449</v>
      </c>
      <c r="Q9" s="26">
        <v>1921.7184667261558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3.1863120155565503</v>
      </c>
      <c r="C14" s="33">
        <f>IF(C4=0,0,C4/MBunk_ene!C4)</f>
        <v>3.1811944252351103</v>
      </c>
      <c r="D14" s="33">
        <f>IF(D4=0,0,D4/MBunk_ene!D4)</f>
        <v>3.1669685444772067</v>
      </c>
      <c r="E14" s="33">
        <f>IF(E4=0,0,E4/MBunk_ene!E4)</f>
        <v>3.1741166186770435</v>
      </c>
      <c r="F14" s="33">
        <f>IF(F4=0,0,F4/MBunk_ene!F4)</f>
        <v>3.1771373339896236</v>
      </c>
      <c r="G14" s="33">
        <f>IF(G4=0,0,G4/MBunk_ene!G4)</f>
        <v>3.1899527452873859</v>
      </c>
      <c r="H14" s="33">
        <f>IF(H4=0,0,H4/MBunk_ene!H4)</f>
        <v>3.2044066442894166</v>
      </c>
      <c r="I14" s="33">
        <f>IF(I4=0,0,I4/MBunk_ene!I4)</f>
        <v>3.2114924064466916</v>
      </c>
      <c r="J14" s="33">
        <f>IF(J4=0,0,J4/MBunk_ene!J4)</f>
        <v>3.1994130000000007</v>
      </c>
      <c r="K14" s="33">
        <f>IF(K4=0,0,K4/MBunk_ene!K4)</f>
        <v>3.1727203776398203</v>
      </c>
      <c r="L14" s="33">
        <f>IF(L4=0,0,L4/MBunk_ene!L4)</f>
        <v>3.1849218987278425</v>
      </c>
      <c r="M14" s="33">
        <f>IF(M4=0,0,M4/MBunk_ene!M4)</f>
        <v>3.1906242877641486</v>
      </c>
      <c r="N14" s="33">
        <f>IF(N4=0,0,N4/MBunk_ene!N4)</f>
        <v>3.1732174851874175</v>
      </c>
      <c r="O14" s="33">
        <f>IF(O4=0,0,O4/MBunk_ene!O4)</f>
        <v>3.180980339712264</v>
      </c>
      <c r="P14" s="33">
        <f>IF(P4=0,0,P4/MBunk_ene!P4)</f>
        <v>3.1828647152380656</v>
      </c>
      <c r="Q14" s="33">
        <f>IF(Q4=0,0,Q4/MBunk_ene!Q4)</f>
        <v>3.1600827038742292</v>
      </c>
    </row>
    <row r="15" spans="1:17" ht="11.45" customHeight="1" x14ac:dyDescent="0.25">
      <c r="A15" s="38" t="s">
        <v>21</v>
      </c>
      <c r="B15" s="37">
        <f t="shared" ref="B15:Q15" si="2">B14</f>
        <v>3.1863120155565503</v>
      </c>
      <c r="C15" s="37">
        <f t="shared" si="2"/>
        <v>3.1811944252351103</v>
      </c>
      <c r="D15" s="37">
        <f t="shared" si="2"/>
        <v>3.1669685444772067</v>
      </c>
      <c r="E15" s="37">
        <f t="shared" si="2"/>
        <v>3.1741166186770435</v>
      </c>
      <c r="F15" s="37">
        <f t="shared" si="2"/>
        <v>3.1771373339896236</v>
      </c>
      <c r="G15" s="37">
        <f t="shared" si="2"/>
        <v>3.1899527452873859</v>
      </c>
      <c r="H15" s="37">
        <f t="shared" si="2"/>
        <v>3.2044066442894166</v>
      </c>
      <c r="I15" s="37">
        <f t="shared" si="2"/>
        <v>3.2114924064466916</v>
      </c>
      <c r="J15" s="37">
        <f t="shared" si="2"/>
        <v>3.1994130000000007</v>
      </c>
      <c r="K15" s="37">
        <f t="shared" si="2"/>
        <v>3.1727203776398203</v>
      </c>
      <c r="L15" s="37">
        <f t="shared" si="2"/>
        <v>3.1849218987278425</v>
      </c>
      <c r="M15" s="37">
        <f t="shared" si="2"/>
        <v>3.1906242877641486</v>
      </c>
      <c r="N15" s="37">
        <f t="shared" si="2"/>
        <v>3.1732174851874175</v>
      </c>
      <c r="O15" s="37">
        <f t="shared" si="2"/>
        <v>3.180980339712264</v>
      </c>
      <c r="P15" s="37">
        <f t="shared" si="2"/>
        <v>3.1828647152380656</v>
      </c>
      <c r="Q15" s="37">
        <f t="shared" si="2"/>
        <v>3.1600827038742292</v>
      </c>
    </row>
    <row r="17" spans="1:17" ht="11.45" customHeight="1" x14ac:dyDescent="0.25">
      <c r="A17" s="17" t="s">
        <v>30</v>
      </c>
      <c r="B17" s="25">
        <f>IF(B7=0,"",B7/MBunk_act!B7*100)</f>
        <v>42610.649157926047</v>
      </c>
      <c r="C17" s="25">
        <f>IF(C7=0,"",C7/MBunk_act!C7*100)</f>
        <v>41432.048828909683</v>
      </c>
      <c r="D17" s="25">
        <f>IF(D7=0,"",D7/MBunk_act!D7*100)</f>
        <v>39219.605572140914</v>
      </c>
      <c r="E17" s="25">
        <f>IF(E7=0,"",E7/MBunk_act!E7*100)</f>
        <v>39220.329501814078</v>
      </c>
      <c r="F17" s="25">
        <f>IF(F7=0,"",F7/MBunk_act!F7*100)</f>
        <v>37042.376560578719</v>
      </c>
      <c r="G17" s="25">
        <f>IF(G7=0,"",G7/MBunk_act!G7*100)</f>
        <v>37692.622169091723</v>
      </c>
      <c r="H17" s="25">
        <f>IF(H7=0,"",H7/MBunk_act!H7*100)</f>
        <v>39416.751758723687</v>
      </c>
      <c r="I17" s="25">
        <f>IF(I7=0,"",I7/MBunk_act!I7*100)</f>
        <v>39819.886168077508</v>
      </c>
      <c r="J17" s="25">
        <f>IF(J7=0,"",J7/MBunk_act!J7*100)</f>
        <v>38415.934771191758</v>
      </c>
      <c r="K17" s="25">
        <f>IF(K7=0,"",K7/MBunk_act!K7*100)</f>
        <v>34581.04500732747</v>
      </c>
      <c r="L17" s="25">
        <f>IF(L7=0,"",L7/MBunk_act!L7*100)</f>
        <v>35870.525156429838</v>
      </c>
      <c r="M17" s="25">
        <f>IF(M7=0,"",M7/MBunk_act!M7*100)</f>
        <v>35338.180510305872</v>
      </c>
      <c r="N17" s="25">
        <f>IF(N7=0,"",N7/MBunk_act!N7*100)</f>
        <v>33260.864010024576</v>
      </c>
      <c r="O17" s="25">
        <f>IF(O7=0,"",O7/MBunk_act!O7*100)</f>
        <v>34180.686336022954</v>
      </c>
      <c r="P17" s="25">
        <f>IF(P7=0,"",P7/MBunk_act!P7*100)</f>
        <v>34362.071494655902</v>
      </c>
      <c r="Q17" s="25">
        <f>IF(Q7=0,"",Q7/MBunk_act!Q7*100)</f>
        <v>34294.021467115068</v>
      </c>
    </row>
    <row r="18" spans="1:17" ht="11.45" customHeight="1" x14ac:dyDescent="0.25">
      <c r="A18" s="40" t="s">
        <v>40</v>
      </c>
      <c r="B18" s="30">
        <f>IF(B8=0,"",B8/MBunk_act!B8*100)</f>
        <v>24242.716943121352</v>
      </c>
      <c r="C18" s="30">
        <f>IF(C8=0,"",C8/MBunk_act!C8*100)</f>
        <v>23964.138910962396</v>
      </c>
      <c r="D18" s="30">
        <f>IF(D8=0,"",D8/MBunk_act!D8*100)</f>
        <v>23620.7667831691</v>
      </c>
      <c r="E18" s="30">
        <f>IF(E8=0,"",E8/MBunk_act!E8*100)</f>
        <v>23439.683703830586</v>
      </c>
      <c r="F18" s="30">
        <f>IF(F8=0,"",F8/MBunk_act!F8*100)</f>
        <v>23229.693638924757</v>
      </c>
      <c r="G18" s="30">
        <f>IF(G8=0,"",G8/MBunk_act!G8*100)</f>
        <v>23092.469046070473</v>
      </c>
      <c r="H18" s="30">
        <f>IF(H8=0,"",H8/MBunk_act!H8*100)</f>
        <v>22967.428354913118</v>
      </c>
      <c r="I18" s="30">
        <f>IF(I8=0,"",I8/MBunk_act!I8*100)</f>
        <v>22790.312088739425</v>
      </c>
      <c r="J18" s="30">
        <f>IF(J8=0,"",J8/MBunk_act!J8*100)</f>
        <v>22479.792817362806</v>
      </c>
      <c r="K18" s="30">
        <f>IF(K8=0,"",K8/MBunk_act!K8*100)</f>
        <v>22071.529178302037</v>
      </c>
      <c r="L18" s="30">
        <f>IF(L8=0,"",L8/MBunk_act!L8*100)</f>
        <v>21937.040576371997</v>
      </c>
      <c r="M18" s="30">
        <f>IF(M8=0,"",M8/MBunk_act!M8*100)</f>
        <v>21758.730075379499</v>
      </c>
      <c r="N18" s="30">
        <f>IF(N8=0,"",N8/MBunk_act!N8*100)</f>
        <v>21425.765271777491</v>
      </c>
      <c r="O18" s="30">
        <f>IF(O8=0,"",O8/MBunk_act!O8*100)</f>
        <v>21265.525303751081</v>
      </c>
      <c r="P18" s="30">
        <f>IF(P8=0,"",P8/MBunk_act!P8*100)</f>
        <v>21067.448269373966</v>
      </c>
      <c r="Q18" s="30">
        <f>IF(Q8=0,"",Q8/MBunk_act!Q8*100)</f>
        <v>20709.558077821966</v>
      </c>
    </row>
    <row r="19" spans="1:17" ht="11.45" customHeight="1" x14ac:dyDescent="0.25">
      <c r="A19" s="39" t="s">
        <v>39</v>
      </c>
      <c r="B19" s="29">
        <f>IF(B9=0,"",B9/MBunk_act!B9*100)</f>
        <v>48727.25799928193</v>
      </c>
      <c r="C19" s="29">
        <f>IF(C9=0,"",C9/MBunk_act!C9*100)</f>
        <v>48143.365004701693</v>
      </c>
      <c r="D19" s="29">
        <f>IF(D9=0,"",D9/MBunk_act!D9*100)</f>
        <v>47429.935806146852</v>
      </c>
      <c r="E19" s="29">
        <f>IF(E9=0,"",E9/MBunk_act!E9*100)</f>
        <v>47042.914854384515</v>
      </c>
      <c r="F19" s="29">
        <f>IF(F9=0,"",F9/MBunk_act!F9*100)</f>
        <v>46598.280361927944</v>
      </c>
      <c r="G19" s="29">
        <f>IF(G9=0,"",G9/MBunk_act!G9*100)</f>
        <v>46299.969962080249</v>
      </c>
      <c r="H19" s="29">
        <f>IF(H9=0,"",H9/MBunk_act!H9*100)</f>
        <v>46026.361133947583</v>
      </c>
      <c r="I19" s="29">
        <f>IF(I9=0,"",I9/MBunk_act!I9*100)</f>
        <v>45648.706316484546</v>
      </c>
      <c r="J19" s="29">
        <f>IF(J9=0,"",J9/MBunk_act!J9*100)</f>
        <v>45004.344174355276</v>
      </c>
      <c r="K19" s="29">
        <f>IF(K9=0,"",K9/MBunk_act!K9*100)</f>
        <v>44165.025722490856</v>
      </c>
      <c r="L19" s="29">
        <f>IF(L9=0,"",L9/MBunk_act!L9*100)</f>
        <v>43874.081152743987</v>
      </c>
      <c r="M19" s="29">
        <f>IF(M9=0,"",M9/MBunk_act!M9*100)</f>
        <v>43495.814879326295</v>
      </c>
      <c r="N19" s="29">
        <f>IF(N9=0,"",N9/MBunk_act!N9*100)</f>
        <v>42808.913059327366</v>
      </c>
      <c r="O19" s="29">
        <f>IF(O9=0,"",O9/MBunk_act!O9*100)</f>
        <v>42467.618253484456</v>
      </c>
      <c r="P19" s="29">
        <f>IF(P9=0,"",P9/MBunk_act!P9*100)</f>
        <v>42051.128685973941</v>
      </c>
      <c r="Q19" s="29">
        <f>IF(Q9=0,"",Q9/MBunk_act!Q9*100)</f>
        <v>41316.210724246914</v>
      </c>
    </row>
    <row r="21" spans="1:17" ht="11.45" customHeight="1" x14ac:dyDescent="0.25">
      <c r="A21" s="17" t="s">
        <v>38</v>
      </c>
      <c r="B21" s="25">
        <f>IF(B7=0,"",B7/MBunk_act!B3*1000)</f>
        <v>12.594393406330163</v>
      </c>
      <c r="C21" s="25">
        <f>IF(C7=0,"",C7/MBunk_act!C3*1000)</f>
        <v>12.515334036981518</v>
      </c>
      <c r="D21" s="25">
        <f>IF(D7=0,"",D7/MBunk_act!D3*1000)</f>
        <v>12.635914741774599</v>
      </c>
      <c r="E21" s="25">
        <f>IF(E7=0,"",E7/MBunk_act!E3*1000)</f>
        <v>12.382680357027789</v>
      </c>
      <c r="F21" s="25">
        <f>IF(F7=0,"",F7/MBunk_act!F3*1000)</f>
        <v>12.676434535556359</v>
      </c>
      <c r="G21" s="25">
        <f>IF(G7=0,"",G7/MBunk_act!G3*1000)</f>
        <v>12.280153176967113</v>
      </c>
      <c r="H21" s="25">
        <f>IF(H7=0,"",H7/MBunk_act!H3*1000)</f>
        <v>11.670091047539703</v>
      </c>
      <c r="I21" s="25">
        <f>IF(I7=0,"",I7/MBunk_act!I3*1000)</f>
        <v>11.35402148105746</v>
      </c>
      <c r="J21" s="25">
        <f>IF(J7=0,"",J7/MBunk_act!J3*1000)</f>
        <v>11.309071406494134</v>
      </c>
      <c r="K21" s="25">
        <f>IF(K7=0,"",K7/MBunk_act!K3*1000)</f>
        <v>11.839258593376732</v>
      </c>
      <c r="L21" s="25">
        <f>IF(L7=0,"",L7/MBunk_act!L3*1000)</f>
        <v>11.275154536321573</v>
      </c>
      <c r="M21" s="25">
        <f>IF(M7=0,"",M7/MBunk_act!M3*1000)</f>
        <v>11.172933186056946</v>
      </c>
      <c r="N21" s="25">
        <f>IF(N7=0,"",N7/MBunk_act!N3*1000)</f>
        <v>11.365189839192356</v>
      </c>
      <c r="O21" s="25">
        <f>IF(O7=0,"",O7/MBunk_act!O3*1000)</f>
        <v>10.872257606593633</v>
      </c>
      <c r="P21" s="25">
        <f>IF(P7=0,"",P7/MBunk_act!P3*1000)</f>
        <v>10.570993497898748</v>
      </c>
      <c r="Q21" s="25">
        <f>IF(Q7=0,"",Q7/MBunk_act!Q3*1000)</f>
        <v>10.197284623387539</v>
      </c>
    </row>
    <row r="22" spans="1:17" ht="11.45" customHeight="1" x14ac:dyDescent="0.25">
      <c r="A22" s="40" t="s">
        <v>40</v>
      </c>
      <c r="B22" s="30">
        <f>IF(B8=0,"",B8/MBunk_act!B4*1000)</f>
        <v>27.15345750206054</v>
      </c>
      <c r="C22" s="30">
        <f>IF(C8=0,"",C8/MBunk_act!C4*1000)</f>
        <v>26.709207752441177</v>
      </c>
      <c r="D22" s="30">
        <f>IF(D8=0,"",D8/MBunk_act!D4*1000)</f>
        <v>26.196815475521962</v>
      </c>
      <c r="E22" s="30">
        <f>IF(E8=0,"",E8/MBunk_act!E4*1000)</f>
        <v>25.867924688778302</v>
      </c>
      <c r="F22" s="30">
        <f>IF(F8=0,"",F8/MBunk_act!F4*1000)</f>
        <v>25.509894036678549</v>
      </c>
      <c r="G22" s="30">
        <f>IF(G8=0,"",G8/MBunk_act!G4*1000)</f>
        <v>25.234277467646351</v>
      </c>
      <c r="H22" s="30">
        <f>IF(H8=0,"",H8/MBunk_act!H4*1000)</f>
        <v>24.974005658915893</v>
      </c>
      <c r="I22" s="30">
        <f>IF(I8=0,"",I8/MBunk_act!I4*1000)</f>
        <v>24.65933947679083</v>
      </c>
      <c r="J22" s="30">
        <f>IF(J8=0,"",J8/MBunk_act!J4*1000)</f>
        <v>24.203535122364141</v>
      </c>
      <c r="K22" s="30">
        <f>IF(K8=0,"",K8/MBunk_act!K4*1000)</f>
        <v>23.64690210472731</v>
      </c>
      <c r="L22" s="30">
        <f>IF(L8=0,"",L8/MBunk_act!L4*1000)</f>
        <v>23.387036861803832</v>
      </c>
      <c r="M22" s="30">
        <f>IF(M8=0,"",M8/MBunk_act!M4*1000)</f>
        <v>23.08266973660896</v>
      </c>
      <c r="N22" s="30">
        <f>IF(N8=0,"",N8/MBunk_act!N4*1000)</f>
        <v>22.617477524073909</v>
      </c>
      <c r="O22" s="30">
        <f>IF(O8=0,"",O8/MBunk_act!O4*1000)</f>
        <v>22.337742043947777</v>
      </c>
      <c r="P22" s="30">
        <f>IF(P8=0,"",P8/MBunk_act!P4*1000)</f>
        <v>22.020664690554675</v>
      </c>
      <c r="Q22" s="30">
        <f>IF(Q8=0,"",Q8/MBunk_act!Q4*1000)</f>
        <v>21.539948016193271</v>
      </c>
    </row>
    <row r="23" spans="1:17" ht="11.45" customHeight="1" x14ac:dyDescent="0.25">
      <c r="A23" s="39" t="s">
        <v>39</v>
      </c>
      <c r="B23" s="29">
        <f>IF(B9=0,"",B9/MBunk_act!B5*1000)</f>
        <v>11.566886927958292</v>
      </c>
      <c r="C23" s="29">
        <f>IF(C9=0,"",C9/MBunk_act!C5*1000)</f>
        <v>11.360717355616156</v>
      </c>
      <c r="D23" s="29">
        <f>IF(D9=0,"",D9/MBunk_act!D5*1000)</f>
        <v>11.126194450181469</v>
      </c>
      <c r="E23" s="29">
        <f>IF(E9=0,"",E9/MBunk_act!E5*1000)</f>
        <v>10.970164207110146</v>
      </c>
      <c r="F23" s="29">
        <f>IF(F9=0,"",F9/MBunk_act!F5*1000)</f>
        <v>10.802234250755893</v>
      </c>
      <c r="G23" s="29">
        <f>IF(G9=0,"",G9/MBunk_act!G5*1000)</f>
        <v>10.669626237750004</v>
      </c>
      <c r="H23" s="29">
        <f>IF(H9=0,"",H9/MBunk_act!H5*1000)</f>
        <v>10.543867351843362</v>
      </c>
      <c r="I23" s="29">
        <f>IF(I9=0,"",I9/MBunk_act!I5*1000)</f>
        <v>10.395528251635698</v>
      </c>
      <c r="J23" s="29">
        <f>IF(J9=0,"",J9/MBunk_act!J5*1000)</f>
        <v>10.188196724749279</v>
      </c>
      <c r="K23" s="29">
        <f>IF(K9=0,"",K9/MBunk_act!K5*1000)</f>
        <v>9.9390795953180753</v>
      </c>
      <c r="L23" s="29">
        <f>IF(L9=0,"",L9/MBunk_act!L5*1000)</f>
        <v>9.8152306829404878</v>
      </c>
      <c r="M23" s="29">
        <f>IF(M9=0,"",M9/MBunk_act!M5*1000)</f>
        <v>9.6730792185413232</v>
      </c>
      <c r="N23" s="29">
        <f>IF(N9=0,"",N9/MBunk_act!N5*1000)</f>
        <v>9.4640335211732616</v>
      </c>
      <c r="O23" s="29">
        <f>IF(O9=0,"",O9/MBunk_act!O5*1000)</f>
        <v>9.3330752972749735</v>
      </c>
      <c r="P23" s="29">
        <f>IF(P9=0,"",P9/MBunk_act!P5*1000)</f>
        <v>9.1869069570717254</v>
      </c>
      <c r="Q23" s="29">
        <f>IF(Q9=0,"",Q9/MBunk_act!Q5*1000)</f>
        <v>8.9729849770533647</v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40</v>
      </c>
      <c r="B26" s="23">
        <f t="shared" ref="B26:Q26" si="4">IF(B8=0,0,B8/B$7)</f>
        <v>0.14212873163077308</v>
      </c>
      <c r="C26" s="23">
        <f t="shared" si="4"/>
        <v>0.16054275874157381</v>
      </c>
      <c r="D26" s="23">
        <f t="shared" si="4"/>
        <v>0.2076859691382856</v>
      </c>
      <c r="E26" s="23">
        <f t="shared" si="4"/>
        <v>0.19807030025593811</v>
      </c>
      <c r="F26" s="23">
        <f t="shared" si="4"/>
        <v>0.2564389328304687</v>
      </c>
      <c r="G26" s="23">
        <f t="shared" si="4"/>
        <v>0.22722441521502179</v>
      </c>
      <c r="H26" s="23">
        <f t="shared" si="4"/>
        <v>0.1670198650502476</v>
      </c>
      <c r="I26" s="23">
        <f t="shared" si="4"/>
        <v>0.14594364705242238</v>
      </c>
      <c r="J26" s="23">
        <f t="shared" si="4"/>
        <v>0.17116120206212224</v>
      </c>
      <c r="K26" s="23">
        <f t="shared" si="4"/>
        <v>0.27686992821882539</v>
      </c>
      <c r="L26" s="23">
        <f t="shared" si="4"/>
        <v>0.2231234686810685</v>
      </c>
      <c r="M26" s="23">
        <f t="shared" si="4"/>
        <v>0.23107464586892731</v>
      </c>
      <c r="N26" s="23">
        <f t="shared" si="4"/>
        <v>0.28763770829752477</v>
      </c>
      <c r="O26" s="23">
        <f t="shared" si="4"/>
        <v>0.24317021174509332</v>
      </c>
      <c r="P26" s="23">
        <f t="shared" si="4"/>
        <v>0.22465910634807343</v>
      </c>
      <c r="Q26" s="23">
        <f t="shared" si="4"/>
        <v>0.20578679139618178</v>
      </c>
    </row>
    <row r="27" spans="1:17" ht="11.45" customHeight="1" x14ac:dyDescent="0.25">
      <c r="A27" s="39" t="s">
        <v>39</v>
      </c>
      <c r="B27" s="22">
        <f t="shared" ref="B27:Q27" si="5">IF(B9=0,0,B9/B$7)</f>
        <v>0.85787126836922689</v>
      </c>
      <c r="C27" s="22">
        <f t="shared" si="5"/>
        <v>0.83945724125842613</v>
      </c>
      <c r="D27" s="22">
        <f t="shared" si="5"/>
        <v>0.79231403086171448</v>
      </c>
      <c r="E27" s="22">
        <f t="shared" si="5"/>
        <v>0.80192969974406203</v>
      </c>
      <c r="F27" s="22">
        <f t="shared" si="5"/>
        <v>0.7435610671695313</v>
      </c>
      <c r="G27" s="22">
        <f t="shared" si="5"/>
        <v>0.77277558478497821</v>
      </c>
      <c r="H27" s="22">
        <f t="shared" si="5"/>
        <v>0.83298013494975232</v>
      </c>
      <c r="I27" s="22">
        <f t="shared" si="5"/>
        <v>0.85405635294757765</v>
      </c>
      <c r="J27" s="22">
        <f t="shared" si="5"/>
        <v>0.82883879793787774</v>
      </c>
      <c r="K27" s="22">
        <f t="shared" si="5"/>
        <v>0.72313007178117461</v>
      </c>
      <c r="L27" s="22">
        <f t="shared" si="5"/>
        <v>0.77687653131893142</v>
      </c>
      <c r="M27" s="22">
        <f t="shared" si="5"/>
        <v>0.76892535413107266</v>
      </c>
      <c r="N27" s="22">
        <f t="shared" si="5"/>
        <v>0.71236229170247523</v>
      </c>
      <c r="O27" s="22">
        <f t="shared" si="5"/>
        <v>0.75682978825490665</v>
      </c>
      <c r="P27" s="22">
        <f t="shared" si="5"/>
        <v>0.77534089365192649</v>
      </c>
      <c r="Q27" s="22">
        <f t="shared" si="5"/>
        <v>0.79421320860381828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2018-07-16T15:37:51Z</dcterms:created>
  <dcterms:modified xsi:type="dcterms:W3CDTF">2018-07-16T15:37:51Z</dcterms:modified>
</cp:coreProperties>
</file>