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5" i="4"/>
  <c r="B6" i="4"/>
  <c r="B4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K25" i="24" l="1"/>
  <c r="I26" i="24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<sst xmlns="http://schemas.openxmlformats.org/spreadsheetml/2006/main" count="86" uniqueCount="58">
  <si>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</si>
  <si>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</si>
  <si>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</si>
  <si>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</si>
  <si>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</si>
  <si>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</si>
  <si>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</si>
  <si>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</si>
  <si>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</si>
  <si>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</si>
  <si>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</si>
  <si>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</si>
  <si>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</si>
  <si>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</si>
  <si>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</si>
  <si>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</si>
  <si>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</si>
  <si>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</si>
  <si>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</si>
  <si>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</si>
  <si>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</si>
  <si>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</si>
  <si>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</si>
  <si>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</si>
  <si>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</si>
  <si>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</si>
  <si>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</si>
  <si>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</si>
  <si>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</si>
  <si>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</si>
  <si>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</si>
  <si>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</si>
  <si>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</si>
  <si>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</si>
  <si>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</si>
  <si>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</si>
  <si>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</si>
  <si>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</si>
  <si>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</si>
  <si>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</si>
  <si>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</si>
  <si>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</si>
  <si>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</si>
  <si>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</si>
  <si>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</si>
  <si>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</si>
  <si>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</si>
  <si>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</si>
  <si>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</si>
  <si>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</si>
  <si>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</si>
  <si>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</si>
  <si>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</si>
  <si>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SI</t>
  </si>
  <si>
    <t>Slovenia</t>
  </si>
  <si>
    <t>SI - Maritime bunkers</t>
  </si>
  <si>
    <t>SI - Maritime bunkers / energy consumption</t>
  </si>
  <si>
    <t>SI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</si>
</sst>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43297.741099537037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3875.4901393973</v>
      </c>
      <c r="C3" s="25">
        <f t="shared" si="0"/>
        <v>5096.7831106812719</v>
      </c>
      <c r="D3" s="25">
        <f t="shared" si="0"/>
        <v>3908.5842134212326</v>
      </c>
      <c r="E3" s="25">
        <f t="shared" si="0"/>
        <v>3715.1243078120488</v>
      </c>
      <c r="F3" s="25">
        <f t="shared" si="0"/>
        <v>3597.714121069972</v>
      </c>
      <c r="G3" s="25">
        <f t="shared" si="0"/>
        <v>4395.9768485054828</v>
      </c>
      <c r="H3" s="25">
        <f t="shared" si="0"/>
        <v>6641.7614995323247</v>
      </c>
      <c r="I3" s="25">
        <f t="shared" si="0"/>
        <v>14032.038056670212</v>
      </c>
      <c r="J3" s="25">
        <f t="shared" si="0"/>
        <v>20544.299547579685</v>
      </c>
      <c r="K3" s="25">
        <f t="shared" si="0"/>
        <v>8082.28814111873</v>
      </c>
      <c r="L3" s="25">
        <f t="shared" si="0"/>
        <v>7004.7471963146872</v>
      </c>
      <c r="M3" s="25">
        <f t="shared" si="0"/>
        <v>8073.3807775836476</v>
      </c>
      <c r="N3" s="25">
        <f t="shared" si="0"/>
        <v>15487.513762601524</v>
      </c>
      <c r="O3" s="25">
        <f t="shared" si="0"/>
        <v>20123.14644018266</v>
      </c>
      <c r="P3" s="25">
        <f t="shared" si="0"/>
        <v>18210.69279972466</v>
      </c>
      <c r="Q3" s="25">
        <f t="shared" si="0"/>
        <v>21336.771360553124</v>
      </c>
    </row>
    <row r="4" spans="1:17" ht="11.45" customHeight="1" x14ac:dyDescent="0.25">
      <c r="A4" s="40" t="s">
        <v>40</v>
      </c>
      <c r="B4" s="30">
        <v>3461.4835963568871</v>
      </c>
      <c r="C4" s="30">
        <v>4658.1003727928737</v>
      </c>
      <c r="D4" s="30">
        <v>3422.5325759687908</v>
      </c>
      <c r="E4" s="30">
        <v>3062.2373097893683</v>
      </c>
      <c r="F4" s="30">
        <v>2937.5484394142004</v>
      </c>
      <c r="G4" s="30">
        <v>3073.9205461595743</v>
      </c>
      <c r="H4" s="30">
        <v>3807.405897080992</v>
      </c>
      <c r="I4" s="30">
        <v>3795.4513188396004</v>
      </c>
      <c r="J4" s="30">
        <v>4405.8192003278928</v>
      </c>
      <c r="K4" s="30">
        <v>4003.9080612284242</v>
      </c>
      <c r="L4" s="30">
        <v>3904.6238145521443</v>
      </c>
      <c r="M4" s="30">
        <v>4351.8050348217375</v>
      </c>
      <c r="N4" s="30">
        <v>4531.2394852817397</v>
      </c>
      <c r="O4" s="30">
        <v>4783.9476305489798</v>
      </c>
      <c r="P4" s="30">
        <v>5287.1925695110476</v>
      </c>
      <c r="Q4" s="30">
        <v>5528.6940084789521</v>
      </c>
    </row>
    <row r="5" spans="1:17" ht="11.45" customHeight="1" x14ac:dyDescent="0.25">
      <c r="A5" s="39" t="s">
        <v>39</v>
      </c>
      <c r="B5" s="29">
        <v>414.00654304041308</v>
      </c>
      <c r="C5" s="29">
        <v>438.6827378883977</v>
      </c>
      <c r="D5" s="29">
        <v>486.05163745244198</v>
      </c>
      <c r="E5" s="29">
        <v>652.88699802268047</v>
      </c>
      <c r="F5" s="29">
        <v>660.16568165577178</v>
      </c>
      <c r="G5" s="29">
        <v>1322.056302345909</v>
      </c>
      <c r="H5" s="29">
        <v>2834.3556024513327</v>
      </c>
      <c r="I5" s="29">
        <v>10236.58673783061</v>
      </c>
      <c r="J5" s="29">
        <v>16138.480347251792</v>
      </c>
      <c r="K5" s="29">
        <v>4078.3800798903058</v>
      </c>
      <c r="L5" s="29">
        <v>3100.123381762543</v>
      </c>
      <c r="M5" s="29">
        <v>3721.5757427619101</v>
      </c>
      <c r="N5" s="29">
        <v>10956.274277319784</v>
      </c>
      <c r="O5" s="29">
        <v>15339.198809633681</v>
      </c>
      <c r="P5" s="29">
        <v>12923.500230213614</v>
      </c>
      <c r="Q5" s="29">
        <v>15808.077352074173</v>
      </c>
    </row>
    <row r="7" spans="1:17" ht="11.45" customHeight="1" x14ac:dyDescent="0.25">
      <c r="A7" s="17" t="s">
        <v>27</v>
      </c>
      <c r="B7" s="16">
        <f t="shared" ref="B7:Q7" si="1">SUM(B8:B9)</f>
        <v>0.26014390498613593</v>
      </c>
      <c r="C7" s="16">
        <f t="shared" si="1"/>
        <v>0.34638085964495158</v>
      </c>
      <c r="D7" s="16">
        <f t="shared" si="1"/>
        <v>0.25593695831370877</v>
      </c>
      <c r="E7" s="16">
        <f t="shared" si="1"/>
        <v>0.23142355774426557</v>
      </c>
      <c r="F7" s="16">
        <f t="shared" si="1"/>
        <v>0.22144713017938619</v>
      </c>
      <c r="G7" s="16">
        <f t="shared" si="1"/>
        <v>0.24077477850352111</v>
      </c>
      <c r="H7" s="16">
        <f t="shared" si="1"/>
        <v>0.31595671503293982</v>
      </c>
      <c r="I7" s="16">
        <f t="shared" si="1"/>
        <v>0.43170791093271321</v>
      </c>
      <c r="J7" s="16">
        <f t="shared" si="1"/>
        <v>0.56602988944752841</v>
      </c>
      <c r="K7" s="16">
        <f t="shared" si="1"/>
        <v>0.34455905821165894</v>
      </c>
      <c r="L7" s="16">
        <f t="shared" si="1"/>
        <v>0.32053912277001395</v>
      </c>
      <c r="M7" s="16">
        <f t="shared" si="1"/>
        <v>0.35959015560820556</v>
      </c>
      <c r="N7" s="16">
        <f t="shared" si="1"/>
        <v>0.48228175114071486</v>
      </c>
      <c r="O7" s="16">
        <f t="shared" si="1"/>
        <v>0.5646173483044381</v>
      </c>
      <c r="P7" s="16">
        <f t="shared" si="1"/>
        <v>0.55895726979870142</v>
      </c>
      <c r="Q7" s="16">
        <f t="shared" si="1"/>
        <v>0.61634250874870355</v>
      </c>
    </row>
    <row r="8" spans="1:17" ht="11.45" customHeight="1" x14ac:dyDescent="0.25">
      <c r="A8" s="40" t="s">
        <v>40</v>
      </c>
      <c r="B8" s="35">
        <v>0.25325295566784017</v>
      </c>
      <c r="C8" s="35">
        <v>0.33912235444613936</v>
      </c>
      <c r="D8" s="35">
        <v>0.2479422273520254</v>
      </c>
      <c r="E8" s="35">
        <v>0.2207481552349688</v>
      </c>
      <c r="F8" s="35">
        <v>0.21071653085211073</v>
      </c>
      <c r="G8" s="35">
        <v>0.21941258809677636</v>
      </c>
      <c r="H8" s="35">
        <v>0.27042909338487631</v>
      </c>
      <c r="I8" s="35">
        <v>0.26825201379921532</v>
      </c>
      <c r="J8" s="35">
        <v>0.30985718299354303</v>
      </c>
      <c r="K8" s="35">
        <v>0.28020399639722898</v>
      </c>
      <c r="L8" s="35">
        <v>0.27190973638942506</v>
      </c>
      <c r="M8" s="35">
        <v>0.30155763033398431</v>
      </c>
      <c r="N8" s="35">
        <v>0.31244475551902673</v>
      </c>
      <c r="O8" s="35">
        <v>0.32824488822035008</v>
      </c>
      <c r="P8" s="35">
        <v>0.36098737614704607</v>
      </c>
      <c r="Q8" s="35">
        <v>0.37561659536467756</v>
      </c>
    </row>
    <row r="9" spans="1:17" ht="11.45" customHeight="1" x14ac:dyDescent="0.25">
      <c r="A9" s="39" t="s">
        <v>39</v>
      </c>
      <c r="B9" s="34">
        <v>6.8909493182957721E-3</v>
      </c>
      <c r="C9" s="34">
        <v>7.2585051988122316E-3</v>
      </c>
      <c r="D9" s="34">
        <v>7.9947309616833738E-3</v>
      </c>
      <c r="E9" s="34">
        <v>1.0675402509296784E-2</v>
      </c>
      <c r="F9" s="34">
        <v>1.0730599327275469E-2</v>
      </c>
      <c r="G9" s="34">
        <v>2.1362190406744749E-2</v>
      </c>
      <c r="H9" s="34">
        <v>4.5527621648063503E-2</v>
      </c>
      <c r="I9" s="34">
        <v>0.16345589713349787</v>
      </c>
      <c r="J9" s="34">
        <v>0.25617270645398543</v>
      </c>
      <c r="K9" s="34">
        <v>6.4355061814429973E-2</v>
      </c>
      <c r="L9" s="34">
        <v>4.8629386380588911E-2</v>
      </c>
      <c r="M9" s="34">
        <v>5.8032525274221237E-2</v>
      </c>
      <c r="N9" s="34">
        <v>0.16983699562168814</v>
      </c>
      <c r="O9" s="34">
        <v>0.23637246008408802</v>
      </c>
      <c r="P9" s="34">
        <v>0.19796989365165538</v>
      </c>
      <c r="Q9" s="34">
        <v>0.24072591338402596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14897.48583424947</v>
      </c>
      <c r="C13" s="25">
        <f t="shared" si="2"/>
        <v>14714.39015396403</v>
      </c>
      <c r="D13" s="25">
        <f t="shared" si="2"/>
        <v>15271.66783247606</v>
      </c>
      <c r="E13" s="25">
        <f t="shared" si="2"/>
        <v>16053.354049277232</v>
      </c>
      <c r="F13" s="25">
        <f t="shared" si="2"/>
        <v>16246.379522532516</v>
      </c>
      <c r="G13" s="25">
        <f t="shared" si="2"/>
        <v>18257.630121508744</v>
      </c>
      <c r="H13" s="25">
        <f t="shared" si="2"/>
        <v>21021.112017954401</v>
      </c>
      <c r="I13" s="25">
        <f t="shared" si="2"/>
        <v>32503.546266626719</v>
      </c>
      <c r="J13" s="25">
        <f t="shared" si="2"/>
        <v>36295.43232713714</v>
      </c>
      <c r="K13" s="25">
        <f t="shared" si="2"/>
        <v>23456.90223054263</v>
      </c>
      <c r="L13" s="25">
        <f t="shared" si="2"/>
        <v>21853.017927364133</v>
      </c>
      <c r="M13" s="25">
        <f t="shared" si="2"/>
        <v>22451.617909084438</v>
      </c>
      <c r="N13" s="25">
        <f t="shared" si="2"/>
        <v>32112.999768226244</v>
      </c>
      <c r="O13" s="25">
        <f t="shared" si="2"/>
        <v>35640.326144092171</v>
      </c>
      <c r="P13" s="25">
        <f t="shared" si="2"/>
        <v>32579.758388835195</v>
      </c>
      <c r="Q13" s="25">
        <f t="shared" si="2"/>
        <v>34618.36731636597</v>
      </c>
    </row>
    <row r="14" spans="1:17" ht="11.45" customHeight="1" x14ac:dyDescent="0.25">
      <c r="A14" s="40" t="s">
        <v>40</v>
      </c>
      <c r="B14" s="30">
        <f t="shared" ref="B14:Q14" si="3">IF(B4=0,"",B4/B8)</f>
        <v>13668.087652634849</v>
      </c>
      <c r="C14" s="30">
        <f t="shared" si="3"/>
        <v>13735.751452895418</v>
      </c>
      <c r="D14" s="30">
        <f t="shared" si="3"/>
        <v>13803.750222464203</v>
      </c>
      <c r="E14" s="30">
        <f t="shared" si="3"/>
        <v>13872.085619605115</v>
      </c>
      <c r="F14" s="30">
        <f t="shared" si="3"/>
        <v>13940.759310791278</v>
      </c>
      <c r="G14" s="30">
        <f t="shared" si="3"/>
        <v>14009.772970745687</v>
      </c>
      <c r="H14" s="30">
        <f t="shared" si="3"/>
        <v>14079.128282482052</v>
      </c>
      <c r="I14" s="30">
        <f t="shared" si="3"/>
        <v>14148.826937345821</v>
      </c>
      <c r="J14" s="30">
        <f t="shared" si="3"/>
        <v>14218.870635055453</v>
      </c>
      <c r="K14" s="30">
        <f t="shared" si="3"/>
        <v>14289.261083743844</v>
      </c>
      <c r="L14" s="30">
        <f t="shared" si="3"/>
        <v>14360.000000000002</v>
      </c>
      <c r="M14" s="30">
        <f t="shared" si="3"/>
        <v>14431.089108910892</v>
      </c>
      <c r="N14" s="30">
        <f t="shared" si="3"/>
        <v>14502.530144103519</v>
      </c>
      <c r="O14" s="30">
        <f t="shared" si="3"/>
        <v>14574.324847787198</v>
      </c>
      <c r="P14" s="30">
        <f t="shared" si="3"/>
        <v>14646.474970796045</v>
      </c>
      <c r="Q14" s="30">
        <f t="shared" si="3"/>
        <v>14718.982272631671</v>
      </c>
    </row>
    <row r="15" spans="1:17" ht="11.45" customHeight="1" x14ac:dyDescent="0.25">
      <c r="A15" s="39" t="s">
        <v>39</v>
      </c>
      <c r="B15" s="29">
        <f t="shared" ref="B15:Q15" si="4">IF(B5=0,"",B5/B9)</f>
        <v>60079.754460130418</v>
      </c>
      <c r="C15" s="29">
        <f t="shared" si="4"/>
        <v>60437.063262031268</v>
      </c>
      <c r="D15" s="29">
        <f t="shared" si="4"/>
        <v>60796.497065624673</v>
      </c>
      <c r="E15" s="29">
        <f t="shared" si="4"/>
        <v>61158.068508808647</v>
      </c>
      <c r="F15" s="29">
        <f t="shared" si="4"/>
        <v>61521.7903046418</v>
      </c>
      <c r="G15" s="29">
        <f t="shared" si="4"/>
        <v>61887.675241790384</v>
      </c>
      <c r="H15" s="29">
        <f t="shared" si="4"/>
        <v>62255.736184977955</v>
      </c>
      <c r="I15" s="29">
        <f t="shared" si="4"/>
        <v>62625.986075437671</v>
      </c>
      <c r="J15" s="29">
        <f t="shared" si="4"/>
        <v>62998.437931367363</v>
      </c>
      <c r="K15" s="29">
        <f t="shared" si="4"/>
        <v>63373.104848387135</v>
      </c>
      <c r="L15" s="29">
        <f t="shared" si="4"/>
        <v>63750</v>
      </c>
      <c r="M15" s="29">
        <f t="shared" si="4"/>
        <v>64129.13663805493</v>
      </c>
      <c r="N15" s="29">
        <f t="shared" si="4"/>
        <v>64510.528093212874</v>
      </c>
      <c r="O15" s="29">
        <f t="shared" si="4"/>
        <v>64894.187775415361</v>
      </c>
      <c r="P15" s="29">
        <f t="shared" si="4"/>
        <v>65280.12917435616</v>
      </c>
      <c r="Q15" s="29">
        <f t="shared" si="4"/>
        <v>65668.365859955491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0.89317311407098632</v>
      </c>
      <c r="C18" s="36">
        <f t="shared" si="6"/>
        <v>0.91392948682296182</v>
      </c>
      <c r="D18" s="36">
        <f t="shared" si="6"/>
        <v>0.87564509016245684</v>
      </c>
      <c r="E18" s="36">
        <f t="shared" si="6"/>
        <v>0.82426240848797172</v>
      </c>
      <c r="F18" s="36">
        <f t="shared" si="6"/>
        <v>0.81650413027830127</v>
      </c>
      <c r="G18" s="36">
        <f t="shared" si="6"/>
        <v>0.69925767402633776</v>
      </c>
      <c r="H18" s="36">
        <f t="shared" si="6"/>
        <v>0.57325242668666854</v>
      </c>
      <c r="I18" s="36">
        <f t="shared" si="6"/>
        <v>0.27048467966742795</v>
      </c>
      <c r="J18" s="36">
        <f t="shared" si="6"/>
        <v>0.2144545833808649</v>
      </c>
      <c r="K18" s="36">
        <f t="shared" si="6"/>
        <v>0.49539288767230383</v>
      </c>
      <c r="L18" s="36">
        <f t="shared" si="6"/>
        <v>0.55742537241121726</v>
      </c>
      <c r="M18" s="36">
        <f t="shared" si="6"/>
        <v>0.53903131224837719</v>
      </c>
      <c r="N18" s="36">
        <f t="shared" si="6"/>
        <v>0.29257371807627064</v>
      </c>
      <c r="O18" s="36">
        <f t="shared" si="6"/>
        <v>0.23773357932714798</v>
      </c>
      <c r="P18" s="36">
        <f t="shared" si="6"/>
        <v>0.29033450993094501</v>
      </c>
      <c r="Q18" s="36">
        <f t="shared" si="6"/>
        <v>0.25911577319051465</v>
      </c>
    </row>
    <row r="19" spans="1:17" ht="11.45" customHeight="1" x14ac:dyDescent="0.25">
      <c r="A19" s="39" t="s">
        <v>39</v>
      </c>
      <c r="B19" s="18">
        <f t="shared" ref="B19:Q19" si="7">IF(B5=0,0,B5/B$3)</f>
        <v>0.10682688592901378</v>
      </c>
      <c r="C19" s="18">
        <f t="shared" si="7"/>
        <v>8.6070513177038108E-2</v>
      </c>
      <c r="D19" s="18">
        <f t="shared" si="7"/>
        <v>0.12435490983754317</v>
      </c>
      <c r="E19" s="18">
        <f t="shared" si="7"/>
        <v>0.17573759151202822</v>
      </c>
      <c r="F19" s="18">
        <f t="shared" si="7"/>
        <v>0.18349586972169882</v>
      </c>
      <c r="G19" s="18">
        <f t="shared" si="7"/>
        <v>0.30074232597366241</v>
      </c>
      <c r="H19" s="18">
        <f t="shared" si="7"/>
        <v>0.42674757331333141</v>
      </c>
      <c r="I19" s="18">
        <f t="shared" si="7"/>
        <v>0.72951532033257194</v>
      </c>
      <c r="J19" s="18">
        <f t="shared" si="7"/>
        <v>0.78554541661913513</v>
      </c>
      <c r="K19" s="18">
        <f t="shared" si="7"/>
        <v>0.50460711232769617</v>
      </c>
      <c r="L19" s="18">
        <f t="shared" si="7"/>
        <v>0.4425746275887828</v>
      </c>
      <c r="M19" s="18">
        <f t="shared" si="7"/>
        <v>0.46096868775162281</v>
      </c>
      <c r="N19" s="18">
        <f t="shared" si="7"/>
        <v>0.70742628192372936</v>
      </c>
      <c r="O19" s="18">
        <f t="shared" si="7"/>
        <v>0.76226642067285211</v>
      </c>
      <c r="P19" s="18">
        <f t="shared" si="7"/>
        <v>0.7096654900690551</v>
      </c>
      <c r="Q19" s="18">
        <f t="shared" si="7"/>
        <v>0.7408842268094854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0.97351100992097817</v>
      </c>
      <c r="C22" s="36">
        <f t="shared" si="9"/>
        <v>0.97904472779976248</v>
      </c>
      <c r="D22" s="36">
        <f t="shared" si="9"/>
        <v>0.96876288983678538</v>
      </c>
      <c r="E22" s="36">
        <f t="shared" si="9"/>
        <v>0.95387071820452429</v>
      </c>
      <c r="F22" s="36">
        <f t="shared" si="9"/>
        <v>0.95154329018134942</v>
      </c>
      <c r="G22" s="36">
        <f t="shared" si="9"/>
        <v>0.91127729183464978</v>
      </c>
      <c r="H22" s="36">
        <f t="shared" si="9"/>
        <v>0.85590551021105199</v>
      </c>
      <c r="I22" s="36">
        <f t="shared" si="9"/>
        <v>0.62137386646367376</v>
      </c>
      <c r="J22" s="36">
        <f t="shared" si="9"/>
        <v>0.54742194497180729</v>
      </c>
      <c r="K22" s="36">
        <f t="shared" si="9"/>
        <v>0.81322487312204883</v>
      </c>
      <c r="L22" s="36">
        <f t="shared" si="9"/>
        <v>0.84828876437813061</v>
      </c>
      <c r="M22" s="36">
        <f t="shared" si="9"/>
        <v>0.83861481086414646</v>
      </c>
      <c r="N22" s="36">
        <f t="shared" si="9"/>
        <v>0.64784693756298695</v>
      </c>
      <c r="O22" s="36">
        <f t="shared" si="9"/>
        <v>0.5813581343295221</v>
      </c>
      <c r="P22" s="36">
        <f t="shared" si="9"/>
        <v>0.64582284845682258</v>
      </c>
      <c r="Q22" s="36">
        <f t="shared" si="9"/>
        <v>0.60942834549454183</v>
      </c>
    </row>
    <row r="23" spans="1:17" ht="11.45" customHeight="1" x14ac:dyDescent="0.25">
      <c r="A23" s="39" t="s">
        <v>39</v>
      </c>
      <c r="B23" s="18">
        <f t="shared" ref="B23:Q23" si="10">IF(B9=0,0,B9/B$7)</f>
        <v>2.6488990079021908E-2</v>
      </c>
      <c r="C23" s="18">
        <f t="shared" si="10"/>
        <v>2.0955272200237532E-2</v>
      </c>
      <c r="D23" s="18">
        <f t="shared" si="10"/>
        <v>3.1237110163214562E-2</v>
      </c>
      <c r="E23" s="18">
        <f t="shared" si="10"/>
        <v>4.6129281795475763E-2</v>
      </c>
      <c r="F23" s="18">
        <f t="shared" si="10"/>
        <v>4.8456709818650641E-2</v>
      </c>
      <c r="G23" s="18">
        <f t="shared" si="10"/>
        <v>8.8722708165350245E-2</v>
      </c>
      <c r="H23" s="18">
        <f t="shared" si="10"/>
        <v>0.14409448978894801</v>
      </c>
      <c r="I23" s="18">
        <f t="shared" si="10"/>
        <v>0.37862613353632613</v>
      </c>
      <c r="J23" s="18">
        <f t="shared" si="10"/>
        <v>0.45257805502819287</v>
      </c>
      <c r="K23" s="18">
        <f t="shared" si="10"/>
        <v>0.1867751268779512</v>
      </c>
      <c r="L23" s="18">
        <f t="shared" si="10"/>
        <v>0.15171123562186942</v>
      </c>
      <c r="M23" s="18">
        <f t="shared" si="10"/>
        <v>0.16138518913585348</v>
      </c>
      <c r="N23" s="18">
        <f t="shared" si="10"/>
        <v>0.352153062437013</v>
      </c>
      <c r="O23" s="18">
        <f t="shared" si="10"/>
        <v>0.4186418656704779</v>
      </c>
      <c r="P23" s="18">
        <f t="shared" si="10"/>
        <v>0.35417715154317742</v>
      </c>
      <c r="Q23" s="18">
        <f t="shared" si="10"/>
        <v>0.39057165450545817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22.5</v>
      </c>
      <c r="C4" s="33">
        <v>29.5</v>
      </c>
      <c r="D4" s="33">
        <v>21.8</v>
      </c>
      <c r="E4" s="33">
        <v>19.8</v>
      </c>
      <c r="F4" s="33">
        <v>18.8</v>
      </c>
      <c r="G4" s="33">
        <v>21.0184389032196</v>
      </c>
      <c r="H4" s="33">
        <v>28.7</v>
      </c>
      <c r="I4" s="33">
        <v>46.8</v>
      </c>
      <c r="J4" s="33">
        <v>64</v>
      </c>
      <c r="K4" s="33">
        <v>31.5</v>
      </c>
      <c r="L4" s="33">
        <v>28.152288143689699</v>
      </c>
      <c r="M4" s="33">
        <v>31.527658354829502</v>
      </c>
      <c r="N4" s="33">
        <v>48.724562912009198</v>
      </c>
      <c r="O4" s="33">
        <v>59.233782363619</v>
      </c>
      <c r="P4" s="33">
        <v>55.412248017579103</v>
      </c>
      <c r="Q4" s="33">
        <v>62.099933123148901</v>
      </c>
    </row>
    <row r="5" spans="1:17" ht="11.45" customHeight="1" x14ac:dyDescent="0.25">
      <c r="A5" s="31" t="s">
        <v>29</v>
      </c>
      <c r="B5" s="15">
        <v>22.5</v>
      </c>
      <c r="C5" s="15">
        <v>29.5</v>
      </c>
      <c r="D5" s="15">
        <v>21.8</v>
      </c>
      <c r="E5" s="15">
        <v>19.8</v>
      </c>
      <c r="F5" s="15">
        <v>18.8</v>
      </c>
      <c r="G5" s="15">
        <v>21.0184389032196</v>
      </c>
      <c r="H5" s="15">
        <v>28.7</v>
      </c>
      <c r="I5" s="15">
        <v>46.8</v>
      </c>
      <c r="J5" s="15">
        <v>64</v>
      </c>
      <c r="K5" s="15">
        <v>31.5</v>
      </c>
      <c r="L5" s="15">
        <v>28.152288143689699</v>
      </c>
      <c r="M5" s="15">
        <v>31.527658354829502</v>
      </c>
      <c r="N5" s="15">
        <v>48.724562912009198</v>
      </c>
      <c r="O5" s="15">
        <v>59.233782363619</v>
      </c>
      <c r="P5" s="15">
        <v>55.412248017579103</v>
      </c>
      <c r="Q5" s="15">
        <v>62.099933123148901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</row>
    <row r="10" spans="1:17" ht="11.45" customHeight="1" x14ac:dyDescent="0.25">
      <c r="A10" s="14" t="s">
        <v>36</v>
      </c>
      <c r="B10" s="15">
        <v>22.5</v>
      </c>
      <c r="C10" s="15">
        <v>29.5</v>
      </c>
      <c r="D10" s="15">
        <v>21.8</v>
      </c>
      <c r="E10" s="15">
        <v>19.8</v>
      </c>
      <c r="F10" s="15">
        <v>18.8</v>
      </c>
      <c r="G10" s="15">
        <v>21.0184389032196</v>
      </c>
      <c r="H10" s="15">
        <v>28.7</v>
      </c>
      <c r="I10" s="15">
        <v>46.8</v>
      </c>
      <c r="J10" s="15">
        <v>64</v>
      </c>
      <c r="K10" s="15">
        <v>31.5</v>
      </c>
      <c r="L10" s="15">
        <v>28.152288143689699</v>
      </c>
      <c r="M10" s="15">
        <v>31.527658354829502</v>
      </c>
      <c r="N10" s="15">
        <v>48.724562912009198</v>
      </c>
      <c r="O10" s="15">
        <v>59.233782363619</v>
      </c>
      <c r="P10" s="15">
        <v>55.412248017579103</v>
      </c>
      <c r="Q10" s="15">
        <v>62.099933123148901</v>
      </c>
    </row>
    <row r="11" spans="1:17" ht="11.45" customHeight="1" x14ac:dyDescent="0.25">
      <c r="A11" s="14" t="s">
        <v>35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22.5</v>
      </c>
      <c r="C19" s="28">
        <f t="shared" si="0"/>
        <v>29.499999999999996</v>
      </c>
      <c r="D19" s="28">
        <f t="shared" si="0"/>
        <v>21.800000000000004</v>
      </c>
      <c r="E19" s="28">
        <f t="shared" si="0"/>
        <v>19.8</v>
      </c>
      <c r="F19" s="28">
        <f t="shared" si="0"/>
        <v>18.8</v>
      </c>
      <c r="G19" s="28">
        <f t="shared" si="0"/>
        <v>21.0184389032196</v>
      </c>
      <c r="H19" s="28">
        <f t="shared" si="0"/>
        <v>28.7</v>
      </c>
      <c r="I19" s="28">
        <f t="shared" si="0"/>
        <v>46.8</v>
      </c>
      <c r="J19" s="28">
        <f t="shared" si="0"/>
        <v>64</v>
      </c>
      <c r="K19" s="28">
        <f t="shared" si="0"/>
        <v>31.500000000000004</v>
      </c>
      <c r="L19" s="28">
        <f t="shared" si="0"/>
        <v>28.152288143689695</v>
      </c>
      <c r="M19" s="28">
        <f t="shared" si="0"/>
        <v>31.527658354829505</v>
      </c>
      <c r="N19" s="28">
        <f t="shared" si="0"/>
        <v>48.724562912009198</v>
      </c>
      <c r="O19" s="28">
        <f t="shared" si="0"/>
        <v>59.233782363618992</v>
      </c>
      <c r="P19" s="28">
        <f t="shared" si="0"/>
        <v>55.412248017579103</v>
      </c>
      <c r="Q19" s="28">
        <f t="shared" si="0"/>
        <v>62.099933123148901</v>
      </c>
    </row>
    <row r="20" spans="1:17" ht="11.45" customHeight="1" x14ac:dyDescent="0.25">
      <c r="A20" s="40" t="s">
        <v>40</v>
      </c>
      <c r="B20" s="27">
        <v>21.333264190703233</v>
      </c>
      <c r="C20" s="27">
        <v>28.283804978310457</v>
      </c>
      <c r="D20" s="27">
        <v>20.474369645296346</v>
      </c>
      <c r="E20" s="27">
        <v>18.048277118037785</v>
      </c>
      <c r="F20" s="27">
        <v>17.057520486904181</v>
      </c>
      <c r="G20" s="27">
        <v>17.585610926147162</v>
      </c>
      <c r="H20" s="27">
        <v>21.459913077609922</v>
      </c>
      <c r="I20" s="27">
        <v>21.076386957909929</v>
      </c>
      <c r="J20" s="27">
        <v>24.104235792892265</v>
      </c>
      <c r="K20" s="27">
        <v>21.581655218576085</v>
      </c>
      <c r="L20" s="27">
        <v>20.735466482562252</v>
      </c>
      <c r="M20" s="27">
        <v>22.768687653415974</v>
      </c>
      <c r="N20" s="27">
        <v>23.357133498061451</v>
      </c>
      <c r="O20" s="27">
        <v>24.295335538226929</v>
      </c>
      <c r="P20" s="27">
        <v>26.454257151782453</v>
      </c>
      <c r="Q20" s="27">
        <v>27.253793073720303</v>
      </c>
    </row>
    <row r="21" spans="1:17" ht="11.45" customHeight="1" x14ac:dyDescent="0.25">
      <c r="A21" s="39" t="s">
        <v>39</v>
      </c>
      <c r="B21" s="26">
        <v>1.1667358092967675</v>
      </c>
      <c r="C21" s="26">
        <v>1.2161950216895399</v>
      </c>
      <c r="D21" s="26">
        <v>1.3256303547036588</v>
      </c>
      <c r="E21" s="26">
        <v>1.7517228819622161</v>
      </c>
      <c r="F21" s="26">
        <v>1.7424795130958195</v>
      </c>
      <c r="G21" s="26">
        <v>3.4328279770724386</v>
      </c>
      <c r="H21" s="26">
        <v>7.240086922390077</v>
      </c>
      <c r="I21" s="26">
        <v>25.723613042090072</v>
      </c>
      <c r="J21" s="26">
        <v>39.895764207107732</v>
      </c>
      <c r="K21" s="26">
        <v>9.9183447814239187</v>
      </c>
      <c r="L21" s="26">
        <v>7.4168216611274449</v>
      </c>
      <c r="M21" s="26">
        <v>8.7589707014135314</v>
      </c>
      <c r="N21" s="26">
        <v>25.367429413947747</v>
      </c>
      <c r="O21" s="26">
        <v>34.938446825392063</v>
      </c>
      <c r="P21" s="26">
        <v>28.957990865796646</v>
      </c>
      <c r="Q21" s="26">
        <v>34.846140049428598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8649.0590664421325</v>
      </c>
      <c r="C25" s="25">
        <f>IF(C19=0,"",C19/MBunk_act!C7*100)</f>
        <v>8516.6368690920699</v>
      </c>
      <c r="D25" s="25">
        <f>IF(D19=0,"",D19/MBunk_act!D7*100)</f>
        <v>8517.7225452836556</v>
      </c>
      <c r="E25" s="25">
        <f>IF(E19=0,"",E19/MBunk_act!E7*100)</f>
        <v>8555.7409077082702</v>
      </c>
      <c r="F25" s="25">
        <f>IF(F19=0,"",F19/MBunk_act!F7*100)</f>
        <v>8489.6110348193779</v>
      </c>
      <c r="G25" s="25">
        <f>IF(G19=0,"",G19/MBunk_act!G7*100)</f>
        <v>8729.5019162118042</v>
      </c>
      <c r="H25" s="25">
        <f>IF(H19=0,"",H19/MBunk_act!H7*100)</f>
        <v>9083.5227214613569</v>
      </c>
      <c r="I25" s="25">
        <f>IF(I19=0,"",I19/MBunk_act!I7*100)</f>
        <v>10840.663053611341</v>
      </c>
      <c r="J25" s="25">
        <f>IF(J19=0,"",J19/MBunk_act!J7*100)</f>
        <v>11306.823401581671</v>
      </c>
      <c r="K25" s="25">
        <f>IF(K19=0,"",K19/MBunk_act!K7*100)</f>
        <v>9142.1192533704598</v>
      </c>
      <c r="L25" s="25">
        <f>IF(L19=0,"",L19/MBunk_act!L7*100)</f>
        <v>8782.7931581034791</v>
      </c>
      <c r="M25" s="25">
        <f>IF(M19=0,"",M19/MBunk_act!M7*100)</f>
        <v>8767.664482222568</v>
      </c>
      <c r="N25" s="25">
        <f>IF(N19=0,"",N19/MBunk_act!N7*100)</f>
        <v>10102.924856012825</v>
      </c>
      <c r="O25" s="25">
        <f>IF(O19=0,"",O19/MBunk_act!O7*100)</f>
        <v>10490.960389633745</v>
      </c>
      <c r="P25" s="25">
        <f>IF(P19=0,"",P19/MBunk_act!P7*100)</f>
        <v>9913.5034127984145</v>
      </c>
      <c r="Q25" s="25">
        <f>IF(Q19=0,"",Q19/MBunk_act!Q7*100)</f>
        <v>10075.55575701309</v>
      </c>
    </row>
    <row r="26" spans="1:17" ht="11.45" customHeight="1" x14ac:dyDescent="0.25">
      <c r="A26" s="40" t="s">
        <v>40</v>
      </c>
      <c r="B26" s="30">
        <f>IF(B20=0,"",B20/MBunk_act!B8*100)</f>
        <v>8423.6980115183233</v>
      </c>
      <c r="C26" s="30">
        <f>IF(C20=0,"",C20/MBunk_act!C8*100)</f>
        <v>8340.2950609092313</v>
      </c>
      <c r="D26" s="30">
        <f>IF(D20=0,"",D20/MBunk_act!D8*100)</f>
        <v>8257.7178820883473</v>
      </c>
      <c r="E26" s="30">
        <f>IF(E20=0,"",E20/MBunk_act!E8*100)</f>
        <v>8175.958299097374</v>
      </c>
      <c r="F26" s="30">
        <f>IF(F20=0,"",F20/MBunk_act!F8*100)</f>
        <v>8095.0082169280922</v>
      </c>
      <c r="G26" s="30">
        <f>IF(G20=0,"",G20/MBunk_act!G8*100)</f>
        <v>8014.859620720883</v>
      </c>
      <c r="H26" s="30">
        <f>IF(H20=0,"",H20/MBunk_act!H8*100)</f>
        <v>7935.5045749711717</v>
      </c>
      <c r="I26" s="30">
        <f>IF(I20=0,"",I20/MBunk_act!I8*100)</f>
        <v>7856.9352227437339</v>
      </c>
      <c r="J26" s="30">
        <f>IF(J20=0,"",J20/MBunk_act!J8*100)</f>
        <v>7779.1437848947853</v>
      </c>
      <c r="K26" s="30">
        <f>IF(K20=0,"",K20/MBunk_act!K8*100)</f>
        <v>7702.122559301768</v>
      </c>
      <c r="L26" s="30">
        <f>IF(L20=0,"",L20/MBunk_act!L8*100)</f>
        <v>7625.86392010076</v>
      </c>
      <c r="M26" s="30">
        <f>IF(M20=0,"",M20/MBunk_act!M8*100)</f>
        <v>7550.3603169314456</v>
      </c>
      <c r="N26" s="30">
        <f>IF(N20=0,"",N20/MBunk_act!N8*100)</f>
        <v>7475.6042741895499</v>
      </c>
      <c r="O26" s="30">
        <f>IF(O20=0,"",O20/MBunk_act!O8*100)</f>
        <v>7401.5883902866817</v>
      </c>
      <c r="P26" s="30">
        <f>IF(P20=0,"",P20/MBunk_act!P8*100)</f>
        <v>7328.3053369175077</v>
      </c>
      <c r="Q26" s="30">
        <f>IF(Q20=0,"",Q20/MBunk_act!Q8*100)</f>
        <v>7255.7478583341663</v>
      </c>
    </row>
    <row r="27" spans="1:17" ht="11.45" customHeight="1" x14ac:dyDescent="0.25">
      <c r="A27" s="39" t="s">
        <v>39</v>
      </c>
      <c r="B27" s="29">
        <f>IF(B21=0,"",B21/MBunk_act!B9*100)</f>
        <v>16931.423457128509</v>
      </c>
      <c r="C27" s="29">
        <f>IF(C21=0,"",C21/MBunk_act!C9*100)</f>
        <v>16755.447414827999</v>
      </c>
      <c r="D27" s="29">
        <f>IF(D21=0,"",D21/MBunk_act!D9*100)</f>
        <v>16581.30037217079</v>
      </c>
      <c r="E27" s="29">
        <f>IF(E21=0,"",E21/MBunk_act!E9*100)</f>
        <v>16408.963319525519</v>
      </c>
      <c r="F27" s="29">
        <f>IF(F21=0,"",F21/MBunk_act!F9*100)</f>
        <v>16238.417444836608</v>
      </c>
      <c r="G27" s="29">
        <f>IF(G21=0,"",G21/MBunk_act!G9*100)</f>
        <v>16069.644131570803</v>
      </c>
      <c r="H27" s="29">
        <f>IF(H21=0,"",H21/MBunk_act!H9*100)</f>
        <v>15902.624956685017</v>
      </c>
      <c r="I27" s="29">
        <f>IF(I21=0,"",I21/MBunk_act!I9*100)</f>
        <v>15737.341688615283</v>
      </c>
      <c r="J27" s="29">
        <f>IF(J21=0,"",J21/MBunk_act!J9*100)</f>
        <v>15573.776285286636</v>
      </c>
      <c r="K27" s="29">
        <f>IF(K21=0,"",K21/MBunk_act!K9*100)</f>
        <v>15411.91089214366</v>
      </c>
      <c r="L27" s="29">
        <f>IF(L21=0,"",L21/MBunk_act!L9*100)</f>
        <v>15251.72784020152</v>
      </c>
      <c r="M27" s="29">
        <f>IF(M21=0,"",M21/MBunk_act!M9*100)</f>
        <v>15093.209644117234</v>
      </c>
      <c r="N27" s="29">
        <f>IF(N21=0,"",N21/MBunk_act!N9*100)</f>
        <v>14936.339000281003</v>
      </c>
      <c r="O27" s="29">
        <f>IF(O21=0,"",O21/MBunk_act!O9*100)</f>
        <v>14781.098784927368</v>
      </c>
      <c r="P27" s="29">
        <f>IF(P21=0,"",P21/MBunk_act!P9*100)</f>
        <v>14627.472052266017</v>
      </c>
      <c r="Q27" s="29">
        <f>IF(Q21=0,"",Q21/MBunk_act!Q9*100)</f>
        <v>14475.442032632</v>
      </c>
    </row>
    <row r="29" spans="1:17" ht="11.45" customHeight="1" x14ac:dyDescent="0.25">
      <c r="A29" s="17" t="s">
        <v>34</v>
      </c>
      <c r="B29" s="25">
        <f>IF(B19=0,"",B19/MBunk_act!B3*1000)</f>
        <v>5.8057172617394679</v>
      </c>
      <c r="C29" s="25">
        <f>IF(C19=0,"",C19/MBunk_act!C3*1000)</f>
        <v>5.7879645571296088</v>
      </c>
      <c r="D29" s="25">
        <f>IF(D19=0,"",D19/MBunk_act!D3*1000)</f>
        <v>5.5774671363465886</v>
      </c>
      <c r="E29" s="25">
        <f>IF(E19=0,"",E19/MBunk_act!E3*1000)</f>
        <v>5.329565947057322</v>
      </c>
      <c r="F29" s="25">
        <f>IF(F19=0,"",F19/MBunk_act!F3*1000)</f>
        <v>5.225540264552432</v>
      </c>
      <c r="G29" s="25">
        <f>IF(G19=0,"",G19/MBunk_act!G3*1000)</f>
        <v>4.7812897172935109</v>
      </c>
      <c r="H29" s="25">
        <f>IF(H19=0,"",H19/MBunk_act!H3*1000)</f>
        <v>4.3211428176125999</v>
      </c>
      <c r="I29" s="25">
        <f>IF(I19=0,"",I19/MBunk_act!I3*1000)</f>
        <v>3.3352247058475828</v>
      </c>
      <c r="J29" s="25">
        <f>IF(J19=0,"",J19/MBunk_act!J3*1000)</f>
        <v>3.1152193751740644</v>
      </c>
      <c r="K29" s="25">
        <f>IF(K19=0,"",K19/MBunk_act!K3*1000)</f>
        <v>3.8974111600579304</v>
      </c>
      <c r="L29" s="25">
        <f>IF(L19=0,"",L19/MBunk_act!L3*1000)</f>
        <v>4.0190298599928171</v>
      </c>
      <c r="M29" s="25">
        <f>IF(M19=0,"",M19/MBunk_act!M3*1000)</f>
        <v>3.9051370452349321</v>
      </c>
      <c r="N29" s="25">
        <f>IF(N19=0,"",N19/MBunk_act!N3*1000)</f>
        <v>3.1460545352131888</v>
      </c>
      <c r="O29" s="25">
        <f>IF(O19=0,"",O19/MBunk_act!O3*1000)</f>
        <v>2.9435646428204061</v>
      </c>
      <c r="P29" s="25">
        <f>IF(P19=0,"",P19/MBunk_act!P3*1000)</f>
        <v>3.0428412925848116</v>
      </c>
      <c r="Q29" s="25">
        <f>IF(Q19=0,"",Q19/MBunk_act!Q3*1000)</f>
        <v>2.910465321757052</v>
      </c>
    </row>
    <row r="30" spans="1:17" ht="11.45" customHeight="1" x14ac:dyDescent="0.25">
      <c r="A30" s="40" t="s">
        <v>40</v>
      </c>
      <c r="B30" s="30">
        <f>IF(B20=0,"",B20/MBunk_act!B4*1000)</f>
        <v>6.1630406722585329</v>
      </c>
      <c r="C30" s="30">
        <f>IF(C20=0,"",C20/MBunk_act!C4*1000)</f>
        <v>6.0719612534566823</v>
      </c>
      <c r="D30" s="30">
        <f>IF(D20=0,"",D20/MBunk_act!D4*1000)</f>
        <v>5.9822278359179144</v>
      </c>
      <c r="E30" s="30">
        <f>IF(E20=0,"",E20/MBunk_act!E4*1000)</f>
        <v>5.8938205279979456</v>
      </c>
      <c r="F30" s="30">
        <f>IF(F20=0,"",F20/MBunk_act!F4*1000)</f>
        <v>5.8067197320176804</v>
      </c>
      <c r="G30" s="30">
        <f>IF(G20=0,"",G20/MBunk_act!G4*1000)</f>
        <v>5.7209061399188981</v>
      </c>
      <c r="H30" s="30">
        <f>IF(H20=0,"",H20/MBunk_act!H4*1000)</f>
        <v>5.6363607289841369</v>
      </c>
      <c r="I30" s="30">
        <f>IF(I20=0,"",I20/MBunk_act!I4*1000)</f>
        <v>5.5530647576198398</v>
      </c>
      <c r="J30" s="30">
        <f>IF(J20=0,"",J20/MBunk_act!J4*1000)</f>
        <v>5.4709997612018135</v>
      </c>
      <c r="K30" s="30">
        <f>IF(K20=0,"",K20/MBunk_act!K4*1000)</f>
        <v>5.3901475479820817</v>
      </c>
      <c r="L30" s="30">
        <f>IF(L20=0,"",L20/MBunk_act!L4*1000)</f>
        <v>5.3104901950562384</v>
      </c>
      <c r="M30" s="30">
        <f>IF(M20=0,"",M20/MBunk_act!M4*1000)</f>
        <v>5.2320100443903836</v>
      </c>
      <c r="N30" s="30">
        <f>IF(N20=0,"",N20/MBunk_act!N4*1000)</f>
        <v>5.1546896989067816</v>
      </c>
      <c r="O30" s="30">
        <f>IF(O20=0,"",O20/MBunk_act!O4*1000)</f>
        <v>5.0785120186273716</v>
      </c>
      <c r="P30" s="30">
        <f>IF(P20=0,"",P20/MBunk_act!P4*1000)</f>
        <v>5.0034601168742583</v>
      </c>
      <c r="Q30" s="30">
        <f>IF(Q20=0,"",Q20/MBunk_act!Q4*1000)</f>
        <v>4.9295173565263628</v>
      </c>
    </row>
    <row r="31" spans="1:17" ht="11.45" customHeight="1" x14ac:dyDescent="0.25">
      <c r="A31" s="39" t="s">
        <v>39</v>
      </c>
      <c r="B31" s="29">
        <f>IF(B21=0,"",B21/MBunk_act!B5*1000)</f>
        <v>2.8181578984921432</v>
      </c>
      <c r="C31" s="29">
        <f>IF(C21=0,"",C21/MBunk_act!C5*1000)</f>
        <v>2.7723794821371426</v>
      </c>
      <c r="D31" s="29">
        <f>IF(D21=0,"",D21/MBunk_act!D5*1000)</f>
        <v>2.7273446945919728</v>
      </c>
      <c r="E31" s="29">
        <f>IF(E21=0,"",E21/MBunk_act!E5*1000)</f>
        <v>2.6830414562817859</v>
      </c>
      <c r="F31" s="29">
        <f>IF(F21=0,"",F21/MBunk_act!F5*1000)</f>
        <v>2.6394578838534586</v>
      </c>
      <c r="G31" s="29">
        <f>IF(G21=0,"",G21/MBunk_act!G5*1000)</f>
        <v>2.5965822869881507</v>
      </c>
      <c r="H31" s="29">
        <f>IF(H21=0,"",H21/MBunk_act!H5*1000)</f>
        <v>2.5544031652656374</v>
      </c>
      <c r="I31" s="29">
        <f>IF(I21=0,"",I21/MBunk_act!I5*1000)</f>
        <v>2.5129092050795783</v>
      </c>
      <c r="J31" s="29">
        <f>IF(J21=0,"",J21/MBunk_act!J5*1000)</f>
        <v>2.4720892766028957</v>
      </c>
      <c r="K31" s="29">
        <f>IF(K21=0,"",K21/MBunk_act!K5*1000)</f>
        <v>2.431932430802449</v>
      </c>
      <c r="L31" s="29">
        <f>IF(L21=0,"",L21/MBunk_act!L5*1000)</f>
        <v>2.3924278965021992</v>
      </c>
      <c r="M31" s="29">
        <f>IF(M21=0,"",M21/MBunk_act!M5*1000)</f>
        <v>2.3535650774940819</v>
      </c>
      <c r="N31" s="29">
        <f>IF(N21=0,"",N21/MBunk_act!N5*1000)</f>
        <v>2.3153335496958132</v>
      </c>
      <c r="O31" s="29">
        <f>IF(O21=0,"",O21/MBunk_act!O5*1000)</f>
        <v>2.2777230583548604</v>
      </c>
      <c r="P31" s="29">
        <f>IF(P21=0,"",P21/MBunk_act!P5*1000)</f>
        <v>2.240723515297836</v>
      </c>
      <c r="Q31" s="29">
        <f>IF(Q21=0,"",Q21/MBunk_act!Q5*1000)</f>
        <v>2.2043249962245692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0.9481450751423659</v>
      </c>
      <c r="C34" s="23">
        <f t="shared" si="2"/>
        <v>0.95877305011221903</v>
      </c>
      <c r="D34" s="23">
        <f t="shared" si="2"/>
        <v>0.93919126813285969</v>
      </c>
      <c r="E34" s="23">
        <f t="shared" si="2"/>
        <v>0.91152914737564561</v>
      </c>
      <c r="F34" s="23">
        <f t="shared" si="2"/>
        <v>0.90731491951617982</v>
      </c>
      <c r="G34" s="23">
        <f t="shared" si="2"/>
        <v>0.83667540710901234</v>
      </c>
      <c r="H34" s="23">
        <f t="shared" si="2"/>
        <v>0.74773216298292411</v>
      </c>
      <c r="I34" s="23">
        <f t="shared" si="2"/>
        <v>0.4503501486732891</v>
      </c>
      <c r="J34" s="23">
        <f t="shared" si="2"/>
        <v>0.37662868426394164</v>
      </c>
      <c r="K34" s="23">
        <f t="shared" si="2"/>
        <v>0.68513191170082799</v>
      </c>
      <c r="L34" s="23">
        <f t="shared" si="2"/>
        <v>0.7365463999490246</v>
      </c>
      <c r="M34" s="23">
        <f t="shared" si="2"/>
        <v>0.72218137475243849</v>
      </c>
      <c r="N34" s="23">
        <f t="shared" si="2"/>
        <v>0.47937081632197859</v>
      </c>
      <c r="O34" s="23">
        <f t="shared" si="2"/>
        <v>0.41016012432035687</v>
      </c>
      <c r="P34" s="23">
        <f t="shared" si="2"/>
        <v>0.47740812001328742</v>
      </c>
      <c r="Q34" s="23">
        <f t="shared" si="2"/>
        <v>0.43886992631173938</v>
      </c>
    </row>
    <row r="35" spans="1:17" ht="11.45" customHeight="1" x14ac:dyDescent="0.25">
      <c r="A35" s="39" t="s">
        <v>39</v>
      </c>
      <c r="B35" s="22">
        <f t="shared" ref="B35:Q35" si="3">IF(B21=0,0,B21/B$19)</f>
        <v>5.1854924857634106E-2</v>
      </c>
      <c r="C35" s="22">
        <f t="shared" si="3"/>
        <v>4.1226949887781014E-2</v>
      </c>
      <c r="D35" s="22">
        <f t="shared" si="3"/>
        <v>6.0808731867140295E-2</v>
      </c>
      <c r="E35" s="22">
        <f t="shared" si="3"/>
        <v>8.8470852624354349E-2</v>
      </c>
      <c r="F35" s="22">
        <f t="shared" si="3"/>
        <v>9.2685080483820181E-2</v>
      </c>
      <c r="G35" s="22">
        <f t="shared" si="3"/>
        <v>0.16332459289098766</v>
      </c>
      <c r="H35" s="22">
        <f t="shared" si="3"/>
        <v>0.25226783701707584</v>
      </c>
      <c r="I35" s="22">
        <f t="shared" si="3"/>
        <v>0.54964985132671096</v>
      </c>
      <c r="J35" s="22">
        <f t="shared" si="3"/>
        <v>0.62337131573605831</v>
      </c>
      <c r="K35" s="22">
        <f t="shared" si="3"/>
        <v>0.31486808829917201</v>
      </c>
      <c r="L35" s="22">
        <f t="shared" si="3"/>
        <v>0.26345360005097551</v>
      </c>
      <c r="M35" s="22">
        <f t="shared" si="3"/>
        <v>0.27781862524756157</v>
      </c>
      <c r="N35" s="22">
        <f t="shared" si="3"/>
        <v>0.52062918367802147</v>
      </c>
      <c r="O35" s="22">
        <f t="shared" si="3"/>
        <v>0.58983987567964313</v>
      </c>
      <c r="P35" s="22">
        <f t="shared" si="3"/>
        <v>0.52259187998671253</v>
      </c>
      <c r="Q35" s="22">
        <f t="shared" si="3"/>
        <v>0.56113007368826062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72.913122000000016</v>
      </c>
      <c r="C4" s="33">
        <v>95.59720440000001</v>
      </c>
      <c r="D4" s="33">
        <v>70.644713760000016</v>
      </c>
      <c r="E4" s="33">
        <v>64.16354736000001</v>
      </c>
      <c r="F4" s="33">
        <v>60.922964160000014</v>
      </c>
      <c r="G4" s="33">
        <v>68.111999999999867</v>
      </c>
      <c r="H4" s="33">
        <v>93.004737840000018</v>
      </c>
      <c r="I4" s="33">
        <v>151.65929376000003</v>
      </c>
      <c r="J4" s="33">
        <v>207.39732480000004</v>
      </c>
      <c r="K4" s="33">
        <v>102.07837080000002</v>
      </c>
      <c r="L4" s="33">
        <v>91.229832000000044</v>
      </c>
      <c r="M4" s="33">
        <v>102.16800000000013</v>
      </c>
      <c r="N4" s="33">
        <v>157.8960000000001</v>
      </c>
      <c r="O4" s="33">
        <v>191.95200000000006</v>
      </c>
      <c r="P4" s="33">
        <v>179.56800000000018</v>
      </c>
      <c r="Q4" s="33">
        <v>201.2399999999999</v>
      </c>
    </row>
    <row r="5" spans="1:17" ht="11.45" customHeight="1" x14ac:dyDescent="0.25">
      <c r="A5" s="38" t="s">
        <v>21</v>
      </c>
      <c r="B5" s="37">
        <f t="shared" ref="B5:Q5" si="0">B4</f>
        <v>72.913122000000016</v>
      </c>
      <c r="C5" s="37">
        <f t="shared" si="0"/>
        <v>95.59720440000001</v>
      </c>
      <c r="D5" s="37">
        <f t="shared" si="0"/>
        <v>70.644713760000016</v>
      </c>
      <c r="E5" s="37">
        <f t="shared" si="0"/>
        <v>64.16354736000001</v>
      </c>
      <c r="F5" s="37">
        <f t="shared" si="0"/>
        <v>60.922964160000014</v>
      </c>
      <c r="G5" s="37">
        <f t="shared" si="0"/>
        <v>68.111999999999867</v>
      </c>
      <c r="H5" s="37">
        <f t="shared" si="0"/>
        <v>93.004737840000018</v>
      </c>
      <c r="I5" s="37">
        <f t="shared" si="0"/>
        <v>151.65929376000003</v>
      </c>
      <c r="J5" s="37">
        <f t="shared" si="0"/>
        <v>207.39732480000004</v>
      </c>
      <c r="K5" s="37">
        <f t="shared" si="0"/>
        <v>102.07837080000002</v>
      </c>
      <c r="L5" s="37">
        <f t="shared" si="0"/>
        <v>91.229832000000044</v>
      </c>
      <c r="M5" s="37">
        <f t="shared" si="0"/>
        <v>102.16800000000013</v>
      </c>
      <c r="N5" s="37">
        <f t="shared" si="0"/>
        <v>157.8960000000001</v>
      </c>
      <c r="O5" s="37">
        <f t="shared" si="0"/>
        <v>191.95200000000006</v>
      </c>
      <c r="P5" s="37">
        <f t="shared" si="0"/>
        <v>179.56800000000018</v>
      </c>
      <c r="Q5" s="37">
        <f t="shared" si="0"/>
        <v>201.2399999999999</v>
      </c>
    </row>
    <row r="7" spans="1:17" ht="11.45" customHeight="1" x14ac:dyDescent="0.25">
      <c r="A7" s="17" t="s">
        <v>25</v>
      </c>
      <c r="B7" s="28">
        <f t="shared" ref="B7:Q7" si="1">SUM(B8:B9)</f>
        <v>72.913122000000016</v>
      </c>
      <c r="C7" s="28">
        <f t="shared" si="1"/>
        <v>95.597204399999995</v>
      </c>
      <c r="D7" s="28">
        <f t="shared" si="1"/>
        <v>70.644713760000016</v>
      </c>
      <c r="E7" s="28">
        <f t="shared" si="1"/>
        <v>64.16354736000001</v>
      </c>
      <c r="F7" s="28">
        <f t="shared" si="1"/>
        <v>60.922964160000014</v>
      </c>
      <c r="G7" s="28">
        <f t="shared" si="1"/>
        <v>68.111999999999867</v>
      </c>
      <c r="H7" s="28">
        <f t="shared" si="1"/>
        <v>93.004737840000018</v>
      </c>
      <c r="I7" s="28">
        <f t="shared" si="1"/>
        <v>151.65929376000003</v>
      </c>
      <c r="J7" s="28">
        <f t="shared" si="1"/>
        <v>207.39732480000001</v>
      </c>
      <c r="K7" s="28">
        <f t="shared" si="1"/>
        <v>102.07837080000004</v>
      </c>
      <c r="L7" s="28">
        <f t="shared" si="1"/>
        <v>91.229832000000044</v>
      </c>
      <c r="M7" s="28">
        <f t="shared" si="1"/>
        <v>102.16800000000015</v>
      </c>
      <c r="N7" s="28">
        <f t="shared" si="1"/>
        <v>157.8960000000001</v>
      </c>
      <c r="O7" s="28">
        <f t="shared" si="1"/>
        <v>191.95200000000003</v>
      </c>
      <c r="P7" s="28">
        <f t="shared" si="1"/>
        <v>179.56800000000015</v>
      </c>
      <c r="Q7" s="28">
        <f t="shared" si="1"/>
        <v>201.2399999999999</v>
      </c>
    </row>
    <row r="8" spans="1:17" ht="11.45" customHeight="1" x14ac:dyDescent="0.25">
      <c r="A8" s="40" t="s">
        <v>40</v>
      </c>
      <c r="B8" s="27">
        <v>69.13221753755451</v>
      </c>
      <c r="C8" s="27">
        <v>91.656023244789239</v>
      </c>
      <c r="D8" s="27">
        <v>66.348898303137304</v>
      </c>
      <c r="E8" s="27">
        <v>58.486943617657673</v>
      </c>
      <c r="F8" s="27">
        <v>55.276314323517518</v>
      </c>
      <c r="G8" s="27">
        <v>56.987635329008931</v>
      </c>
      <c r="H8" s="27">
        <v>69.542633792763027</v>
      </c>
      <c r="I8" s="27">
        <v>68.299785492502039</v>
      </c>
      <c r="J8" s="27">
        <v>78.111781559285362</v>
      </c>
      <c r="K8" s="27">
        <v>69.937149329510007</v>
      </c>
      <c r="L8" s="27">
        <v>67.195004327554344</v>
      </c>
      <c r="M8" s="27">
        <v>73.783826695707234</v>
      </c>
      <c r="N8" s="27">
        <v>75.690734413975179</v>
      </c>
      <c r="O8" s="27">
        <v>78.731056183541156</v>
      </c>
      <c r="P8" s="27">
        <v>85.727221294546084</v>
      </c>
      <c r="Q8" s="27">
        <v>88.318183970974388</v>
      </c>
    </row>
    <row r="9" spans="1:17" ht="11.45" customHeight="1" x14ac:dyDescent="0.25">
      <c r="A9" s="39" t="s">
        <v>39</v>
      </c>
      <c r="B9" s="26">
        <v>3.780904462445509</v>
      </c>
      <c r="C9" s="26">
        <v>3.9411811552107587</v>
      </c>
      <c r="D9" s="26">
        <v>4.2958154568627185</v>
      </c>
      <c r="E9" s="26">
        <v>5.6766037423423414</v>
      </c>
      <c r="F9" s="26">
        <v>5.646649836482494</v>
      </c>
      <c r="G9" s="26">
        <v>11.12436467099093</v>
      </c>
      <c r="H9" s="26">
        <v>23.462104047236991</v>
      </c>
      <c r="I9" s="26">
        <v>83.359508267498001</v>
      </c>
      <c r="J9" s="26">
        <v>129.28554324071465</v>
      </c>
      <c r="K9" s="26">
        <v>32.141221470490031</v>
      </c>
      <c r="L9" s="26">
        <v>24.034827672445694</v>
      </c>
      <c r="M9" s="26">
        <v>28.384173304292911</v>
      </c>
      <c r="N9" s="26">
        <v>82.205265586024922</v>
      </c>
      <c r="O9" s="26">
        <v>113.22094381645887</v>
      </c>
      <c r="P9" s="26">
        <v>93.840778705454085</v>
      </c>
      <c r="Q9" s="26">
        <v>112.92181602902551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3.2405832000000006</v>
      </c>
      <c r="C14" s="33">
        <f>IF(C4=0,0,C4/MBunk_ene!C4)</f>
        <v>3.2405832000000001</v>
      </c>
      <c r="D14" s="33">
        <f>IF(D4=0,0,D4/MBunk_ene!D4)</f>
        <v>3.2405832000000006</v>
      </c>
      <c r="E14" s="33">
        <f>IF(E4=0,0,E4/MBunk_ene!E4)</f>
        <v>3.2405832000000006</v>
      </c>
      <c r="F14" s="33">
        <f>IF(F4=0,0,F4/MBunk_ene!F4)</f>
        <v>3.2405832000000006</v>
      </c>
      <c r="G14" s="33">
        <f>IF(G4=0,0,G4/MBunk_ene!G4)</f>
        <v>3.2405832000000001</v>
      </c>
      <c r="H14" s="33">
        <f>IF(H4=0,0,H4/MBunk_ene!H4)</f>
        <v>3.2405832000000006</v>
      </c>
      <c r="I14" s="33">
        <f>IF(I4=0,0,I4/MBunk_ene!I4)</f>
        <v>3.2405832000000006</v>
      </c>
      <c r="J14" s="33">
        <f>IF(J4=0,0,J4/MBunk_ene!J4)</f>
        <v>3.2405832000000006</v>
      </c>
      <c r="K14" s="33">
        <f>IF(K4=0,0,K4/MBunk_ene!K4)</f>
        <v>3.2405832000000006</v>
      </c>
      <c r="L14" s="33">
        <f>IF(L4=0,0,L4/MBunk_ene!L4)</f>
        <v>3.2405832000000006</v>
      </c>
      <c r="M14" s="33">
        <f>IF(M4=0,0,M4/MBunk_ene!M4)</f>
        <v>3.2405832000000006</v>
      </c>
      <c r="N14" s="33">
        <f>IF(N4=0,0,N4/MBunk_ene!N4)</f>
        <v>3.2405832000000006</v>
      </c>
      <c r="O14" s="33">
        <f>IF(O4=0,0,O4/MBunk_ene!O4)</f>
        <v>3.2405832000000006</v>
      </c>
      <c r="P14" s="33">
        <f>IF(P4=0,0,P4/MBunk_ene!P4)</f>
        <v>3.2405832000000006</v>
      </c>
      <c r="Q14" s="33">
        <f>IF(Q4=0,0,Q4/MBunk_ene!Q4)</f>
        <v>3.2405832000000006</v>
      </c>
    </row>
    <row r="15" spans="1:17" ht="11.45" customHeight="1" x14ac:dyDescent="0.25">
      <c r="A15" s="38" t="s">
        <v>21</v>
      </c>
      <c r="B15" s="37">
        <f t="shared" ref="B15:Q15" si="2">B14</f>
        <v>3.2405832000000006</v>
      </c>
      <c r="C15" s="37">
        <f t="shared" si="2"/>
        <v>3.2405832000000001</v>
      </c>
      <c r="D15" s="37">
        <f t="shared" si="2"/>
        <v>3.2405832000000006</v>
      </c>
      <c r="E15" s="37">
        <f t="shared" si="2"/>
        <v>3.2405832000000006</v>
      </c>
      <c r="F15" s="37">
        <f t="shared" si="2"/>
        <v>3.2405832000000006</v>
      </c>
      <c r="G15" s="37">
        <f t="shared" si="2"/>
        <v>3.2405832000000001</v>
      </c>
      <c r="H15" s="37">
        <f t="shared" si="2"/>
        <v>3.2405832000000006</v>
      </c>
      <c r="I15" s="37">
        <f t="shared" si="2"/>
        <v>3.2405832000000006</v>
      </c>
      <c r="J15" s="37">
        <f t="shared" si="2"/>
        <v>3.2405832000000006</v>
      </c>
      <c r="K15" s="37">
        <f t="shared" si="2"/>
        <v>3.2405832000000006</v>
      </c>
      <c r="L15" s="37">
        <f t="shared" si="2"/>
        <v>3.2405832000000006</v>
      </c>
      <c r="M15" s="37">
        <f t="shared" si="2"/>
        <v>3.2405832000000006</v>
      </c>
      <c r="N15" s="37">
        <f t="shared" si="2"/>
        <v>3.2405832000000006</v>
      </c>
      <c r="O15" s="37">
        <f t="shared" si="2"/>
        <v>3.2405832000000006</v>
      </c>
      <c r="P15" s="37">
        <f t="shared" si="2"/>
        <v>3.2405832000000006</v>
      </c>
      <c r="Q15" s="37">
        <f t="shared" si="2"/>
        <v>3.2405832000000006</v>
      </c>
    </row>
    <row r="17" spans="1:17" ht="11.45" customHeight="1" x14ac:dyDescent="0.25">
      <c r="A17" s="17" t="s">
        <v>30</v>
      </c>
      <c r="B17" s="25">
        <f>IF(B7=0,"",B7/MBunk_act!B7*100)</f>
        <v>28027.995506520067</v>
      </c>
      <c r="C17" s="25">
        <f>IF(C7=0,"",C7/MBunk_act!C7*100)</f>
        <v>27598.870358480359</v>
      </c>
      <c r="D17" s="25">
        <f>IF(D7=0,"",D7/MBunk_act!D7*100)</f>
        <v>27602.388582507454</v>
      </c>
      <c r="E17" s="25">
        <f>IF(E7=0,"",E7/MBunk_act!E7*100)</f>
        <v>27725.590249072178</v>
      </c>
      <c r="F17" s="25">
        <f>IF(F7=0,"",F7/MBunk_act!F7*100)</f>
        <v>27511.290893970294</v>
      </c>
      <c r="G17" s="25">
        <f>IF(G7=0,"",G7/MBunk_act!G7*100)</f>
        <v>28288.677254043778</v>
      </c>
      <c r="H17" s="25">
        <f>IF(H7=0,"",H7/MBunk_act!H7*100)</f>
        <v>29435.911127985957</v>
      </c>
      <c r="I17" s="25">
        <f>IF(I7=0,"",I7/MBunk_act!I7*100)</f>
        <v>35130.070568393618</v>
      </c>
      <c r="J17" s="25">
        <f>IF(J7=0,"",J7/MBunk_act!J7*100)</f>
        <v>36640.701960532417</v>
      </c>
      <c r="K17" s="25">
        <f>IF(K7=0,"",K7/MBunk_act!K7*100)</f>
        <v>29625.798064868864</v>
      </c>
      <c r="L17" s="25">
        <f>IF(L7=0,"",L7/MBunk_act!L7*100)</f>
        <v>28461.371957225088</v>
      </c>
      <c r="M17" s="25">
        <f>IF(M7=0,"",M7/MBunk_act!M7*100)</f>
        <v>28412.346224327161</v>
      </c>
      <c r="N17" s="25">
        <f>IF(N7=0,"",N7/MBunk_act!N7*100)</f>
        <v>32739.368559257582</v>
      </c>
      <c r="O17" s="25">
        <f>IF(O7=0,"",O7/MBunk_act!O7*100)</f>
        <v>33996.829990512575</v>
      </c>
      <c r="P17" s="25">
        <f>IF(P7=0,"",P7/MBunk_act!P7*100)</f>
        <v>32125.532612657207</v>
      </c>
      <c r="Q17" s="25">
        <f>IF(Q7=0,"",Q7/MBunk_act!Q7*100)</f>
        <v>32650.676716839906</v>
      </c>
    </row>
    <row r="18" spans="1:17" ht="11.45" customHeight="1" x14ac:dyDescent="0.25">
      <c r="A18" s="40" t="s">
        <v>40</v>
      </c>
      <c r="B18" s="30">
        <f>IF(B8=0,"",B8/MBunk_act!B8*100)</f>
        <v>27297.69425799969</v>
      </c>
      <c r="C18" s="30">
        <f>IF(C8=0,"",C8/MBunk_act!C8*100)</f>
        <v>27027.420057425436</v>
      </c>
      <c r="D18" s="30">
        <f>IF(D8=0,"",D8/MBunk_act!D8*100)</f>
        <v>26759.821839035085</v>
      </c>
      <c r="E18" s="30">
        <f>IF(E8=0,"",E8/MBunk_act!E8*100)</f>
        <v>26494.873107955529</v>
      </c>
      <c r="F18" s="30">
        <f>IF(F8=0,"",F8/MBunk_act!F8*100)</f>
        <v>26232.547631639136</v>
      </c>
      <c r="G18" s="30">
        <f>IF(G8=0,"",G8/MBunk_act!G8*100)</f>
        <v>25972.819437266462</v>
      </c>
      <c r="H18" s="30">
        <f>IF(H8=0,"",H8/MBunk_act!H8*100)</f>
        <v>25715.662809174726</v>
      </c>
      <c r="I18" s="30">
        <f>IF(I8=0,"",I8/MBunk_act!I8*100)</f>
        <v>25461.052286311606</v>
      </c>
      <c r="J18" s="30">
        <f>IF(J8=0,"",J8/MBunk_act!J8*100)</f>
        <v>25208.96265971446</v>
      </c>
      <c r="K18" s="30">
        <f>IF(K8=0,"",K8/MBunk_act!K8*100)</f>
        <v>24959.368970014319</v>
      </c>
      <c r="L18" s="30">
        <f>IF(L8=0,"",L8/MBunk_act!L8*100)</f>
        <v>24712.246504964671</v>
      </c>
      <c r="M18" s="30">
        <f>IF(M8=0,"",M8/MBunk_act!M8*100)</f>
        <v>24467.570796994718</v>
      </c>
      <c r="N18" s="30">
        <f>IF(N8=0,"",N8/MBunk_act!N8*100)</f>
        <v>24225.317620786849</v>
      </c>
      <c r="O18" s="30">
        <f>IF(O8=0,"",O8/MBunk_act!O8*100)</f>
        <v>23985.46299087807</v>
      </c>
      <c r="P18" s="30">
        <f>IF(P8=0,"",P8/MBunk_act!P8*100)</f>
        <v>23747.983159285217</v>
      </c>
      <c r="Q18" s="30">
        <f>IF(Q8=0,"",Q8/MBunk_act!Q8*100)</f>
        <v>23512.854613153682</v>
      </c>
    </row>
    <row r="19" spans="1:17" ht="11.45" customHeight="1" x14ac:dyDescent="0.25">
      <c r="A19" s="39" t="s">
        <v>39</v>
      </c>
      <c r="B19" s="29">
        <f>IF(B9=0,"",B9/MBunk_act!B9*100)</f>
        <v>54867.686407256573</v>
      </c>
      <c r="C19" s="29">
        <f>IF(C9=0,"",C9/MBunk_act!C9*100)</f>
        <v>54297.421400975043</v>
      </c>
      <c r="D19" s="29">
        <f>IF(D9=0,"",D9/MBunk_act!D9*100)</f>
        <v>53733.083420210423</v>
      </c>
      <c r="E19" s="29">
        <f>IF(E9=0,"",E9/MBunk_act!E9*100)</f>
        <v>53174.610862670634</v>
      </c>
      <c r="F19" s="29">
        <f>IF(F9=0,"",F9/MBunk_act!F9*100)</f>
        <v>52621.942766324442</v>
      </c>
      <c r="G19" s="29">
        <f>IF(G9=0,"",G9/MBunk_act!G9*100)</f>
        <v>52075.018802746934</v>
      </c>
      <c r="H19" s="29">
        <f>IF(H9=0,"",H9/MBunk_act!H9*100)</f>
        <v>51533.779270534207</v>
      </c>
      <c r="I19" s="29">
        <f>IF(I9=0,"",I9/MBunk_act!I9*100)</f>
        <v>50998.165088786329</v>
      </c>
      <c r="J19" s="29">
        <f>IF(J9=0,"",J9/MBunk_act!J9*100)</f>
        <v>50468.117790658282</v>
      </c>
      <c r="K19" s="29">
        <f>IF(K9=0,"",K9/MBunk_act!K9*100)</f>
        <v>49943.57951697777</v>
      </c>
      <c r="L19" s="29">
        <f>IF(L9=0,"",L9/MBunk_act!L9*100)</f>
        <v>49424.493009929334</v>
      </c>
      <c r="M19" s="29">
        <f>IF(M9=0,"",M9/MBunk_act!M9*100)</f>
        <v>48910.801606804293</v>
      </c>
      <c r="N19" s="29">
        <f>IF(N9=0,"",N9/MBunk_act!N9*100)</f>
        <v>48402.449233815423</v>
      </c>
      <c r="O19" s="29">
        <f>IF(O9=0,"",O9/MBunk_act!O9*100)</f>
        <v>47899.380399976057</v>
      </c>
      <c r="P19" s="29">
        <f>IF(P9=0,"",P9/MBunk_act!P9*100)</f>
        <v>47401.540191042783</v>
      </c>
      <c r="Q19" s="29">
        <f>IF(Q9=0,"",Q9/MBunk_act!Q9*100)</f>
        <v>46908.874263521124</v>
      </c>
    </row>
    <row r="21" spans="1:17" ht="11.45" customHeight="1" x14ac:dyDescent="0.25">
      <c r="A21" s="17" t="s">
        <v>38</v>
      </c>
      <c r="B21" s="25">
        <f>IF(B7=0,"",B7/MBunk_act!B3*1000)</f>
        <v>18.813909822342925</v>
      </c>
      <c r="C21" s="25">
        <f>IF(C7=0,"",C7/MBunk_act!C3*1000)</f>
        <v>18.756380706029653</v>
      </c>
      <c r="D21" s="25">
        <f>IF(D7=0,"",D7/MBunk_act!D3*1000)</f>
        <v>18.074246300596865</v>
      </c>
      <c r="E21" s="25">
        <f>IF(E7=0,"",E7/MBunk_act!E3*1000)</f>
        <v>17.27090187132605</v>
      </c>
      <c r="F21" s="25">
        <f>IF(F7=0,"",F7/MBunk_act!F3*1000)</f>
        <v>16.933797992232169</v>
      </c>
      <c r="G21" s="25">
        <f>IF(G7=0,"",G7/MBunk_act!G3*1000)</f>
        <v>15.494167132194102</v>
      </c>
      <c r="H21" s="25">
        <f>IF(H7=0,"",H7/MBunk_act!H3*1000)</f>
        <v>14.00302281955606</v>
      </c>
      <c r="I21" s="25">
        <f>IF(I7=0,"",I7/MBunk_act!I3*1000)</f>
        <v>10.808073149994621</v>
      </c>
      <c r="J21" s="25">
        <f>IF(J7=0,"",J7/MBunk_act!J3*1000)</f>
        <v>10.095127571503571</v>
      </c>
      <c r="K21" s="25">
        <f>IF(K7=0,"",K7/MBunk_act!K3*1000)</f>
        <v>12.629885128776245</v>
      </c>
      <c r="L21" s="25">
        <f>IF(L7=0,"",L7/MBunk_act!L3*1000)</f>
        <v>13.02400064459108</v>
      </c>
      <c r="M21" s="25">
        <f>IF(M7=0,"",M7/MBunk_act!M3*1000)</f>
        <v>12.654921502485964</v>
      </c>
      <c r="N21" s="25">
        <f>IF(N7=0,"",N7/MBunk_act!N3*1000)</f>
        <v>10.195051473095669</v>
      </c>
      <c r="O21" s="25">
        <f>IF(O7=0,"",O7/MBunk_act!O3*1000)</f>
        <v>9.5388661296378086</v>
      </c>
      <c r="P21" s="25">
        <f>IF(P7=0,"",P7/MBunk_act!P3*1000)</f>
        <v>9.8605803730166244</v>
      </c>
      <c r="Q21" s="25">
        <f>IF(Q7=0,"",Q7/MBunk_act!Q3*1000)</f>
        <v>9.4316050258684996</v>
      </c>
    </row>
    <row r="22" spans="1:17" ht="11.45" customHeight="1" x14ac:dyDescent="0.25">
      <c r="A22" s="40" t="s">
        <v>40</v>
      </c>
      <c r="B22" s="30">
        <f>IF(B8=0,"",B8/MBunk_act!B4*1000)</f>
        <v>19.971846063437713</v>
      </c>
      <c r="C22" s="30">
        <f>IF(C8=0,"",C8/MBunk_act!C4*1000)</f>
        <v>19.676695629002666</v>
      </c>
      <c r="D22" s="30">
        <f>IF(D8=0,"",D8/MBunk_act!D4*1000)</f>
        <v>19.385907023647952</v>
      </c>
      <c r="E22" s="30">
        <f>IF(E8=0,"",E8/MBunk_act!E4*1000)</f>
        <v>19.099415786845277</v>
      </c>
      <c r="F22" s="30">
        <f>IF(F8=0,"",F8/MBunk_act!F4*1000)</f>
        <v>18.817158410685</v>
      </c>
      <c r="G22" s="30">
        <f>IF(G8=0,"",G8/MBunk_act!G4*1000)</f>
        <v>18.539072325798031</v>
      </c>
      <c r="H22" s="30">
        <f>IF(H8=0,"",H8/MBunk_act!H4*1000)</f>
        <v>18.265095887485753</v>
      </c>
      <c r="I22" s="30">
        <f>IF(I8=0,"",I8/MBunk_act!I4*1000)</f>
        <v>17.99516836205493</v>
      </c>
      <c r="J22" s="30">
        <f>IF(J8=0,"",J8/MBunk_act!J4*1000)</f>
        <v>17.729229913354608</v>
      </c>
      <c r="K22" s="30">
        <f>IF(K8=0,"",K8/MBunk_act!K4*1000)</f>
        <v>17.467221589511933</v>
      </c>
      <c r="L22" s="30">
        <f>IF(L8=0,"",L8/MBunk_act!L4*1000)</f>
        <v>17.209085309863973</v>
      </c>
      <c r="M22" s="30">
        <f>IF(M8=0,"",M8/MBunk_act!M4*1000)</f>
        <v>16.954763852082731</v>
      </c>
      <c r="N22" s="30">
        <f>IF(N8=0,"",N8/MBunk_act!N4*1000)</f>
        <v>16.704200839490376</v>
      </c>
      <c r="O22" s="30">
        <f>IF(O8=0,"",O8/MBunk_act!O4*1000)</f>
        <v>16.457340728561949</v>
      </c>
      <c r="P22" s="30">
        <f>IF(P8=0,"",P8/MBunk_act!P4*1000)</f>
        <v>16.214128796612759</v>
      </c>
      <c r="Q22" s="30">
        <f>IF(Q8=0,"",Q8/MBunk_act!Q4*1000)</f>
        <v>15.974511129667743</v>
      </c>
    </row>
    <row r="23" spans="1:17" ht="11.45" customHeight="1" x14ac:dyDescent="0.25">
      <c r="A23" s="39" t="s">
        <v>39</v>
      </c>
      <c r="B23" s="29">
        <f>IF(B9=0,"",B9/MBunk_act!B5*1000)</f>
        <v>9.1324751408009455</v>
      </c>
      <c r="C23" s="29">
        <f>IF(C9=0,"",C9/MBunk_act!C5*1000)</f>
        <v>8.9841263738383255</v>
      </c>
      <c r="D23" s="29">
        <f>IF(D9=0,"",D9/MBunk_act!D5*1000)</f>
        <v>8.8381873979038801</v>
      </c>
      <c r="E23" s="29">
        <f>IF(E9=0,"",E9/MBunk_act!E5*1000)</f>
        <v>8.694619068130292</v>
      </c>
      <c r="F23" s="29">
        <f>IF(F9=0,"",F9/MBunk_act!F5*1000)</f>
        <v>8.5533828755230719</v>
      </c>
      <c r="G23" s="29">
        <f>IF(G9=0,"",G9/MBunk_act!G5*1000)</f>
        <v>8.4144409366313813</v>
      </c>
      <c r="H23" s="29">
        <f>IF(H9=0,"",H9/MBunk_act!H5*1000)</f>
        <v>8.2777559833866494</v>
      </c>
      <c r="I23" s="29">
        <f>IF(I9=0,"",I9/MBunk_act!I5*1000)</f>
        <v>8.1432913531062372</v>
      </c>
      <c r="J23" s="29">
        <f>IF(J9=0,"",J9/MBunk_act!J5*1000)</f>
        <v>8.0110109786594972</v>
      </c>
      <c r="K23" s="29">
        <f>IF(K9=0,"",K9/MBunk_act!K5*1000)</f>
        <v>7.8808793787935816</v>
      </c>
      <c r="L23" s="29">
        <f>IF(L9=0,"",L9/MBunk_act!L5*1000)</f>
        <v>7.7528616486163662</v>
      </c>
      <c r="M23" s="29">
        <f>IF(M9=0,"",M9/MBunk_act!M5*1000)</f>
        <v>7.6269234502340231</v>
      </c>
      <c r="N23" s="29">
        <f>IF(N9=0,"",N9/MBunk_act!N5*1000)</f>
        <v>7.5030310035406176</v>
      </c>
      <c r="O23" s="29">
        <f>IF(O9=0,"",O9/MBunk_act!O5*1000)</f>
        <v>7.3811510771573818</v>
      </c>
      <c r="P23" s="29">
        <f>IF(P9=0,"",P9/MBunk_act!P5*1000)</f>
        <v>7.2612509795191125</v>
      </c>
      <c r="Q23" s="29">
        <f>IF(Q9=0,"",Q9/MBunk_act!Q5*1000)</f>
        <v>7.1432985501054036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0.9481450751423659</v>
      </c>
      <c r="C26" s="23">
        <f t="shared" si="4"/>
        <v>0.95877305011221903</v>
      </c>
      <c r="D26" s="23">
        <f t="shared" si="4"/>
        <v>0.9391912681328598</v>
      </c>
      <c r="E26" s="23">
        <f t="shared" si="4"/>
        <v>0.91152914737564572</v>
      </c>
      <c r="F26" s="23">
        <f t="shared" si="4"/>
        <v>0.90731491951617982</v>
      </c>
      <c r="G26" s="23">
        <f t="shared" si="4"/>
        <v>0.83667540710901223</v>
      </c>
      <c r="H26" s="23">
        <f t="shared" si="4"/>
        <v>0.74773216298292411</v>
      </c>
      <c r="I26" s="23">
        <f t="shared" si="4"/>
        <v>0.4503501486732891</v>
      </c>
      <c r="J26" s="23">
        <f t="shared" si="4"/>
        <v>0.37662868426394169</v>
      </c>
      <c r="K26" s="23">
        <f t="shared" si="4"/>
        <v>0.68513191170082799</v>
      </c>
      <c r="L26" s="23">
        <f t="shared" si="4"/>
        <v>0.73654639994902449</v>
      </c>
      <c r="M26" s="23">
        <f t="shared" si="4"/>
        <v>0.72218137475243838</v>
      </c>
      <c r="N26" s="23">
        <f t="shared" si="4"/>
        <v>0.47937081632197859</v>
      </c>
      <c r="O26" s="23">
        <f t="shared" si="4"/>
        <v>0.41016012432035687</v>
      </c>
      <c r="P26" s="23">
        <f t="shared" si="4"/>
        <v>0.47740812001328747</v>
      </c>
      <c r="Q26" s="23">
        <f t="shared" si="4"/>
        <v>0.43886992631173938</v>
      </c>
    </row>
    <row r="27" spans="1:17" ht="11.45" customHeight="1" x14ac:dyDescent="0.25">
      <c r="A27" s="39" t="s">
        <v>39</v>
      </c>
      <c r="B27" s="22">
        <f t="shared" ref="B27:Q27" si="5">IF(B9=0,0,B9/B$7)</f>
        <v>5.1854924857634106E-2</v>
      </c>
      <c r="C27" s="22">
        <f t="shared" si="5"/>
        <v>4.1226949887781014E-2</v>
      </c>
      <c r="D27" s="22">
        <f t="shared" si="5"/>
        <v>6.0808731867140309E-2</v>
      </c>
      <c r="E27" s="22">
        <f t="shared" si="5"/>
        <v>8.8470852624354349E-2</v>
      </c>
      <c r="F27" s="22">
        <f t="shared" si="5"/>
        <v>9.2685080483820181E-2</v>
      </c>
      <c r="G27" s="22">
        <f t="shared" si="5"/>
        <v>0.16332459289098766</v>
      </c>
      <c r="H27" s="22">
        <f t="shared" si="5"/>
        <v>0.25226783701707584</v>
      </c>
      <c r="I27" s="22">
        <f t="shared" si="5"/>
        <v>0.54964985132671096</v>
      </c>
      <c r="J27" s="22">
        <f t="shared" si="5"/>
        <v>0.62337131573605831</v>
      </c>
      <c r="K27" s="22">
        <f t="shared" si="5"/>
        <v>0.31486808829917196</v>
      </c>
      <c r="L27" s="22">
        <f t="shared" si="5"/>
        <v>0.26345360005097546</v>
      </c>
      <c r="M27" s="22">
        <f t="shared" si="5"/>
        <v>0.27781862524756157</v>
      </c>
      <c r="N27" s="22">
        <f t="shared" si="5"/>
        <v>0.52062918367802147</v>
      </c>
      <c r="O27" s="22">
        <f t="shared" si="5"/>
        <v>0.58983987567964313</v>
      </c>
      <c r="P27" s="22">
        <f t="shared" si="5"/>
        <v>0.52259187998671253</v>
      </c>
      <c r="Q27" s="22">
        <f t="shared" si="5"/>
        <v>0.56113007368826062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2018-07-16T15:47:11Z</dcterms:created>
  <dcterms:modified xsi:type="dcterms:W3CDTF">2018-07-16T15:47:11Z</dcterms:modified>
</cp:coreProperties>
</file>