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4" i="4"/>
  <c r="B7" i="4"/>
  <c r="B5" i="4"/>
  <c r="B6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<sst xmlns="http://schemas.openxmlformats.org/spreadsheetml/2006/main" count="725" uniqueCount="283">
  <si>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</si>
  <si>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</si>
  <si>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</si>
  <si>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</si>
  <si>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</si>
  <si>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</si>
  <si>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</si>
  <si>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</si>
  <si>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</si>
  <si>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</si>
  <si>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</si>
  <si>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</si>
  <si>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</si>
  <si>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</si>
  <si>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</si>
  <si>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</si>
  <si>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</si>
  <si>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</si>
  <si>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</si>
  <si>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</si>
  <si>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</si>
  <si>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</si>
  <si>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</si>
  <si>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</si>
  <si>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</si>
  <si>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</si>
  <si>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</si>
  <si>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</si>
  <si>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</si>
  <si>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</si>
  <si>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</si>
  <si>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</si>
  <si>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</si>
  <si>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</si>
  <si>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</si>
  <si>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</si>
  <si>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</si>
  <si>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</si>
  <si>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</si>
  <si>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</si>
  <si>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</si>
  <si>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</si>
  <si>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</si>
  <si>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</si>
  <si>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</si>
  <si>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</si>
  <si>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</si>
  <si>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</si>
  <si>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</si>
  <si>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</si>
  <si>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</si>
  <si>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</si>
  <si>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</si>
  <si>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</si>
  <si>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</si>
  <si>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</si>
  <si>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</si>
  <si>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</si>
  <si>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</si>
  <si>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</si>
  <si>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</si>
  <si>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</si>
  <si>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</si>
  <si>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</si>
  <si>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</si>
  <si>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</si>
  <si>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</si>
  <si>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</si>
  <si>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</si>
  <si>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</si>
  <si>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</si>
  <si>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</si>
  <si>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</si>
  <si>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</si>
  <si>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</si>
  <si>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</si>
  <si>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</si>
  <si>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</si>
  <si>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</si>
  <si>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</si>
  <si>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</si>
  <si>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</si>
  <si>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</si>
  <si>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</si>
  <si>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</si>
  <si>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</si>
  <si>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</si>
  <si>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</si>
  <si>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</si>
  <si>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</si>
  <si>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</si>
  <si>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</si>
  <si>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</si>
  <si>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</si>
  <si>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</si>
  <si>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</si>
  <si>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</si>
  <si>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</si>
  <si>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</si>
  <si>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</si>
  <si>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</si>
  <si>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</si>
  <si>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</si>
  <si>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</si>
  <si>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</si>
  <si>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</si>
  <si>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</si>
  <si>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</si>
  <si>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</si>
  <si>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</si>
  <si>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</si>
  <si>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</si>
  <si>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</si>
  <si>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</si>
  <si>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</si>
  <si>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</si>
  <si>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</si>
  <si>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</si>
  <si>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</si>
  <si>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</si>
  <si>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</si>
  <si>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</si>
  <si>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</si>
  <si>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</si>
  <si>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</si>
  <si>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</si>
  <si>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</si>
  <si>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</si>
  <si>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</si>
  <si>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</si>
  <si>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</si>
  <si>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</si>
  <si>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</si>
  <si>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</si>
  <si>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</si>
  <si>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</si>
  <si>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</si>
  <si>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</si>
  <si>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</si>
  <si>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</si>
  <si>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</si>
  <si>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</si>
  <si>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</si>
  <si>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</si>
  <si>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</si>
  <si>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</si>
  <si>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</si>
  <si>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</si>
  <si>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</si>
  <si>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</si>
  <si>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</si>
  <si>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</si>
  <si>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</si>
  <si>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</si>
  <si>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</si>
  <si>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</si>
  <si>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</si>
  <si>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</si>
  <si>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</si>
  <si>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</si>
  <si>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</si>
  <si>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</si>
  <si>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</si>
  <si>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</si>
  <si>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</si>
  <si>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</si>
  <si>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</si>
  <si>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</si>
  <si>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</si>
  <si>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</si>
  <si>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</si>
  <si>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</si>
  <si>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</si>
  <si>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</si>
  <si>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</si>
  <si>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</si>
  <si>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</si>
  <si>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</si>
  <si>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</si>
  <si>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</si>
  <si>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</si>
  <si>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</si>
  <si>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</si>
  <si>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</si>
  <si>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</si>
  <si>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</si>
  <si>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</si>
  <si>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</si>
  <si>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</si>
  <si>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</si>
  <si>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</si>
  <si>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</si>
  <si>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</si>
  <si>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</si>
  <si>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</si>
  <si>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</si>
  <si>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</si>
  <si>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</si>
  <si>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</si>
  <si>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</si>
  <si>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</si>
  <si>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</si>
  <si>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</si>
  <si>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</si>
  <si>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</si>
  <si>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</si>
  <si>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</si>
  <si>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</si>
  <si>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</si>
  <si>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</si>
  <si>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</si>
  <si>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</si>
  <si>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</si>
  <si>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</si>
  <si>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</si>
  <si>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</si>
  <si>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</si>
  <si>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</si>
  <si>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</si>
  <si>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</si>
  <si>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</si>
  <si>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</si>
  <si>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</si>
  <si>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</si>
  <si>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</si>
  <si>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</si>
  <si>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</si>
  <si>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</si>
  <si>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</si>
  <si>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</si>
  <si>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</si>
  <si>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</si>
  <si>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</si>
  <si>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</si>
  <si>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</si>
  <si>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</si>
  <si>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</si>
  <si>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</si>
  <si>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</si>
  <si>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</si>
  <si>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</si>
  <si>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</si>
  <si>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</si>
  <si>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</si>
  <si>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</si>
  <si>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</si>
  <si>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</si>
  <si>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</si>
  <si>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</si>
  <si>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</si>
  <si>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</si>
  <si>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</si>
  <si>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</si>
  <si>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</si>
  <si>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</si>
  <si>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</si>
  <si>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</si>
  <si>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</si>
  <si>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</si>
  <si>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</si>
  <si>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</si>
  <si>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</si>
  <si>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</si>
  <si>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</si>
  <si>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</si>
  <si>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</si>
  <si>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</si>
  <si>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</si>
  <si>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</si>
  <si>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</si>
  <si>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</si>
  <si>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</si>
  <si>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</si>
  <si>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</si>
  <si>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</si>
  <si>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</si>
  <si>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</si>
  <si>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</si>
  <si>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</si>
  <si>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CY</t>
  </si>
  <si>
    <t>Cyprus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</si>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</sst>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43297.733483796299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10804.6</v>
      </c>
      <c r="E2" s="152">
        <v>11602.9</v>
      </c>
      <c r="F2" s="152">
        <v>12083</v>
      </c>
      <c r="G2" s="152">
        <v>12871.3</v>
      </c>
      <c r="H2" s="152">
        <v>13938.000000000002</v>
      </c>
      <c r="I2" s="152">
        <v>15039.3</v>
      </c>
      <c r="J2" s="152">
        <v>16263.799999999997</v>
      </c>
      <c r="K2" s="152">
        <v>17591</v>
      </c>
      <c r="L2" s="152">
        <v>19006.2</v>
      </c>
      <c r="M2" s="152">
        <v>18673.500000000004</v>
      </c>
      <c r="N2" s="152">
        <v>19299.5</v>
      </c>
      <c r="O2" s="152">
        <v>19730.999999999996</v>
      </c>
      <c r="P2" s="152">
        <v>19489.7</v>
      </c>
      <c r="Q2" s="152">
        <v>18140.5</v>
      </c>
      <c r="R2" s="152">
        <v>17605.900000000001</v>
      </c>
      <c r="S2" s="152">
        <v>17742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6688.4</v>
      </c>
      <c r="E3" s="156">
        <v>7147.5</v>
      </c>
      <c r="F3" s="156">
        <v>7462.5</v>
      </c>
      <c r="G3" s="156">
        <v>7837.7000000000007</v>
      </c>
      <c r="H3" s="156">
        <v>8568.5999999999985</v>
      </c>
      <c r="I3" s="156">
        <v>9259.7999999999993</v>
      </c>
      <c r="J3" s="156">
        <v>9991.1</v>
      </c>
      <c r="K3" s="156">
        <v>11246.2</v>
      </c>
      <c r="L3" s="156">
        <v>12689.8</v>
      </c>
      <c r="M3" s="156">
        <v>11895.4</v>
      </c>
      <c r="N3" s="156">
        <v>12543.4</v>
      </c>
      <c r="O3" s="156">
        <v>12835.6</v>
      </c>
      <c r="P3" s="156">
        <v>12974</v>
      </c>
      <c r="Q3" s="156">
        <v>12208.8</v>
      </c>
      <c r="R3" s="156">
        <v>12235</v>
      </c>
      <c r="S3" s="156">
        <v>12327.4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9844.7000000000007</v>
      </c>
      <c r="E4" s="160">
        <v>10511.1</v>
      </c>
      <c r="F4" s="160">
        <v>10889.4</v>
      </c>
      <c r="G4" s="160">
        <v>11419.7</v>
      </c>
      <c r="H4" s="160">
        <v>12261.9</v>
      </c>
      <c r="I4" s="160">
        <v>13139.3</v>
      </c>
      <c r="J4" s="160">
        <v>14165.6</v>
      </c>
      <c r="K4" s="160">
        <v>15184.6</v>
      </c>
      <c r="L4" s="160">
        <v>16416.499999999996</v>
      </c>
      <c r="M4" s="160">
        <v>16419.5</v>
      </c>
      <c r="N4" s="160">
        <v>16999.400000000001</v>
      </c>
      <c r="O4" s="160">
        <v>17522</v>
      </c>
      <c r="P4" s="160">
        <v>17288.3</v>
      </c>
      <c r="Q4" s="160">
        <v>16134</v>
      </c>
      <c r="R4" s="160">
        <v>15447.8</v>
      </c>
      <c r="S4" s="160">
        <v>15588.9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394.1</v>
      </c>
      <c r="E6" s="152">
        <v>448</v>
      </c>
      <c r="F6" s="152">
        <v>457.7</v>
      </c>
      <c r="G6" s="152">
        <v>431.6</v>
      </c>
      <c r="H6" s="152">
        <v>429.8</v>
      </c>
      <c r="I6" s="152">
        <v>411.9</v>
      </c>
      <c r="J6" s="152">
        <v>370.2</v>
      </c>
      <c r="K6" s="152">
        <v>356</v>
      </c>
      <c r="L6" s="152">
        <v>397.9</v>
      </c>
      <c r="M6" s="152">
        <v>371.4</v>
      </c>
      <c r="N6" s="152">
        <v>406.1</v>
      </c>
      <c r="O6" s="152">
        <v>431.5</v>
      </c>
      <c r="P6" s="152">
        <v>385.6</v>
      </c>
      <c r="Q6" s="152">
        <v>364.9</v>
      </c>
      <c r="R6" s="152">
        <v>321.2</v>
      </c>
      <c r="S6" s="152">
        <v>328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1099.7000000000005</v>
      </c>
      <c r="E7" s="156">
        <v>1146.200000000001</v>
      </c>
      <c r="F7" s="156">
        <v>1198.3999999999987</v>
      </c>
      <c r="G7" s="156">
        <v>1236.9999999999993</v>
      </c>
      <c r="H7" s="156">
        <v>1311.700000000001</v>
      </c>
      <c r="I7" s="156">
        <v>1330.4999999999998</v>
      </c>
      <c r="J7" s="156">
        <v>1327.3000000000002</v>
      </c>
      <c r="K7" s="156">
        <v>1382.0000000000011</v>
      </c>
      <c r="L7" s="156">
        <v>1387.3999999999987</v>
      </c>
      <c r="M7" s="156">
        <v>1395.4000000000012</v>
      </c>
      <c r="N7" s="156">
        <v>1426.7999999999995</v>
      </c>
      <c r="O7" s="156">
        <v>1297.0999999999988</v>
      </c>
      <c r="P7" s="156">
        <v>1246.5000000000014</v>
      </c>
      <c r="Q7" s="156">
        <v>1146.6999999999991</v>
      </c>
      <c r="R7" s="156">
        <v>1090.1000000000008</v>
      </c>
      <c r="S7" s="156">
        <v>1171.3000000000009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811.2</v>
      </c>
      <c r="E8" s="156">
        <v>872</v>
      </c>
      <c r="F8" s="156">
        <v>968.1</v>
      </c>
      <c r="G8" s="156">
        <v>1081.5999999999999</v>
      </c>
      <c r="H8" s="156">
        <v>1206.4000000000001</v>
      </c>
      <c r="I8" s="156">
        <v>1360.1</v>
      </c>
      <c r="J8" s="156">
        <v>1572.4</v>
      </c>
      <c r="K8" s="156">
        <v>1818.9</v>
      </c>
      <c r="L8" s="156">
        <v>2014.7000000000003</v>
      </c>
      <c r="M8" s="156">
        <v>1584.1</v>
      </c>
      <c r="N8" s="156">
        <v>1414</v>
      </c>
      <c r="O8" s="156">
        <v>1209.8</v>
      </c>
      <c r="P8" s="156">
        <v>970</v>
      </c>
      <c r="Q8" s="156">
        <v>668.5</v>
      </c>
      <c r="R8" s="156">
        <v>561.5</v>
      </c>
      <c r="S8" s="156">
        <v>558.70000000000005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2931.3</v>
      </c>
      <c r="E9" s="156">
        <v>3011.4</v>
      </c>
      <c r="F9" s="156">
        <v>2972.6</v>
      </c>
      <c r="G9" s="156">
        <v>2935.5</v>
      </c>
      <c r="H9" s="156">
        <v>3105.5</v>
      </c>
      <c r="I9" s="156">
        <v>3264.5</v>
      </c>
      <c r="J9" s="156">
        <v>3531.7</v>
      </c>
      <c r="K9" s="156">
        <v>3734.7</v>
      </c>
      <c r="L9" s="156">
        <v>3957.8999999999996</v>
      </c>
      <c r="M9" s="156">
        <v>3902.1</v>
      </c>
      <c r="N9" s="156">
        <v>4059.8</v>
      </c>
      <c r="O9" s="156">
        <v>4244.3</v>
      </c>
      <c r="P9" s="156">
        <v>4249</v>
      </c>
      <c r="Q9" s="156">
        <v>4021.7</v>
      </c>
      <c r="R9" s="156">
        <v>3851.6</v>
      </c>
      <c r="S9" s="156">
        <v>3847.9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392.3</v>
      </c>
      <c r="E10" s="156">
        <v>453.6</v>
      </c>
      <c r="F10" s="156">
        <v>456.8</v>
      </c>
      <c r="G10" s="156">
        <v>453.3</v>
      </c>
      <c r="H10" s="156">
        <v>495.2</v>
      </c>
      <c r="I10" s="156">
        <v>512.20000000000005</v>
      </c>
      <c r="J10" s="156">
        <v>479.7</v>
      </c>
      <c r="K10" s="156">
        <v>525.4</v>
      </c>
      <c r="L10" s="156">
        <v>556.79999999999995</v>
      </c>
      <c r="M10" s="156">
        <v>556.9</v>
      </c>
      <c r="N10" s="156">
        <v>607.1</v>
      </c>
      <c r="O10" s="156">
        <v>619.99999999999989</v>
      </c>
      <c r="P10" s="156">
        <v>600.6</v>
      </c>
      <c r="Q10" s="156">
        <v>671.3</v>
      </c>
      <c r="R10" s="156">
        <v>731.4</v>
      </c>
      <c r="S10" s="156">
        <v>735.2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669.3</v>
      </c>
      <c r="E11" s="156">
        <v>736</v>
      </c>
      <c r="F11" s="156">
        <v>709.4</v>
      </c>
      <c r="G11" s="156">
        <v>727.9</v>
      </c>
      <c r="H11" s="156">
        <v>825.9</v>
      </c>
      <c r="I11" s="156">
        <v>938.7</v>
      </c>
      <c r="J11" s="156">
        <v>1108.9000000000001</v>
      </c>
      <c r="K11" s="156">
        <v>1267.2</v>
      </c>
      <c r="L11" s="156">
        <v>1303.2</v>
      </c>
      <c r="M11" s="156">
        <v>1420.5</v>
      </c>
      <c r="N11" s="156">
        <v>1494.1</v>
      </c>
      <c r="O11" s="156">
        <v>1683.3</v>
      </c>
      <c r="P11" s="156">
        <v>1832.6</v>
      </c>
      <c r="Q11" s="156">
        <v>1902.3</v>
      </c>
      <c r="R11" s="156">
        <v>1888</v>
      </c>
      <c r="S11" s="156">
        <v>1993.5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622.79999999999995</v>
      </c>
      <c r="E12" s="156">
        <v>657.7</v>
      </c>
      <c r="F12" s="156">
        <v>714.9</v>
      </c>
      <c r="G12" s="156">
        <v>784.6</v>
      </c>
      <c r="H12" s="156">
        <v>896.3</v>
      </c>
      <c r="I12" s="156">
        <v>1034.7</v>
      </c>
      <c r="J12" s="156">
        <v>1155.8</v>
      </c>
      <c r="K12" s="156">
        <v>1251.5999999999999</v>
      </c>
      <c r="L12" s="156">
        <v>1366.5</v>
      </c>
      <c r="M12" s="156">
        <v>1521</v>
      </c>
      <c r="N12" s="156">
        <v>1607.8</v>
      </c>
      <c r="O12" s="156">
        <v>1763.9</v>
      </c>
      <c r="P12" s="156">
        <v>1728.7</v>
      </c>
      <c r="Q12" s="156">
        <v>1615.6</v>
      </c>
      <c r="R12" s="156">
        <v>1613.2</v>
      </c>
      <c r="S12" s="156">
        <v>1577.2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763.4</v>
      </c>
      <c r="E13" s="156">
        <v>896.1</v>
      </c>
      <c r="F13" s="156">
        <v>942.2</v>
      </c>
      <c r="G13" s="156">
        <v>939.5</v>
      </c>
      <c r="H13" s="156">
        <v>965.4</v>
      </c>
      <c r="I13" s="156">
        <v>1037.5</v>
      </c>
      <c r="J13" s="156">
        <v>1128.9999999999998</v>
      </c>
      <c r="K13" s="156">
        <v>1232.9000000000001</v>
      </c>
      <c r="L13" s="156">
        <v>1388.5</v>
      </c>
      <c r="M13" s="156">
        <v>1381</v>
      </c>
      <c r="N13" s="156">
        <v>1533.2</v>
      </c>
      <c r="O13" s="156">
        <v>1631.7</v>
      </c>
      <c r="P13" s="156">
        <v>1658.6</v>
      </c>
      <c r="Q13" s="156">
        <v>1542.3</v>
      </c>
      <c r="R13" s="156">
        <v>1480.6</v>
      </c>
      <c r="S13" s="156">
        <v>1520.7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1800.6</v>
      </c>
      <c r="E14" s="156">
        <v>1892.5999999999997</v>
      </c>
      <c r="F14" s="156">
        <v>2045.2999999999997</v>
      </c>
      <c r="G14" s="156">
        <v>2376.6999999999998</v>
      </c>
      <c r="H14" s="156">
        <v>2536.9</v>
      </c>
      <c r="I14" s="156">
        <v>2718</v>
      </c>
      <c r="J14" s="156">
        <v>2896.7</v>
      </c>
      <c r="K14" s="156">
        <v>2984.7</v>
      </c>
      <c r="L14" s="156">
        <v>3298.8</v>
      </c>
      <c r="M14" s="156">
        <v>3529.9</v>
      </c>
      <c r="N14" s="156">
        <v>3630.3</v>
      </c>
      <c r="O14" s="156">
        <v>3787.1</v>
      </c>
      <c r="P14" s="156">
        <v>3797.2</v>
      </c>
      <c r="Q14" s="156">
        <v>3500.4</v>
      </c>
      <c r="R14" s="156">
        <v>3224.7</v>
      </c>
      <c r="S14" s="156">
        <v>3175.5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360</v>
      </c>
      <c r="E15" s="156">
        <v>397.5</v>
      </c>
      <c r="F15" s="156">
        <v>424</v>
      </c>
      <c r="G15" s="156">
        <v>452</v>
      </c>
      <c r="H15" s="156">
        <v>488.8</v>
      </c>
      <c r="I15" s="156">
        <v>531.20000000000005</v>
      </c>
      <c r="J15" s="156">
        <v>593.9</v>
      </c>
      <c r="K15" s="156">
        <v>631.20000000000005</v>
      </c>
      <c r="L15" s="156">
        <v>744.8</v>
      </c>
      <c r="M15" s="156">
        <v>757.2</v>
      </c>
      <c r="N15" s="156">
        <v>820.2</v>
      </c>
      <c r="O15" s="156">
        <v>853.3</v>
      </c>
      <c r="P15" s="156">
        <v>819.5</v>
      </c>
      <c r="Q15" s="156">
        <v>700.3</v>
      </c>
      <c r="R15" s="156">
        <v>685.5</v>
      </c>
      <c r="S15" s="156">
        <v>680.9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9844.7000000000007</v>
      </c>
      <c r="E16" s="164">
        <f t="shared" ref="E16:S16" si="0">SUM(E6:E15)</f>
        <v>10511.1</v>
      </c>
      <c r="F16" s="164">
        <f t="shared" si="0"/>
        <v>10889.399999999998</v>
      </c>
      <c r="G16" s="164">
        <f t="shared" si="0"/>
        <v>11419.7</v>
      </c>
      <c r="H16" s="164">
        <f t="shared" si="0"/>
        <v>12261.9</v>
      </c>
      <c r="I16" s="164">
        <f t="shared" si="0"/>
        <v>13139.300000000001</v>
      </c>
      <c r="J16" s="164">
        <f t="shared" si="0"/>
        <v>14165.6</v>
      </c>
      <c r="K16" s="164">
        <f t="shared" si="0"/>
        <v>15184.600000000002</v>
      </c>
      <c r="L16" s="164">
        <f t="shared" si="0"/>
        <v>16416.5</v>
      </c>
      <c r="M16" s="164">
        <f t="shared" si="0"/>
        <v>16419.5</v>
      </c>
      <c r="N16" s="164">
        <f t="shared" si="0"/>
        <v>16999.400000000001</v>
      </c>
      <c r="O16" s="164">
        <f t="shared" si="0"/>
        <v>17521.999999999996</v>
      </c>
      <c r="P16" s="164">
        <f t="shared" si="0"/>
        <v>17288.300000000003</v>
      </c>
      <c r="Q16" s="164">
        <f t="shared" si="0"/>
        <v>16133.999999999998</v>
      </c>
      <c r="R16" s="164">
        <f t="shared" si="0"/>
        <v>15447.8</v>
      </c>
      <c r="S16" s="164">
        <f t="shared" si="0"/>
        <v>15588.900000000003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394.1</v>
      </c>
      <c r="E18" s="152">
        <v>448</v>
      </c>
      <c r="F18" s="152">
        <v>457.7</v>
      </c>
      <c r="G18" s="152">
        <v>431.6</v>
      </c>
      <c r="H18" s="152">
        <v>429.8</v>
      </c>
      <c r="I18" s="152">
        <v>411.9</v>
      </c>
      <c r="J18" s="152">
        <v>370.2</v>
      </c>
      <c r="K18" s="152">
        <v>356</v>
      </c>
      <c r="L18" s="152">
        <v>397.9</v>
      </c>
      <c r="M18" s="152">
        <v>371.4</v>
      </c>
      <c r="N18" s="152">
        <v>406.1</v>
      </c>
      <c r="O18" s="152">
        <v>431.5</v>
      </c>
      <c r="P18" s="152">
        <v>385.6</v>
      </c>
      <c r="Q18" s="152">
        <v>364.9</v>
      </c>
      <c r="R18" s="152">
        <v>321.2</v>
      </c>
      <c r="S18" s="152">
        <v>328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28.7</v>
      </c>
      <c r="E19" s="156">
        <v>26.5</v>
      </c>
      <c r="F19" s="156">
        <v>30.600000000000005</v>
      </c>
      <c r="G19" s="156">
        <v>35.1</v>
      </c>
      <c r="H19" s="156">
        <v>41.9</v>
      </c>
      <c r="I19" s="156">
        <v>45</v>
      </c>
      <c r="J19" s="156">
        <v>46.8</v>
      </c>
      <c r="K19" s="156">
        <v>51</v>
      </c>
      <c r="L19" s="156">
        <v>63.5</v>
      </c>
      <c r="M19" s="156">
        <v>47.8</v>
      </c>
      <c r="N19" s="156">
        <v>47.6</v>
      </c>
      <c r="O19" s="156">
        <v>36.6</v>
      </c>
      <c r="P19" s="156">
        <v>18.200000000000003</v>
      </c>
      <c r="Q19" s="156">
        <v>18.2</v>
      </c>
      <c r="R19" s="156">
        <v>9.8000000000000007</v>
      </c>
      <c r="S19" s="156">
        <v>24.7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880.60000000000025</v>
      </c>
      <c r="E20" s="156">
        <v>898.60000000000082</v>
      </c>
      <c r="F20" s="156">
        <v>934.39999999999873</v>
      </c>
      <c r="G20" s="156">
        <v>944.99999999999932</v>
      </c>
      <c r="H20" s="156">
        <v>1004.7000000000008</v>
      </c>
      <c r="I20" s="156">
        <v>1022.9999999999995</v>
      </c>
      <c r="J20" s="156">
        <v>997.10000000000048</v>
      </c>
      <c r="K20" s="156">
        <v>1010.0000000000014</v>
      </c>
      <c r="L20" s="156">
        <v>1040.7999999999993</v>
      </c>
      <c r="M20" s="156">
        <v>1004.3000000000013</v>
      </c>
      <c r="N20" s="156">
        <v>986.99999999999943</v>
      </c>
      <c r="O20" s="156">
        <v>913.09999999999866</v>
      </c>
      <c r="P20" s="156">
        <v>807.90000000000134</v>
      </c>
      <c r="Q20" s="156">
        <v>697.39999999999895</v>
      </c>
      <c r="R20" s="156">
        <v>717.90000000000077</v>
      </c>
      <c r="S20" s="156">
        <v>755.00000000000091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132.4</v>
      </c>
      <c r="E21" s="156">
        <v>156.9</v>
      </c>
      <c r="F21" s="156">
        <v>164.3</v>
      </c>
      <c r="G21" s="156">
        <v>180.4</v>
      </c>
      <c r="H21" s="156">
        <v>179.4</v>
      </c>
      <c r="I21" s="156">
        <v>169.6</v>
      </c>
      <c r="J21" s="156">
        <v>173.7</v>
      </c>
      <c r="K21" s="156">
        <v>203.8</v>
      </c>
      <c r="L21" s="156">
        <v>181.7</v>
      </c>
      <c r="M21" s="156">
        <v>236.3</v>
      </c>
      <c r="N21" s="156">
        <v>255.3</v>
      </c>
      <c r="O21" s="156">
        <v>229.7</v>
      </c>
      <c r="P21" s="156">
        <v>290.2</v>
      </c>
      <c r="Q21" s="156">
        <v>295.8</v>
      </c>
      <c r="R21" s="156">
        <v>231.3</v>
      </c>
      <c r="S21" s="156">
        <v>263.5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58</v>
      </c>
      <c r="E22" s="156">
        <v>64.2</v>
      </c>
      <c r="F22" s="156">
        <v>69.09999999999998</v>
      </c>
      <c r="G22" s="156">
        <v>76.499999999999986</v>
      </c>
      <c r="H22" s="156">
        <v>85.7</v>
      </c>
      <c r="I22" s="156">
        <v>92.9</v>
      </c>
      <c r="J22" s="156">
        <v>109.7</v>
      </c>
      <c r="K22" s="156">
        <v>117.2</v>
      </c>
      <c r="L22" s="156">
        <v>101.4</v>
      </c>
      <c r="M22" s="156">
        <v>107</v>
      </c>
      <c r="N22" s="156">
        <v>136.9</v>
      </c>
      <c r="O22" s="156">
        <v>117.7</v>
      </c>
      <c r="P22" s="156">
        <v>130.19999999999999</v>
      </c>
      <c r="Q22" s="156">
        <v>135.30000000000001</v>
      </c>
      <c r="R22" s="156">
        <v>131.1</v>
      </c>
      <c r="S22" s="156">
        <v>128.10000000000002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811.2</v>
      </c>
      <c r="E23" s="156">
        <v>872</v>
      </c>
      <c r="F23" s="156">
        <v>968.1</v>
      </c>
      <c r="G23" s="156">
        <v>1081.5999999999999</v>
      </c>
      <c r="H23" s="156">
        <v>1206.4000000000001</v>
      </c>
      <c r="I23" s="156">
        <v>1360.1</v>
      </c>
      <c r="J23" s="156">
        <v>1572.4</v>
      </c>
      <c r="K23" s="156">
        <v>1818.9</v>
      </c>
      <c r="L23" s="156">
        <v>2014.7000000000003</v>
      </c>
      <c r="M23" s="156">
        <v>1584.1</v>
      </c>
      <c r="N23" s="156">
        <v>1414</v>
      </c>
      <c r="O23" s="156">
        <v>1209.8</v>
      </c>
      <c r="P23" s="156">
        <v>970</v>
      </c>
      <c r="Q23" s="156">
        <v>668.5</v>
      </c>
      <c r="R23" s="156">
        <v>561.5</v>
      </c>
      <c r="S23" s="156">
        <v>558.70000000000005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1217.0999999999997</v>
      </c>
      <c r="E24" s="156">
        <v>1280.0000000000002</v>
      </c>
      <c r="F24" s="156">
        <v>1298.0999999999995</v>
      </c>
      <c r="G24" s="156">
        <v>1279.4000000000001</v>
      </c>
      <c r="H24" s="156">
        <v>1435.8999999999996</v>
      </c>
      <c r="I24" s="156">
        <v>1552.6999999999998</v>
      </c>
      <c r="J24" s="156">
        <v>1688.5999999999997</v>
      </c>
      <c r="K24" s="156">
        <v>1818.9999999999998</v>
      </c>
      <c r="L24" s="156">
        <v>1959.2999999999995</v>
      </c>
      <c r="M24" s="156">
        <v>1878.2000000000005</v>
      </c>
      <c r="N24" s="156">
        <v>1939.0000000000002</v>
      </c>
      <c r="O24" s="156">
        <v>1941.8999999999996</v>
      </c>
      <c r="P24" s="156">
        <v>1927</v>
      </c>
      <c r="Q24" s="156">
        <v>1715.8</v>
      </c>
      <c r="R24" s="156">
        <v>1680.4000000000003</v>
      </c>
      <c r="S24" s="156">
        <v>1682.7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887.9</v>
      </c>
      <c r="E25" s="156">
        <v>850.2</v>
      </c>
      <c r="F25" s="156">
        <v>862.1</v>
      </c>
      <c r="G25" s="156">
        <v>878.1</v>
      </c>
      <c r="H25" s="156">
        <v>884.1</v>
      </c>
      <c r="I25" s="156">
        <v>896.6</v>
      </c>
      <c r="J25" s="156">
        <v>959.1</v>
      </c>
      <c r="K25" s="156">
        <v>979.30000000000018</v>
      </c>
      <c r="L25" s="156">
        <v>1056.4000000000003</v>
      </c>
      <c r="M25" s="156">
        <v>1151.5999999999999</v>
      </c>
      <c r="N25" s="156">
        <v>1214</v>
      </c>
      <c r="O25" s="156">
        <v>1296.5999999999999</v>
      </c>
      <c r="P25" s="156">
        <v>1283.3000000000002</v>
      </c>
      <c r="Q25" s="156">
        <v>1332.3</v>
      </c>
      <c r="R25" s="156">
        <v>1177.3</v>
      </c>
      <c r="S25" s="156">
        <v>1160.5000000000002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826.3</v>
      </c>
      <c r="E26" s="156">
        <v>881.19999999999982</v>
      </c>
      <c r="F26" s="156">
        <v>812.4</v>
      </c>
      <c r="G26" s="156">
        <v>778</v>
      </c>
      <c r="H26" s="156">
        <v>785.5</v>
      </c>
      <c r="I26" s="156">
        <v>815.2</v>
      </c>
      <c r="J26" s="156">
        <v>884</v>
      </c>
      <c r="K26" s="156">
        <v>936.4</v>
      </c>
      <c r="L26" s="156">
        <v>942.2</v>
      </c>
      <c r="M26" s="156">
        <v>872.3</v>
      </c>
      <c r="N26" s="156">
        <v>906.8</v>
      </c>
      <c r="O26" s="156">
        <v>1005.8</v>
      </c>
      <c r="P26" s="156">
        <v>1038.7</v>
      </c>
      <c r="Q26" s="156">
        <v>973.6</v>
      </c>
      <c r="R26" s="156">
        <v>993.9</v>
      </c>
      <c r="S26" s="156">
        <v>1004.7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392.3</v>
      </c>
      <c r="E27" s="156">
        <v>453.6</v>
      </c>
      <c r="F27" s="156">
        <v>456.8</v>
      </c>
      <c r="G27" s="156">
        <v>453.3</v>
      </c>
      <c r="H27" s="156">
        <v>495.2</v>
      </c>
      <c r="I27" s="156">
        <v>512.20000000000005</v>
      </c>
      <c r="J27" s="156">
        <v>479.7</v>
      </c>
      <c r="K27" s="156">
        <v>525.4</v>
      </c>
      <c r="L27" s="156">
        <v>556.79999999999995</v>
      </c>
      <c r="M27" s="156">
        <v>556.9</v>
      </c>
      <c r="N27" s="156">
        <v>607.1</v>
      </c>
      <c r="O27" s="156">
        <v>619.99999999999989</v>
      </c>
      <c r="P27" s="156">
        <v>600.6</v>
      </c>
      <c r="Q27" s="156">
        <v>671.3</v>
      </c>
      <c r="R27" s="156">
        <v>731.4</v>
      </c>
      <c r="S27" s="156">
        <v>735.2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669.3</v>
      </c>
      <c r="E28" s="156">
        <v>736</v>
      </c>
      <c r="F28" s="156">
        <v>709.4</v>
      </c>
      <c r="G28" s="156">
        <v>727.9</v>
      </c>
      <c r="H28" s="156">
        <v>825.9</v>
      </c>
      <c r="I28" s="156">
        <v>938.7</v>
      </c>
      <c r="J28" s="156">
        <v>1108.9000000000001</v>
      </c>
      <c r="K28" s="156">
        <v>1267.2</v>
      </c>
      <c r="L28" s="156">
        <v>1303.2</v>
      </c>
      <c r="M28" s="156">
        <v>1420.5</v>
      </c>
      <c r="N28" s="156">
        <v>1494.1</v>
      </c>
      <c r="O28" s="156">
        <v>1683.3</v>
      </c>
      <c r="P28" s="156">
        <v>1832.6</v>
      </c>
      <c r="Q28" s="156">
        <v>1902.3</v>
      </c>
      <c r="R28" s="156">
        <v>1888</v>
      </c>
      <c r="S28" s="156">
        <v>1993.5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622.79999999999995</v>
      </c>
      <c r="E29" s="156">
        <v>657.7</v>
      </c>
      <c r="F29" s="156">
        <v>714.9</v>
      </c>
      <c r="G29" s="156">
        <v>784.6</v>
      </c>
      <c r="H29" s="156">
        <v>896.3</v>
      </c>
      <c r="I29" s="156">
        <v>1034.7</v>
      </c>
      <c r="J29" s="156">
        <v>1155.8</v>
      </c>
      <c r="K29" s="156">
        <v>1251.5999999999999</v>
      </c>
      <c r="L29" s="156">
        <v>1366.5</v>
      </c>
      <c r="M29" s="156">
        <v>1521</v>
      </c>
      <c r="N29" s="156">
        <v>1607.8</v>
      </c>
      <c r="O29" s="156">
        <v>1763.9</v>
      </c>
      <c r="P29" s="156">
        <v>1728.7</v>
      </c>
      <c r="Q29" s="156">
        <v>1615.6</v>
      </c>
      <c r="R29" s="156">
        <v>1613.2</v>
      </c>
      <c r="S29" s="156">
        <v>1577.2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611.70000000000005</v>
      </c>
      <c r="E30" s="156">
        <v>729.70000000000016</v>
      </c>
      <c r="F30" s="156">
        <v>774.9</v>
      </c>
      <c r="G30" s="156">
        <v>768.79999999999984</v>
      </c>
      <c r="H30" s="156">
        <v>793.19999999999982</v>
      </c>
      <c r="I30" s="156">
        <v>844.3</v>
      </c>
      <c r="J30" s="156">
        <v>909.1</v>
      </c>
      <c r="K30" s="156">
        <v>993.70000000000016</v>
      </c>
      <c r="L30" s="156">
        <v>1137.5</v>
      </c>
      <c r="M30" s="156">
        <v>1131</v>
      </c>
      <c r="N30" s="156">
        <v>1270.2</v>
      </c>
      <c r="O30" s="156">
        <v>1361.3</v>
      </c>
      <c r="P30" s="156">
        <v>1396.3999999999996</v>
      </c>
      <c r="Q30" s="156">
        <v>1299.2</v>
      </c>
      <c r="R30" s="156">
        <v>1224.4000000000001</v>
      </c>
      <c r="S30" s="156">
        <v>1255.9999999999998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151.69999999999999</v>
      </c>
      <c r="E31" s="156">
        <v>166.4</v>
      </c>
      <c r="F31" s="156">
        <v>167.3</v>
      </c>
      <c r="G31" s="156">
        <v>170.7</v>
      </c>
      <c r="H31" s="156">
        <v>172.2</v>
      </c>
      <c r="I31" s="156">
        <v>193.2</v>
      </c>
      <c r="J31" s="156">
        <v>219.9</v>
      </c>
      <c r="K31" s="156">
        <v>239.2</v>
      </c>
      <c r="L31" s="156">
        <v>251</v>
      </c>
      <c r="M31" s="156">
        <v>250</v>
      </c>
      <c r="N31" s="156">
        <v>263</v>
      </c>
      <c r="O31" s="156">
        <v>270.39999999999998</v>
      </c>
      <c r="P31" s="156">
        <v>262.2</v>
      </c>
      <c r="Q31" s="156">
        <v>243.1</v>
      </c>
      <c r="R31" s="156">
        <v>256.2</v>
      </c>
      <c r="S31" s="156">
        <v>264.7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939.90000000000009</v>
      </c>
      <c r="E32" s="156">
        <v>965.79999999999973</v>
      </c>
      <c r="F32" s="156">
        <v>1048.2</v>
      </c>
      <c r="G32" s="156">
        <v>1258.1999999999998</v>
      </c>
      <c r="H32" s="156">
        <v>1367.9000000000003</v>
      </c>
      <c r="I32" s="156">
        <v>1466.5000000000002</v>
      </c>
      <c r="J32" s="156">
        <v>1570.1999999999998</v>
      </c>
      <c r="K32" s="156">
        <v>1608.5</v>
      </c>
      <c r="L32" s="156">
        <v>1741.8</v>
      </c>
      <c r="M32" s="156">
        <v>1858.5000000000002</v>
      </c>
      <c r="N32" s="156">
        <v>1862.6</v>
      </c>
      <c r="O32" s="156">
        <v>1977.8000000000002</v>
      </c>
      <c r="P32" s="156">
        <v>1979.1</v>
      </c>
      <c r="Q32" s="156">
        <v>1749.0999999999997</v>
      </c>
      <c r="R32" s="156">
        <v>1507.3000000000002</v>
      </c>
      <c r="S32" s="156">
        <v>1467.9999999999998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529.1</v>
      </c>
      <c r="E33" s="156">
        <v>571.9</v>
      </c>
      <c r="F33" s="156">
        <v>614.6</v>
      </c>
      <c r="G33" s="156">
        <v>697</v>
      </c>
      <c r="H33" s="156">
        <v>726.8</v>
      </c>
      <c r="I33" s="156">
        <v>778.4</v>
      </c>
      <c r="J33" s="156">
        <v>828.3</v>
      </c>
      <c r="K33" s="156">
        <v>859.6</v>
      </c>
      <c r="L33" s="156">
        <v>972</v>
      </c>
      <c r="M33" s="156">
        <v>1052.5999999999997</v>
      </c>
      <c r="N33" s="156">
        <v>1108.9000000000001</v>
      </c>
      <c r="O33" s="156">
        <v>1121.9000000000001</v>
      </c>
      <c r="P33" s="156">
        <v>1119.8</v>
      </c>
      <c r="Q33" s="156">
        <v>1082.2</v>
      </c>
      <c r="R33" s="156">
        <v>1069.2</v>
      </c>
      <c r="S33" s="156">
        <v>1056.9000000000003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331.6</v>
      </c>
      <c r="E34" s="156">
        <v>354.9</v>
      </c>
      <c r="F34" s="156">
        <v>382.5</v>
      </c>
      <c r="G34" s="156">
        <v>421.5</v>
      </c>
      <c r="H34" s="156">
        <v>442.2</v>
      </c>
      <c r="I34" s="156">
        <v>473.09999999999991</v>
      </c>
      <c r="J34" s="156">
        <v>498.2</v>
      </c>
      <c r="K34" s="156">
        <v>516.6</v>
      </c>
      <c r="L34" s="156">
        <v>585</v>
      </c>
      <c r="M34" s="156">
        <v>618.79999999999984</v>
      </c>
      <c r="N34" s="156">
        <v>658.8</v>
      </c>
      <c r="O34" s="156">
        <v>687.4</v>
      </c>
      <c r="P34" s="156">
        <v>698.3</v>
      </c>
      <c r="Q34" s="156">
        <v>669.1</v>
      </c>
      <c r="R34" s="156">
        <v>648.20000000000016</v>
      </c>
      <c r="S34" s="156">
        <v>650.6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116.8</v>
      </c>
      <c r="E35" s="156">
        <v>138.70000000000002</v>
      </c>
      <c r="F35" s="156">
        <v>154.40000000000003</v>
      </c>
      <c r="G35" s="156">
        <v>159.5</v>
      </c>
      <c r="H35" s="156">
        <v>162.80000000000001</v>
      </c>
      <c r="I35" s="156">
        <v>179.60000000000011</v>
      </c>
      <c r="J35" s="156">
        <v>195.6</v>
      </c>
      <c r="K35" s="156">
        <v>217.00000000000009</v>
      </c>
      <c r="L35" s="156">
        <v>232.89999999999992</v>
      </c>
      <c r="M35" s="156">
        <v>246.00000000000011</v>
      </c>
      <c r="N35" s="156">
        <v>292.50000000000006</v>
      </c>
      <c r="O35" s="156">
        <v>340.70000000000005</v>
      </c>
      <c r="P35" s="156">
        <v>336.30000000000007</v>
      </c>
      <c r="Q35" s="156">
        <v>264.60000000000002</v>
      </c>
      <c r="R35" s="156">
        <v>255.5</v>
      </c>
      <c r="S35" s="156">
        <v>258.3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195.2</v>
      </c>
      <c r="E36" s="156">
        <v>201.1</v>
      </c>
      <c r="F36" s="156">
        <v>203.7</v>
      </c>
      <c r="G36" s="156">
        <v>217.2</v>
      </c>
      <c r="H36" s="156">
        <v>238.1</v>
      </c>
      <c r="I36" s="156">
        <v>253.5</v>
      </c>
      <c r="J36" s="156">
        <v>271.20000000000005</v>
      </c>
      <c r="K36" s="156">
        <v>280.89999999999992</v>
      </c>
      <c r="L36" s="156">
        <v>347</v>
      </c>
      <c r="M36" s="156">
        <v>322.39999999999998</v>
      </c>
      <c r="N36" s="156">
        <v>316.89999999999998</v>
      </c>
      <c r="O36" s="156">
        <v>281.89999999999992</v>
      </c>
      <c r="P36" s="156">
        <v>264.7</v>
      </c>
      <c r="Q36" s="156">
        <v>251.4</v>
      </c>
      <c r="R36" s="156">
        <v>257.10000000000002</v>
      </c>
      <c r="S36" s="156">
        <v>257.39999999999998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48</v>
      </c>
      <c r="E37" s="156">
        <v>57.699999999999989</v>
      </c>
      <c r="F37" s="156">
        <v>65.90000000000002</v>
      </c>
      <c r="G37" s="156">
        <v>75.3</v>
      </c>
      <c r="H37" s="156">
        <v>87.9</v>
      </c>
      <c r="I37" s="156">
        <v>98.1</v>
      </c>
      <c r="J37" s="156">
        <v>127.1</v>
      </c>
      <c r="K37" s="156">
        <v>133.30000000000001</v>
      </c>
      <c r="L37" s="156">
        <v>164.9</v>
      </c>
      <c r="M37" s="156">
        <v>188.8</v>
      </c>
      <c r="N37" s="156">
        <v>210.8</v>
      </c>
      <c r="O37" s="156">
        <v>230.7</v>
      </c>
      <c r="P37" s="156">
        <v>218.5</v>
      </c>
      <c r="Q37" s="156">
        <v>184.3</v>
      </c>
      <c r="R37" s="156">
        <v>172.9</v>
      </c>
      <c r="S37" s="156">
        <v>165.2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9844.7000000000007</v>
      </c>
      <c r="E39" s="164">
        <f t="shared" ref="E39:S39" si="1">SUM(E18:E38)</f>
        <v>10511.1</v>
      </c>
      <c r="F39" s="164">
        <f t="shared" si="1"/>
        <v>10889.399999999998</v>
      </c>
      <c r="G39" s="164">
        <f t="shared" si="1"/>
        <v>11419.7</v>
      </c>
      <c r="H39" s="164">
        <f t="shared" si="1"/>
        <v>12261.9</v>
      </c>
      <c r="I39" s="164">
        <f t="shared" si="1"/>
        <v>13139.3</v>
      </c>
      <c r="J39" s="164">
        <f t="shared" si="1"/>
        <v>14165.600000000002</v>
      </c>
      <c r="K39" s="164">
        <f t="shared" si="1"/>
        <v>15184.600000000002</v>
      </c>
      <c r="L39" s="164">
        <f t="shared" si="1"/>
        <v>16416.5</v>
      </c>
      <c r="M39" s="164">
        <f t="shared" si="1"/>
        <v>16419.5</v>
      </c>
      <c r="N39" s="164">
        <f t="shared" si="1"/>
        <v>16999.400000000001</v>
      </c>
      <c r="O39" s="164">
        <f t="shared" si="1"/>
        <v>17522</v>
      </c>
      <c r="P39" s="164">
        <f t="shared" si="1"/>
        <v>17288.300000000003</v>
      </c>
      <c r="Q39" s="164">
        <f t="shared" si="1"/>
        <v>16134.000000000002</v>
      </c>
      <c r="R39" s="164">
        <f t="shared" si="1"/>
        <v>15447.800000000003</v>
      </c>
      <c r="S39" s="164">
        <f t="shared" si="1"/>
        <v>15588.900000000001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331.8</v>
      </c>
      <c r="E41" s="152">
        <v>350.9</v>
      </c>
      <c r="F41" s="152">
        <v>366.6</v>
      </c>
      <c r="G41" s="152">
        <v>370</v>
      </c>
      <c r="H41" s="152">
        <v>389.1</v>
      </c>
      <c r="I41" s="152">
        <v>394.1</v>
      </c>
      <c r="J41" s="152">
        <v>323.60000000000002</v>
      </c>
      <c r="K41" s="152">
        <v>301.7</v>
      </c>
      <c r="L41" s="152">
        <v>317.39999999999998</v>
      </c>
      <c r="M41" s="152">
        <v>356</v>
      </c>
      <c r="N41" s="152">
        <v>332.9</v>
      </c>
      <c r="O41" s="152">
        <v>305.60000000000002</v>
      </c>
      <c r="P41" s="152">
        <v>280.29999999999995</v>
      </c>
      <c r="Q41" s="152">
        <v>257.7</v>
      </c>
      <c r="R41" s="152">
        <v>256.10000000000002</v>
      </c>
      <c r="S41" s="152">
        <v>253.7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66.3</v>
      </c>
      <c r="E42" s="156">
        <v>59.199999999999989</v>
      </c>
      <c r="F42" s="156">
        <v>55.29999999999999</v>
      </c>
      <c r="G42" s="156">
        <v>46</v>
      </c>
      <c r="H42" s="156">
        <v>37.5</v>
      </c>
      <c r="I42" s="156">
        <v>36.200000000000003</v>
      </c>
      <c r="J42" s="156">
        <v>35.599999999999994</v>
      </c>
      <c r="K42" s="156">
        <v>34.5</v>
      </c>
      <c r="L42" s="156">
        <v>29.3</v>
      </c>
      <c r="M42" s="156">
        <v>25.1</v>
      </c>
      <c r="N42" s="156">
        <v>21.1</v>
      </c>
      <c r="O42" s="156">
        <v>19.899999999999999</v>
      </c>
      <c r="P42" s="156">
        <v>15</v>
      </c>
      <c r="Q42" s="156">
        <v>11.1</v>
      </c>
      <c r="R42" s="156">
        <v>11.5</v>
      </c>
      <c r="S42" s="156">
        <v>12.2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108</v>
      </c>
      <c r="E43" s="156">
        <v>109.8</v>
      </c>
      <c r="F43" s="156">
        <v>114.4</v>
      </c>
      <c r="G43" s="156">
        <v>119</v>
      </c>
      <c r="H43" s="156">
        <v>126.7</v>
      </c>
      <c r="I43" s="156">
        <v>127.2</v>
      </c>
      <c r="J43" s="156">
        <v>132.5</v>
      </c>
      <c r="K43" s="156">
        <v>141.9</v>
      </c>
      <c r="L43" s="156">
        <v>146.4</v>
      </c>
      <c r="M43" s="156">
        <v>130.69999999999996</v>
      </c>
      <c r="N43" s="156">
        <v>126.4</v>
      </c>
      <c r="O43" s="156">
        <v>115.3</v>
      </c>
      <c r="P43" s="156">
        <v>98.6</v>
      </c>
      <c r="Q43" s="156">
        <v>70.90000000000002</v>
      </c>
      <c r="R43" s="156">
        <v>68.3</v>
      </c>
      <c r="S43" s="156">
        <v>69.3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8.6</v>
      </c>
      <c r="E44" s="156">
        <v>9</v>
      </c>
      <c r="F44" s="156">
        <v>9</v>
      </c>
      <c r="G44" s="156">
        <v>11.5</v>
      </c>
      <c r="H44" s="156">
        <v>4.9000000000000004</v>
      </c>
      <c r="I44" s="156">
        <v>0.5</v>
      </c>
      <c r="J44" s="156">
        <v>0.4</v>
      </c>
      <c r="K44" s="156">
        <v>0.3</v>
      </c>
      <c r="L44" s="156">
        <v>0.4</v>
      </c>
      <c r="M44" s="156">
        <v>0.6</v>
      </c>
      <c r="N44" s="156">
        <v>0.2</v>
      </c>
      <c r="O44" s="156">
        <v>0.30000000000000004</v>
      </c>
      <c r="P44" s="156">
        <v>0.4</v>
      </c>
      <c r="Q44" s="156">
        <v>0.4</v>
      </c>
      <c r="R44" s="156">
        <v>0.6</v>
      </c>
      <c r="S44" s="156">
        <v>1.2000000000000002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28.9</v>
      </c>
      <c r="E45" s="156">
        <v>26.2</v>
      </c>
      <c r="F45" s="156">
        <v>26</v>
      </c>
      <c r="G45" s="156">
        <v>25.1</v>
      </c>
      <c r="H45" s="156">
        <v>28.3</v>
      </c>
      <c r="I45" s="156">
        <v>23</v>
      </c>
      <c r="J45" s="156">
        <v>25.8</v>
      </c>
      <c r="K45" s="156">
        <v>26.3</v>
      </c>
      <c r="L45" s="156">
        <v>23.7</v>
      </c>
      <c r="M45" s="156">
        <v>23.8</v>
      </c>
      <c r="N45" s="156">
        <v>28</v>
      </c>
      <c r="O45" s="156">
        <v>24.6</v>
      </c>
      <c r="P45" s="156">
        <v>20.8</v>
      </c>
      <c r="Q45" s="156">
        <v>18.600000000000005</v>
      </c>
      <c r="R45" s="156">
        <v>17.499999999999996</v>
      </c>
      <c r="S45" s="156">
        <v>19.100000000000005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28.2</v>
      </c>
      <c r="E46" s="156">
        <v>29.599999999999994</v>
      </c>
      <c r="F46" s="156">
        <v>29.9</v>
      </c>
      <c r="G46" s="156">
        <v>29.6</v>
      </c>
      <c r="H46" s="156">
        <v>32.799999999999997</v>
      </c>
      <c r="I46" s="156">
        <v>39.900000000000006</v>
      </c>
      <c r="J46" s="156">
        <v>41.6</v>
      </c>
      <c r="K46" s="156">
        <v>40.299999999999997</v>
      </c>
      <c r="L46" s="156">
        <v>44.8</v>
      </c>
      <c r="M46" s="156">
        <v>45.7</v>
      </c>
      <c r="N46" s="156">
        <v>54</v>
      </c>
      <c r="O46" s="156">
        <v>55.5</v>
      </c>
      <c r="P46" s="156">
        <v>60.1</v>
      </c>
      <c r="Q46" s="156">
        <v>67.599999999999994</v>
      </c>
      <c r="R46" s="156">
        <v>74.699999999999989</v>
      </c>
      <c r="S46" s="156">
        <v>86.7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128.6</v>
      </c>
      <c r="E47" s="156">
        <v>131.69999999999999</v>
      </c>
      <c r="F47" s="156">
        <v>147.80000000000001</v>
      </c>
      <c r="G47" s="156">
        <v>156.5</v>
      </c>
      <c r="H47" s="156">
        <v>177.8</v>
      </c>
      <c r="I47" s="156">
        <v>191.6</v>
      </c>
      <c r="J47" s="156">
        <v>205.2</v>
      </c>
      <c r="K47" s="156">
        <v>211.9</v>
      </c>
      <c r="L47" s="156">
        <v>218.5</v>
      </c>
      <c r="M47" s="156">
        <v>190.3</v>
      </c>
      <c r="N47" s="156">
        <v>177.8</v>
      </c>
      <c r="O47" s="156">
        <v>159.80000000000001</v>
      </c>
      <c r="P47" s="156">
        <v>114.7</v>
      </c>
      <c r="Q47" s="156">
        <v>83.7</v>
      </c>
      <c r="R47" s="156">
        <v>94.5</v>
      </c>
      <c r="S47" s="156">
        <v>104.2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77.8</v>
      </c>
      <c r="E48" s="156">
        <v>77.599999999999994</v>
      </c>
      <c r="F48" s="156">
        <v>81.199999999999989</v>
      </c>
      <c r="G48" s="156">
        <v>92.8</v>
      </c>
      <c r="H48" s="156">
        <v>108.4</v>
      </c>
      <c r="I48" s="156">
        <v>115.9</v>
      </c>
      <c r="J48" s="156">
        <v>127.4</v>
      </c>
      <c r="K48" s="156">
        <v>141.30000000000001</v>
      </c>
      <c r="L48" s="156">
        <v>143.1</v>
      </c>
      <c r="M48" s="156">
        <v>124.2</v>
      </c>
      <c r="N48" s="156">
        <v>131.6</v>
      </c>
      <c r="O48" s="156">
        <v>124.9</v>
      </c>
      <c r="P48" s="156">
        <v>116.4</v>
      </c>
      <c r="Q48" s="156">
        <v>86.1</v>
      </c>
      <c r="R48" s="156">
        <v>79.5</v>
      </c>
      <c r="S48" s="156">
        <v>73.400000000000006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3.5</v>
      </c>
      <c r="E49" s="156">
        <v>3.6</v>
      </c>
      <c r="F49" s="156">
        <v>3.6</v>
      </c>
      <c r="G49" s="156">
        <v>4</v>
      </c>
      <c r="H49" s="156">
        <v>4.9000000000000004</v>
      </c>
      <c r="I49" s="156">
        <v>5.7</v>
      </c>
      <c r="J49" s="156">
        <v>10.9</v>
      </c>
      <c r="K49" s="156">
        <v>11.6</v>
      </c>
      <c r="L49" s="156">
        <v>11.9</v>
      </c>
      <c r="M49" s="156">
        <v>9</v>
      </c>
      <c r="N49" s="156">
        <v>4.8</v>
      </c>
      <c r="O49" s="156">
        <v>2.1</v>
      </c>
      <c r="P49" s="156">
        <v>2.2000000000000002</v>
      </c>
      <c r="Q49" s="156">
        <v>12.2</v>
      </c>
      <c r="R49" s="156">
        <v>19.799999999999997</v>
      </c>
      <c r="S49" s="156">
        <v>26.6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8.3000000000000025</v>
      </c>
      <c r="E50" s="156">
        <v>7</v>
      </c>
      <c r="F50" s="156">
        <v>7.3</v>
      </c>
      <c r="G50" s="156">
        <v>6.3</v>
      </c>
      <c r="H50" s="156">
        <v>6.3</v>
      </c>
      <c r="I50" s="156">
        <v>6.9</v>
      </c>
      <c r="J50" s="156">
        <v>7.9000000000000012</v>
      </c>
      <c r="K50" s="156">
        <v>10.4</v>
      </c>
      <c r="L50" s="156">
        <v>12.2</v>
      </c>
      <c r="M50" s="156">
        <v>15.1</v>
      </c>
      <c r="N50" s="156">
        <v>18.100000000000001</v>
      </c>
      <c r="O50" s="156">
        <v>15.9</v>
      </c>
      <c r="P50" s="156">
        <v>12.1</v>
      </c>
      <c r="Q50" s="156">
        <v>9.8000000000000007</v>
      </c>
      <c r="R50" s="156">
        <v>9.5</v>
      </c>
      <c r="S50" s="156">
        <v>8.6999999999999993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18</v>
      </c>
      <c r="E51" s="156">
        <v>19.8</v>
      </c>
      <c r="F51" s="156">
        <v>20.5</v>
      </c>
      <c r="G51" s="156">
        <v>21.2</v>
      </c>
      <c r="H51" s="156">
        <v>22.6</v>
      </c>
      <c r="I51" s="156">
        <v>20.9</v>
      </c>
      <c r="J51" s="156">
        <v>22.4</v>
      </c>
      <c r="K51" s="156">
        <v>24.4</v>
      </c>
      <c r="L51" s="156">
        <v>26.1</v>
      </c>
      <c r="M51" s="156">
        <v>17.3</v>
      </c>
      <c r="N51" s="156">
        <v>22.5</v>
      </c>
      <c r="O51" s="156">
        <v>25.7</v>
      </c>
      <c r="P51" s="156">
        <v>23.9</v>
      </c>
      <c r="Q51" s="156">
        <v>16.7</v>
      </c>
      <c r="R51" s="156">
        <v>16.500000000000004</v>
      </c>
      <c r="S51" s="156">
        <v>18.2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6.6999999999999993</v>
      </c>
      <c r="E52" s="156">
        <v>7.3</v>
      </c>
      <c r="F52" s="156">
        <v>7.9</v>
      </c>
      <c r="G52" s="156">
        <v>7</v>
      </c>
      <c r="H52" s="156">
        <v>6.6</v>
      </c>
      <c r="I52" s="156">
        <v>6.4</v>
      </c>
      <c r="J52" s="156">
        <v>6.8</v>
      </c>
      <c r="K52" s="156">
        <v>7.8000000000000007</v>
      </c>
      <c r="L52" s="156">
        <v>7</v>
      </c>
      <c r="M52" s="156">
        <v>7.4</v>
      </c>
      <c r="N52" s="156">
        <v>6.2</v>
      </c>
      <c r="O52" s="156">
        <v>5.2</v>
      </c>
      <c r="P52" s="156">
        <v>3.2</v>
      </c>
      <c r="Q52" s="156">
        <v>2.9</v>
      </c>
      <c r="R52" s="156">
        <v>3</v>
      </c>
      <c r="S52" s="156">
        <v>4.3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65.90000000000046</v>
      </c>
      <c r="E53" s="156">
        <v>66.90000000000073</v>
      </c>
      <c r="F53" s="156">
        <v>64.899999999998812</v>
      </c>
      <c r="G53" s="156">
        <v>55.999999999999282</v>
      </c>
      <c r="H53" s="156">
        <v>58.800000000000992</v>
      </c>
      <c r="I53" s="156">
        <v>54.699999999999463</v>
      </c>
      <c r="J53" s="156">
        <v>57.000000000000419</v>
      </c>
      <c r="K53" s="156">
        <v>57.600000000001309</v>
      </c>
      <c r="L53" s="156">
        <v>59.999999999999183</v>
      </c>
      <c r="M53" s="156">
        <v>59.100000000001479</v>
      </c>
      <c r="N53" s="156">
        <v>63.39999999999953</v>
      </c>
      <c r="O53" s="156">
        <v>58.299999999998676</v>
      </c>
      <c r="P53" s="156">
        <v>60.200000000001339</v>
      </c>
      <c r="Q53" s="156">
        <v>59.699999999999292</v>
      </c>
      <c r="R53" s="156">
        <v>66.400000000000858</v>
      </c>
      <c r="S53" s="156">
        <v>77.400000000000958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880.60000000000048</v>
      </c>
      <c r="E54" s="164">
        <f t="shared" ref="E54:S54" si="2">SUM(E41:E53)</f>
        <v>898.60000000000082</v>
      </c>
      <c r="F54" s="164">
        <f t="shared" si="2"/>
        <v>934.39999999999884</v>
      </c>
      <c r="G54" s="164">
        <f t="shared" si="2"/>
        <v>944.99999999999932</v>
      </c>
      <c r="H54" s="164">
        <f t="shared" si="2"/>
        <v>1004.7000000000008</v>
      </c>
      <c r="I54" s="164">
        <f t="shared" si="2"/>
        <v>1022.9999999999994</v>
      </c>
      <c r="J54" s="164">
        <f t="shared" si="2"/>
        <v>997.10000000000036</v>
      </c>
      <c r="K54" s="164">
        <f t="shared" si="2"/>
        <v>1010.0000000000013</v>
      </c>
      <c r="L54" s="164">
        <f t="shared" si="2"/>
        <v>1040.7999999999993</v>
      </c>
      <c r="M54" s="164">
        <f t="shared" si="2"/>
        <v>1004.3000000000015</v>
      </c>
      <c r="N54" s="164">
        <f t="shared" si="2"/>
        <v>986.99999999999943</v>
      </c>
      <c r="O54" s="164">
        <f t="shared" si="2"/>
        <v>913.09999999999877</v>
      </c>
      <c r="P54" s="164">
        <f t="shared" si="2"/>
        <v>807.90000000000134</v>
      </c>
      <c r="Q54" s="164">
        <f t="shared" si="2"/>
        <v>697.3999999999993</v>
      </c>
      <c r="R54" s="164">
        <f t="shared" si="2"/>
        <v>717.90000000000089</v>
      </c>
      <c r="S54" s="164">
        <f t="shared" si="2"/>
        <v>755.00000000000102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331.8</v>
      </c>
      <c r="E56" s="152">
        <v>350.9</v>
      </c>
      <c r="F56" s="152">
        <v>366.6</v>
      </c>
      <c r="G56" s="152">
        <v>370</v>
      </c>
      <c r="H56" s="152">
        <v>389.1</v>
      </c>
      <c r="I56" s="152">
        <v>394.1</v>
      </c>
      <c r="J56" s="152">
        <v>323.60000000000002</v>
      </c>
      <c r="K56" s="152">
        <v>301.7</v>
      </c>
      <c r="L56" s="152">
        <v>317.39999999999998</v>
      </c>
      <c r="M56" s="152">
        <v>356</v>
      </c>
      <c r="N56" s="152">
        <v>332.9</v>
      </c>
      <c r="O56" s="152">
        <v>305.60000000000002</v>
      </c>
      <c r="P56" s="152">
        <v>280.29999999999995</v>
      </c>
      <c r="Q56" s="152">
        <v>257.7</v>
      </c>
      <c r="R56" s="152">
        <v>256.10000000000002</v>
      </c>
      <c r="S56" s="152">
        <v>253.7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66.3</v>
      </c>
      <c r="E57" s="156">
        <v>59.199999999999989</v>
      </c>
      <c r="F57" s="156">
        <v>55.29999999999999</v>
      </c>
      <c r="G57" s="156">
        <v>46</v>
      </c>
      <c r="H57" s="156">
        <v>37.5</v>
      </c>
      <c r="I57" s="156">
        <v>36.200000000000003</v>
      </c>
      <c r="J57" s="156">
        <v>35.599999999999994</v>
      </c>
      <c r="K57" s="156">
        <v>34.5</v>
      </c>
      <c r="L57" s="156">
        <v>29.3</v>
      </c>
      <c r="M57" s="156">
        <v>25.1</v>
      </c>
      <c r="N57" s="156">
        <v>21.1</v>
      </c>
      <c r="O57" s="156">
        <v>19.899999999999999</v>
      </c>
      <c r="P57" s="156">
        <v>15</v>
      </c>
      <c r="Q57" s="156">
        <v>11.1</v>
      </c>
      <c r="R57" s="156">
        <v>11.5</v>
      </c>
      <c r="S57" s="156">
        <v>12.2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54.8</v>
      </c>
      <c r="E58" s="156">
        <v>52.7</v>
      </c>
      <c r="F58" s="156">
        <v>55.29999999999999</v>
      </c>
      <c r="G58" s="156">
        <v>61.6</v>
      </c>
      <c r="H58" s="156">
        <v>67.400000000000006</v>
      </c>
      <c r="I58" s="156">
        <v>68.900000000000006</v>
      </c>
      <c r="J58" s="156">
        <v>72.8</v>
      </c>
      <c r="K58" s="156">
        <v>79.099999999999994</v>
      </c>
      <c r="L58" s="156">
        <v>79</v>
      </c>
      <c r="M58" s="156">
        <v>71.7</v>
      </c>
      <c r="N58" s="156">
        <v>66.400000000000006</v>
      </c>
      <c r="O58" s="156">
        <v>59.4</v>
      </c>
      <c r="P58" s="156">
        <v>51.1</v>
      </c>
      <c r="Q58" s="156">
        <v>30.9</v>
      </c>
      <c r="R58" s="156">
        <v>29.3</v>
      </c>
      <c r="S58" s="156">
        <v>32.799999999999997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53.199999999999989</v>
      </c>
      <c r="E60" s="156">
        <v>57.100000000000009</v>
      </c>
      <c r="F60" s="156">
        <v>59.1</v>
      </c>
      <c r="G60" s="156">
        <v>57.4</v>
      </c>
      <c r="H60" s="156">
        <v>59.29999999999999</v>
      </c>
      <c r="I60" s="156">
        <v>58.3</v>
      </c>
      <c r="J60" s="156">
        <v>59.699999999999989</v>
      </c>
      <c r="K60" s="156">
        <v>62.800000000000018</v>
      </c>
      <c r="L60" s="156">
        <v>67.40000000000002</v>
      </c>
      <c r="M60" s="156">
        <v>58.999999999999972</v>
      </c>
      <c r="N60" s="156">
        <v>60</v>
      </c>
      <c r="O60" s="156">
        <v>55.9</v>
      </c>
      <c r="P60" s="156">
        <v>47.5</v>
      </c>
      <c r="Q60" s="156">
        <v>40.000000000000014</v>
      </c>
      <c r="R60" s="156">
        <v>38.999999999999993</v>
      </c>
      <c r="S60" s="156">
        <v>36.499999999999993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8.6</v>
      </c>
      <c r="E61" s="156">
        <v>9</v>
      </c>
      <c r="F61" s="156">
        <v>9</v>
      </c>
      <c r="G61" s="156">
        <v>11.5</v>
      </c>
      <c r="H61" s="156">
        <v>4.9000000000000004</v>
      </c>
      <c r="I61" s="156">
        <v>0.5</v>
      </c>
      <c r="J61" s="156">
        <v>0.4</v>
      </c>
      <c r="K61" s="156">
        <v>0.3</v>
      </c>
      <c r="L61" s="156">
        <v>0.4</v>
      </c>
      <c r="M61" s="156">
        <v>0.6</v>
      </c>
      <c r="N61" s="156">
        <v>0.2</v>
      </c>
      <c r="O61" s="156">
        <v>0.30000000000000004</v>
      </c>
      <c r="P61" s="156">
        <v>0.4</v>
      </c>
      <c r="Q61" s="156">
        <v>0.4</v>
      </c>
      <c r="R61" s="156">
        <v>0.6</v>
      </c>
      <c r="S61" s="156">
        <v>1.2000000000000002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28.9</v>
      </c>
      <c r="E62" s="156">
        <v>26.2</v>
      </c>
      <c r="F62" s="156">
        <v>26</v>
      </c>
      <c r="G62" s="156">
        <v>25.1</v>
      </c>
      <c r="H62" s="156">
        <v>28.3</v>
      </c>
      <c r="I62" s="156">
        <v>23</v>
      </c>
      <c r="J62" s="156">
        <v>25.8</v>
      </c>
      <c r="K62" s="156">
        <v>26.3</v>
      </c>
      <c r="L62" s="156">
        <v>23.7</v>
      </c>
      <c r="M62" s="156">
        <v>23.8</v>
      </c>
      <c r="N62" s="156">
        <v>28</v>
      </c>
      <c r="O62" s="156">
        <v>24.6</v>
      </c>
      <c r="P62" s="156">
        <v>20.8</v>
      </c>
      <c r="Q62" s="156">
        <v>18.600000000000005</v>
      </c>
      <c r="R62" s="156">
        <v>17.499999999999996</v>
      </c>
      <c r="S62" s="156">
        <v>19.100000000000005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28.2</v>
      </c>
      <c r="E63" s="156">
        <v>29.599999999999994</v>
      </c>
      <c r="F63" s="156">
        <v>29.9</v>
      </c>
      <c r="G63" s="156">
        <v>29.6</v>
      </c>
      <c r="H63" s="156">
        <v>32.799999999999997</v>
      </c>
      <c r="I63" s="156">
        <v>39.900000000000006</v>
      </c>
      <c r="J63" s="156">
        <v>41.6</v>
      </c>
      <c r="K63" s="156">
        <v>40.299999999999997</v>
      </c>
      <c r="L63" s="156">
        <v>44.8</v>
      </c>
      <c r="M63" s="156">
        <v>45.7</v>
      </c>
      <c r="N63" s="156">
        <v>54</v>
      </c>
      <c r="O63" s="156">
        <v>55.5</v>
      </c>
      <c r="P63" s="156">
        <v>60.1</v>
      </c>
      <c r="Q63" s="156">
        <v>67.599999999999994</v>
      </c>
      <c r="R63" s="156">
        <v>74.699999999999989</v>
      </c>
      <c r="S63" s="156">
        <v>86.7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25.1</v>
      </c>
      <c r="E64" s="156">
        <v>24.7</v>
      </c>
      <c r="F64" s="156">
        <v>26.8</v>
      </c>
      <c r="G64" s="156">
        <v>27.200000000000003</v>
      </c>
      <c r="H64" s="156">
        <v>29</v>
      </c>
      <c r="I64" s="156">
        <v>29.9</v>
      </c>
      <c r="J64" s="156">
        <v>30.8</v>
      </c>
      <c r="K64" s="156">
        <v>32.4</v>
      </c>
      <c r="L64" s="156">
        <v>36.799999999999997</v>
      </c>
      <c r="M64" s="156">
        <v>36.700000000000003</v>
      </c>
      <c r="N64" s="156">
        <v>36.799999999999997</v>
      </c>
      <c r="O64" s="156">
        <v>29.8</v>
      </c>
      <c r="P64" s="156">
        <v>22.6</v>
      </c>
      <c r="Q64" s="156">
        <v>21.8</v>
      </c>
      <c r="R64" s="156">
        <v>22</v>
      </c>
      <c r="S64" s="156">
        <v>21.4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103.49999999999999</v>
      </c>
      <c r="E65" s="156">
        <v>106.99999999999999</v>
      </c>
      <c r="F65" s="156">
        <v>121</v>
      </c>
      <c r="G65" s="156">
        <v>129.30000000000001</v>
      </c>
      <c r="H65" s="156">
        <v>148.80000000000001</v>
      </c>
      <c r="I65" s="156">
        <v>161.69999999999999</v>
      </c>
      <c r="J65" s="156">
        <v>174.4</v>
      </c>
      <c r="K65" s="156">
        <v>179.49999999999997</v>
      </c>
      <c r="L65" s="156">
        <v>181.7</v>
      </c>
      <c r="M65" s="156">
        <v>153.6</v>
      </c>
      <c r="N65" s="156">
        <v>141</v>
      </c>
      <c r="O65" s="156">
        <v>130.00000000000003</v>
      </c>
      <c r="P65" s="156">
        <v>92.1</v>
      </c>
      <c r="Q65" s="156">
        <v>61.900000000000006</v>
      </c>
      <c r="R65" s="156">
        <v>72.500000000000014</v>
      </c>
      <c r="S65" s="156">
        <v>82.8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12.7</v>
      </c>
      <c r="E66" s="156">
        <v>13.2</v>
      </c>
      <c r="F66" s="156">
        <v>12.1</v>
      </c>
      <c r="G66" s="156">
        <v>14.8</v>
      </c>
      <c r="H66" s="156">
        <v>18.100000000000005</v>
      </c>
      <c r="I66" s="156">
        <v>18.999999999999996</v>
      </c>
      <c r="J66" s="156">
        <v>23</v>
      </c>
      <c r="K66" s="156">
        <v>30.7</v>
      </c>
      <c r="L66" s="156">
        <v>23.9</v>
      </c>
      <c r="M66" s="156">
        <v>20.5</v>
      </c>
      <c r="N66" s="156">
        <v>25.1</v>
      </c>
      <c r="O66" s="156">
        <v>28.8</v>
      </c>
      <c r="P66" s="156">
        <v>28</v>
      </c>
      <c r="Q66" s="156">
        <v>21.9</v>
      </c>
      <c r="R66" s="156">
        <v>16.100000000000001</v>
      </c>
      <c r="S66" s="156">
        <v>12.5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65.099999999999994</v>
      </c>
      <c r="E67" s="156">
        <v>64.399999999999991</v>
      </c>
      <c r="F67" s="156">
        <v>69.099999999999994</v>
      </c>
      <c r="G67" s="156">
        <v>78.000000000000014</v>
      </c>
      <c r="H67" s="156">
        <v>90.3</v>
      </c>
      <c r="I67" s="156">
        <v>96.9</v>
      </c>
      <c r="J67" s="156">
        <v>104.4</v>
      </c>
      <c r="K67" s="156">
        <v>110.60000000000002</v>
      </c>
      <c r="L67" s="156">
        <v>119.2</v>
      </c>
      <c r="M67" s="156">
        <v>103.7</v>
      </c>
      <c r="N67" s="156">
        <v>106.5</v>
      </c>
      <c r="O67" s="156">
        <v>96.1</v>
      </c>
      <c r="P67" s="156">
        <v>88.4</v>
      </c>
      <c r="Q67" s="156">
        <v>64.2</v>
      </c>
      <c r="R67" s="156">
        <v>63.4</v>
      </c>
      <c r="S67" s="156">
        <v>60.900000000000006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3.5</v>
      </c>
      <c r="E68" s="156">
        <v>3.6</v>
      </c>
      <c r="F68" s="156">
        <v>3.6</v>
      </c>
      <c r="G68" s="156">
        <v>4</v>
      </c>
      <c r="H68" s="156">
        <v>4.9000000000000004</v>
      </c>
      <c r="I68" s="156">
        <v>5.7</v>
      </c>
      <c r="J68" s="156">
        <v>10.9</v>
      </c>
      <c r="K68" s="156">
        <v>11.6</v>
      </c>
      <c r="L68" s="156">
        <v>11.9</v>
      </c>
      <c r="M68" s="156">
        <v>9</v>
      </c>
      <c r="N68" s="156">
        <v>4.8</v>
      </c>
      <c r="O68" s="156">
        <v>2.1</v>
      </c>
      <c r="P68" s="156">
        <v>2.2000000000000002</v>
      </c>
      <c r="Q68" s="156">
        <v>12.2</v>
      </c>
      <c r="R68" s="156">
        <v>19.799999999999997</v>
      </c>
      <c r="S68" s="156">
        <v>26.6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8.3000000000000025</v>
      </c>
      <c r="E69" s="156">
        <v>7</v>
      </c>
      <c r="F69" s="156">
        <v>7.3</v>
      </c>
      <c r="G69" s="156">
        <v>6.3</v>
      </c>
      <c r="H69" s="156">
        <v>6.3</v>
      </c>
      <c r="I69" s="156">
        <v>6.9</v>
      </c>
      <c r="J69" s="156">
        <v>7.9000000000000012</v>
      </c>
      <c r="K69" s="156">
        <v>10.4</v>
      </c>
      <c r="L69" s="156">
        <v>12.2</v>
      </c>
      <c r="M69" s="156">
        <v>15.1</v>
      </c>
      <c r="N69" s="156">
        <v>18.100000000000001</v>
      </c>
      <c r="O69" s="156">
        <v>15.9</v>
      </c>
      <c r="P69" s="156">
        <v>12.1</v>
      </c>
      <c r="Q69" s="156">
        <v>9.8000000000000007</v>
      </c>
      <c r="R69" s="156">
        <v>9.5</v>
      </c>
      <c r="S69" s="156">
        <v>8.6999999999999993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18</v>
      </c>
      <c r="E70" s="156">
        <v>19.8</v>
      </c>
      <c r="F70" s="156">
        <v>20.5</v>
      </c>
      <c r="G70" s="156">
        <v>21.2</v>
      </c>
      <c r="H70" s="156">
        <v>22.6</v>
      </c>
      <c r="I70" s="156">
        <v>20.9</v>
      </c>
      <c r="J70" s="156">
        <v>22.4</v>
      </c>
      <c r="K70" s="156">
        <v>24.4</v>
      </c>
      <c r="L70" s="156">
        <v>26.1</v>
      </c>
      <c r="M70" s="156">
        <v>17.3</v>
      </c>
      <c r="N70" s="156">
        <v>22.5</v>
      </c>
      <c r="O70" s="156">
        <v>25.7</v>
      </c>
      <c r="P70" s="156">
        <v>23.9</v>
      </c>
      <c r="Q70" s="156">
        <v>16.7</v>
      </c>
      <c r="R70" s="156">
        <v>16.500000000000004</v>
      </c>
      <c r="S70" s="156">
        <v>18.2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5.8</v>
      </c>
      <c r="E71" s="156">
        <v>6.2</v>
      </c>
      <c r="F71" s="156">
        <v>6.6</v>
      </c>
      <c r="G71" s="156">
        <v>5.8</v>
      </c>
      <c r="H71" s="156">
        <v>5.2</v>
      </c>
      <c r="I71" s="156">
        <v>5</v>
      </c>
      <c r="J71" s="156">
        <v>5.4</v>
      </c>
      <c r="K71" s="156">
        <v>6.3</v>
      </c>
      <c r="L71" s="156">
        <v>6.2</v>
      </c>
      <c r="M71" s="156">
        <v>6.9</v>
      </c>
      <c r="N71" s="156">
        <v>5.3</v>
      </c>
      <c r="O71" s="156">
        <v>4.5</v>
      </c>
      <c r="P71" s="156">
        <v>2.2999999999999998</v>
      </c>
      <c r="Q71" s="156">
        <v>2.2999999999999998</v>
      </c>
      <c r="R71" s="156">
        <v>2.2000000000000002</v>
      </c>
      <c r="S71" s="156">
        <v>3.5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0.89999999999999947</v>
      </c>
      <c r="E72" s="156">
        <v>1.0999999999999999</v>
      </c>
      <c r="F72" s="156">
        <v>1.2999999999999994</v>
      </c>
      <c r="G72" s="156">
        <v>1.2</v>
      </c>
      <c r="H72" s="156">
        <v>1.4000000000000004</v>
      </c>
      <c r="I72" s="156">
        <v>1.4000000000000004</v>
      </c>
      <c r="J72" s="156">
        <v>1.3999999999999995</v>
      </c>
      <c r="K72" s="156">
        <v>1.5000000000000007</v>
      </c>
      <c r="L72" s="156">
        <v>0.8</v>
      </c>
      <c r="M72" s="156">
        <v>0.49999999999999972</v>
      </c>
      <c r="N72" s="156">
        <v>0.90000000000000024</v>
      </c>
      <c r="O72" s="156">
        <v>0.7</v>
      </c>
      <c r="P72" s="156">
        <v>0.90000000000000013</v>
      </c>
      <c r="Q72" s="156">
        <v>0.60000000000000031</v>
      </c>
      <c r="R72" s="156">
        <v>0.80000000000000016</v>
      </c>
      <c r="S72" s="156">
        <v>0.79999999999999971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55.3</v>
      </c>
      <c r="E73" s="156">
        <v>53.6</v>
      </c>
      <c r="F73" s="156">
        <v>52.6</v>
      </c>
      <c r="G73" s="156">
        <v>45.4</v>
      </c>
      <c r="H73" s="156">
        <v>48.2</v>
      </c>
      <c r="I73" s="156">
        <v>45.2</v>
      </c>
      <c r="J73" s="156">
        <v>47.1</v>
      </c>
      <c r="K73" s="156">
        <v>47.7</v>
      </c>
      <c r="L73" s="156">
        <v>48</v>
      </c>
      <c r="M73" s="156">
        <v>44.1</v>
      </c>
      <c r="N73" s="156">
        <v>46.1</v>
      </c>
      <c r="O73" s="156">
        <v>39.9</v>
      </c>
      <c r="P73" s="156">
        <v>33.700000000000003</v>
      </c>
      <c r="Q73" s="156">
        <v>31.3</v>
      </c>
      <c r="R73" s="156">
        <v>30.6</v>
      </c>
      <c r="S73" s="156">
        <v>28.7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10.600000000000467</v>
      </c>
      <c r="E74" s="156">
        <v>13.300000000000736</v>
      </c>
      <c r="F74" s="156">
        <v>12.299999999998807</v>
      </c>
      <c r="G74" s="156">
        <v>10.599999999999284</v>
      </c>
      <c r="H74" s="156">
        <v>10.600000000000987</v>
      </c>
      <c r="I74" s="156">
        <v>9.4999999999994653</v>
      </c>
      <c r="J74" s="156">
        <v>9.9000000000004214</v>
      </c>
      <c r="K74" s="156">
        <v>9.9000000000013042</v>
      </c>
      <c r="L74" s="156">
        <v>11.999999999999183</v>
      </c>
      <c r="M74" s="156">
        <v>15.00000000000148</v>
      </c>
      <c r="N74" s="156">
        <v>17.299999999999521</v>
      </c>
      <c r="O74" s="156">
        <v>18.399999999998666</v>
      </c>
      <c r="P74" s="156">
        <v>26.500000000001332</v>
      </c>
      <c r="Q74" s="156">
        <v>28.399999999999292</v>
      </c>
      <c r="R74" s="156">
        <v>35.800000000000857</v>
      </c>
      <c r="S74" s="156">
        <v>48.700000000000955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880.60000000000048</v>
      </c>
      <c r="E75" s="164">
        <f t="shared" ref="E75:S75" si="3">SUM(E56:E74)</f>
        <v>898.60000000000093</v>
      </c>
      <c r="F75" s="164">
        <f t="shared" si="3"/>
        <v>934.39999999999884</v>
      </c>
      <c r="G75" s="164">
        <f t="shared" si="3"/>
        <v>944.99999999999932</v>
      </c>
      <c r="H75" s="164">
        <f t="shared" si="3"/>
        <v>1004.7000000000008</v>
      </c>
      <c r="I75" s="164">
        <f t="shared" si="3"/>
        <v>1022.9999999999994</v>
      </c>
      <c r="J75" s="164">
        <f t="shared" si="3"/>
        <v>997.10000000000025</v>
      </c>
      <c r="K75" s="164">
        <f t="shared" si="3"/>
        <v>1010.0000000000014</v>
      </c>
      <c r="L75" s="164">
        <f t="shared" si="3"/>
        <v>1040.7999999999993</v>
      </c>
      <c r="M75" s="164">
        <f t="shared" si="3"/>
        <v>1004.3000000000015</v>
      </c>
      <c r="N75" s="164">
        <f t="shared" si="3"/>
        <v>986.99999999999932</v>
      </c>
      <c r="O75" s="164">
        <f t="shared" si="3"/>
        <v>913.09999999999866</v>
      </c>
      <c r="P75" s="164">
        <f t="shared" si="3"/>
        <v>807.90000000000134</v>
      </c>
      <c r="Q75" s="164">
        <f t="shared" si="3"/>
        <v>697.3999999999993</v>
      </c>
      <c r="R75" s="164">
        <f t="shared" si="3"/>
        <v>717.90000000000089</v>
      </c>
      <c r="S75" s="164">
        <f t="shared" si="3"/>
        <v>755.00000000000102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14314.141119737156</v>
      </c>
      <c r="E2" s="152">
        <v>14829.692872023619</v>
      </c>
      <c r="F2" s="152">
        <v>15333.756345177666</v>
      </c>
      <c r="G2" s="152">
        <v>15713.378828757341</v>
      </c>
      <c r="H2" s="152">
        <v>16431.476569407605</v>
      </c>
      <c r="I2" s="152">
        <v>17043.437857685203</v>
      </c>
      <c r="J2" s="152">
        <v>17812.02085249923</v>
      </c>
      <c r="K2" s="152">
        <v>18670.728212530648</v>
      </c>
      <c r="L2" s="152">
        <v>19392.30070707792</v>
      </c>
      <c r="M2" s="152">
        <v>19048.371960176271</v>
      </c>
      <c r="N2" s="152">
        <v>19299.5</v>
      </c>
      <c r="O2" s="152">
        <v>19361.581033873688</v>
      </c>
      <c r="P2" s="152">
        <v>18769.332999479961</v>
      </c>
      <c r="Q2" s="152">
        <v>17655.675160103558</v>
      </c>
      <c r="R2" s="152">
        <v>17407.799244596492</v>
      </c>
      <c r="S2" s="152">
        <v>17752.296331872487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8577.4010285084059</v>
      </c>
      <c r="E3" s="156">
        <v>8911.3169673469911</v>
      </c>
      <c r="F3" s="156">
        <v>9152.3989403453688</v>
      </c>
      <c r="G3" s="156">
        <v>9411.3762172936767</v>
      </c>
      <c r="H3" s="156">
        <v>10088.89569179687</v>
      </c>
      <c r="I3" s="156">
        <v>10438.164376458386</v>
      </c>
      <c r="J3" s="156">
        <v>10900.531328758307</v>
      </c>
      <c r="K3" s="156">
        <v>12015.299308753298</v>
      </c>
      <c r="L3" s="156">
        <v>12963.591042824452</v>
      </c>
      <c r="M3" s="156">
        <v>12140.021431851814</v>
      </c>
      <c r="N3" s="156">
        <v>12543.4</v>
      </c>
      <c r="O3" s="156">
        <v>12460.416848686064</v>
      </c>
      <c r="P3" s="156">
        <v>12295.18294936553</v>
      </c>
      <c r="Q3" s="156">
        <v>11571.335146764732</v>
      </c>
      <c r="R3" s="156">
        <v>11650.383743739168</v>
      </c>
      <c r="S3" s="156">
        <v>11954.769824568208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12608.31700413673</v>
      </c>
      <c r="E4" s="160">
        <v>13062.297282183203</v>
      </c>
      <c r="F4" s="160">
        <v>13506.232558139534</v>
      </c>
      <c r="G4" s="160">
        <v>13840.550727799391</v>
      </c>
      <c r="H4" s="160">
        <v>14473.271089812442</v>
      </c>
      <c r="I4" s="160">
        <v>15012.225218225858</v>
      </c>
      <c r="J4" s="160">
        <v>15689.175868599719</v>
      </c>
      <c r="K4" s="160">
        <v>16445.652644803537</v>
      </c>
      <c r="L4" s="160">
        <v>17081.126637463713</v>
      </c>
      <c r="M4" s="160">
        <v>16778.21830741248</v>
      </c>
      <c r="N4" s="160">
        <v>16999.400000000001</v>
      </c>
      <c r="O4" s="160">
        <v>17054.037218718368</v>
      </c>
      <c r="P4" s="160">
        <v>16534.966907685834</v>
      </c>
      <c r="Q4" s="160">
        <v>15554.291553790237</v>
      </c>
      <c r="R4" s="160">
        <v>15338.741547596588</v>
      </c>
      <c r="S4" s="160">
        <v>15648.992129778349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504.73226521176724</v>
      </c>
      <c r="E6" s="152">
        <v>556.73613441200962</v>
      </c>
      <c r="F6" s="152">
        <v>567.68992248062011</v>
      </c>
      <c r="G6" s="152">
        <v>523.09445030239124</v>
      </c>
      <c r="H6" s="152">
        <v>507.31223663554488</v>
      </c>
      <c r="I6" s="152">
        <v>470.61377450756362</v>
      </c>
      <c r="J6" s="152">
        <v>410.01672407491498</v>
      </c>
      <c r="K6" s="152">
        <v>385.56513451457784</v>
      </c>
      <c r="L6" s="152">
        <v>414.00909384136764</v>
      </c>
      <c r="M6" s="152">
        <v>379.5140095236149</v>
      </c>
      <c r="N6" s="152">
        <v>406.1</v>
      </c>
      <c r="O6" s="152">
        <v>419.97586233746011</v>
      </c>
      <c r="P6" s="152">
        <v>368.79758215693028</v>
      </c>
      <c r="Q6" s="152">
        <v>351.78883029490873</v>
      </c>
      <c r="R6" s="152">
        <v>318.93239070210802</v>
      </c>
      <c r="S6" s="152">
        <v>329.26437520077098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1408.4092160704913</v>
      </c>
      <c r="E7" s="156">
        <v>1424.3994581764418</v>
      </c>
      <c r="F7" s="156">
        <v>1486.3875968992234</v>
      </c>
      <c r="G7" s="156">
        <v>1499.2303869880852</v>
      </c>
      <c r="H7" s="156">
        <v>1548.2584011048039</v>
      </c>
      <c r="I7" s="156">
        <v>1520.1544719162739</v>
      </c>
      <c r="J7" s="156">
        <v>1470.0572605743782</v>
      </c>
      <c r="K7" s="156">
        <v>1496.7725165706379</v>
      </c>
      <c r="L7" s="156">
        <v>1443.5692807125233</v>
      </c>
      <c r="M7" s="156">
        <v>1425.8854305041805</v>
      </c>
      <c r="N7" s="156">
        <v>1426.7999999999993</v>
      </c>
      <c r="O7" s="156">
        <v>1262.4581484076916</v>
      </c>
      <c r="P7" s="156">
        <v>1192.1840927349949</v>
      </c>
      <c r="Q7" s="156">
        <v>1105.4980863227502</v>
      </c>
      <c r="R7" s="156">
        <v>1082.4041068006482</v>
      </c>
      <c r="S7" s="156">
        <v>1175.8151300995833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1038.9211203749951</v>
      </c>
      <c r="E8" s="156">
        <v>1083.647118766233</v>
      </c>
      <c r="F8" s="156">
        <v>1200.7441860465117</v>
      </c>
      <c r="G8" s="156">
        <v>1310.8872971433418</v>
      </c>
      <c r="H8" s="156">
        <v>1423.9680834739911</v>
      </c>
      <c r="I8" s="156">
        <v>1553.9737671952835</v>
      </c>
      <c r="J8" s="156">
        <v>1741.5189004197632</v>
      </c>
      <c r="K8" s="156">
        <v>1969.9562448555216</v>
      </c>
      <c r="L8" s="156">
        <v>2096.2656983216975</v>
      </c>
      <c r="M8" s="156">
        <v>1618.707976538391</v>
      </c>
      <c r="N8" s="156">
        <v>1414</v>
      </c>
      <c r="O8" s="156">
        <v>1177.4896830958498</v>
      </c>
      <c r="P8" s="156">
        <v>927.73250698190441</v>
      </c>
      <c r="Q8" s="156">
        <v>644.48022212153057</v>
      </c>
      <c r="R8" s="156">
        <v>557.53591961156178</v>
      </c>
      <c r="S8" s="156">
        <v>560.85367812399625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3754.1783532485492</v>
      </c>
      <c r="E9" s="156">
        <v>3742.3107035007274</v>
      </c>
      <c r="F9" s="156">
        <v>3686.9457364341083</v>
      </c>
      <c r="G9" s="156">
        <v>3557.7936952332475</v>
      </c>
      <c r="H9" s="156">
        <v>3665.5610769466834</v>
      </c>
      <c r="I9" s="156">
        <v>3729.8341026461312</v>
      </c>
      <c r="J9" s="156">
        <v>3911.5506872376477</v>
      </c>
      <c r="K9" s="156">
        <v>4044.8598535718929</v>
      </c>
      <c r="L9" s="156">
        <v>4118.136698956393</v>
      </c>
      <c r="M9" s="156">
        <v>3987.3495330158798</v>
      </c>
      <c r="N9" s="156">
        <v>4059.8</v>
      </c>
      <c r="O9" s="156">
        <v>4130.9468192789845</v>
      </c>
      <c r="P9" s="156">
        <v>4063.8509506867135</v>
      </c>
      <c r="Q9" s="156">
        <v>3877.1968725596998</v>
      </c>
      <c r="R9" s="156">
        <v>3824.4084558787026</v>
      </c>
      <c r="S9" s="156">
        <v>3862.7328943141665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502.42696686773991</v>
      </c>
      <c r="E10" s="156">
        <v>563.69533609215978</v>
      </c>
      <c r="F10" s="156">
        <v>566.5736434108527</v>
      </c>
      <c r="G10" s="156">
        <v>549.39461149692761</v>
      </c>
      <c r="H10" s="156">
        <v>584.50679288488095</v>
      </c>
      <c r="I10" s="156">
        <v>585.21091357799014</v>
      </c>
      <c r="J10" s="156">
        <v>531.29395607438335</v>
      </c>
      <c r="K10" s="156">
        <v>569.03348784820002</v>
      </c>
      <c r="L10" s="156">
        <v>579.34220520450731</v>
      </c>
      <c r="M10" s="156">
        <v>569.06664486726208</v>
      </c>
      <c r="N10" s="156">
        <v>607.1</v>
      </c>
      <c r="O10" s="156">
        <v>603.44156349762511</v>
      </c>
      <c r="P10" s="156">
        <v>574.42901411683692</v>
      </c>
      <c r="Q10" s="156">
        <v>647.17961572203956</v>
      </c>
      <c r="R10" s="156">
        <v>726.23645877808781</v>
      </c>
      <c r="S10" s="156">
        <v>738.03405075489877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857.1867675875053</v>
      </c>
      <c r="E11" s="156">
        <v>914.6379351054444</v>
      </c>
      <c r="F11" s="156">
        <v>879.87596899224809</v>
      </c>
      <c r="G11" s="156">
        <v>882.20678956235076</v>
      </c>
      <c r="H11" s="156">
        <v>974.8468502496429</v>
      </c>
      <c r="I11" s="156">
        <v>1072.505826973173</v>
      </c>
      <c r="J11" s="156">
        <v>1228.1673293535205</v>
      </c>
      <c r="K11" s="156">
        <v>1372.4385911709917</v>
      </c>
      <c r="L11" s="156">
        <v>1355.96041993986</v>
      </c>
      <c r="M11" s="156">
        <v>1451.5337924832929</v>
      </c>
      <c r="N11" s="156">
        <v>1494.1</v>
      </c>
      <c r="O11" s="156">
        <v>1638.3438448960524</v>
      </c>
      <c r="P11" s="156">
        <v>1752.7449405103487</v>
      </c>
      <c r="Q11" s="156">
        <v>1833.9487308029732</v>
      </c>
      <c r="R11" s="156">
        <v>1874.6710885603361</v>
      </c>
      <c r="S11" s="156">
        <v>2001.1845486668808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797.63322703346512</v>
      </c>
      <c r="E12" s="156">
        <v>817.33338304191682</v>
      </c>
      <c r="F12" s="156">
        <v>886.69767441860461</v>
      </c>
      <c r="G12" s="156">
        <v>950.92656558678448</v>
      </c>
      <c r="H12" s="156">
        <v>1057.9431309828731</v>
      </c>
      <c r="I12" s="156">
        <v>1182.1900278780677</v>
      </c>
      <c r="J12" s="156">
        <v>1280.1116415067172</v>
      </c>
      <c r="K12" s="156">
        <v>1355.5430403327123</v>
      </c>
      <c r="L12" s="156">
        <v>1421.8231383117086</v>
      </c>
      <c r="M12" s="156">
        <v>1554.2294251088267</v>
      </c>
      <c r="N12" s="156">
        <v>1607.8</v>
      </c>
      <c r="O12" s="156">
        <v>1716.7912481507435</v>
      </c>
      <c r="P12" s="156">
        <v>1653.3723554841424</v>
      </c>
      <c r="Q12" s="156">
        <v>1557.5501074937094</v>
      </c>
      <c r="R12" s="156">
        <v>1601.8111229160668</v>
      </c>
      <c r="S12" s="156">
        <v>1583.2797944105364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977.70264212804648</v>
      </c>
      <c r="E13" s="156">
        <v>1113.5965402825934</v>
      </c>
      <c r="F13" s="156">
        <v>1168.6201550387598</v>
      </c>
      <c r="G13" s="156">
        <v>1138.6636609339587</v>
      </c>
      <c r="H13" s="156">
        <v>1139.5049633502908</v>
      </c>
      <c r="I13" s="156">
        <v>1185.3891504044605</v>
      </c>
      <c r="J13" s="156">
        <v>1250.4291774191761</v>
      </c>
      <c r="K13" s="156">
        <v>1335.2900402893906</v>
      </c>
      <c r="L13" s="156">
        <v>1444.7138145230936</v>
      </c>
      <c r="M13" s="156">
        <v>1411.1708323966402</v>
      </c>
      <c r="N13" s="156">
        <v>1533.2</v>
      </c>
      <c r="O13" s="156">
        <v>1588.1219341275403</v>
      </c>
      <c r="P13" s="156">
        <v>1586.3269444125635</v>
      </c>
      <c r="Q13" s="156">
        <v>1486.8838393089552</v>
      </c>
      <c r="R13" s="156">
        <v>1470.14725303095</v>
      </c>
      <c r="S13" s="156">
        <v>1526.5619980725987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2306.0667768086987</v>
      </c>
      <c r="E14" s="156">
        <v>2351.9616249735923</v>
      </c>
      <c r="F14" s="156">
        <v>2536.8062015503874</v>
      </c>
      <c r="G14" s="156">
        <v>2880.5342447490575</v>
      </c>
      <c r="H14" s="156">
        <v>2994.4169686382361</v>
      </c>
      <c r="I14" s="156">
        <v>3105.4339381198301</v>
      </c>
      <c r="J14" s="156">
        <v>3208.2534971037444</v>
      </c>
      <c r="K14" s="156">
        <v>3232.5737555776982</v>
      </c>
      <c r="L14" s="156">
        <v>3432.352849368946</v>
      </c>
      <c r="M14" s="156">
        <v>3607.0180458196237</v>
      </c>
      <c r="N14" s="156">
        <v>3630.3</v>
      </c>
      <c r="O14" s="156">
        <v>3685.9573308417039</v>
      </c>
      <c r="P14" s="156">
        <v>3631.7380159914305</v>
      </c>
      <c r="Q14" s="156">
        <v>3374.6276282935009</v>
      </c>
      <c r="R14" s="156">
        <v>3201.9342475002732</v>
      </c>
      <c r="S14" s="156">
        <v>3187.740925152586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461.05966880547123</v>
      </c>
      <c r="E15" s="156">
        <v>493.97904783208446</v>
      </c>
      <c r="F15" s="156">
        <v>525.89147286821708</v>
      </c>
      <c r="G15" s="156">
        <v>547.81902580324572</v>
      </c>
      <c r="H15" s="156">
        <v>576.95258554549639</v>
      </c>
      <c r="I15" s="156">
        <v>606.91924500708387</v>
      </c>
      <c r="J15" s="156">
        <v>657.77669483547277</v>
      </c>
      <c r="K15" s="156">
        <v>683.61998007191448</v>
      </c>
      <c r="L15" s="156">
        <v>774.95343828361547</v>
      </c>
      <c r="M15" s="156">
        <v>773.74261715476905</v>
      </c>
      <c r="N15" s="156">
        <v>820.2</v>
      </c>
      <c r="O15" s="156">
        <v>830.5107840847154</v>
      </c>
      <c r="P15" s="156">
        <v>783.79050460996984</v>
      </c>
      <c r="Q15" s="156">
        <v>675.1376208701688</v>
      </c>
      <c r="R15" s="156">
        <v>680.6605038178551</v>
      </c>
      <c r="S15" s="156">
        <v>683.52473498233212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12608.31700413673</v>
      </c>
      <c r="E16" s="164">
        <f t="shared" ref="E16:S16" si="0">SUM(E6:E15)</f>
        <v>13062.297282183201</v>
      </c>
      <c r="F16" s="164">
        <f t="shared" si="0"/>
        <v>13506.232558139534</v>
      </c>
      <c r="G16" s="164">
        <f t="shared" si="0"/>
        <v>13840.550727799391</v>
      </c>
      <c r="H16" s="164">
        <f t="shared" si="0"/>
        <v>14473.271089812442</v>
      </c>
      <c r="I16" s="164">
        <f t="shared" si="0"/>
        <v>15012.225218225858</v>
      </c>
      <c r="J16" s="164">
        <f t="shared" si="0"/>
        <v>15689.175868599717</v>
      </c>
      <c r="K16" s="164">
        <f t="shared" si="0"/>
        <v>16445.652644803537</v>
      </c>
      <c r="L16" s="164">
        <f t="shared" si="0"/>
        <v>17081.126637463713</v>
      </c>
      <c r="M16" s="164">
        <f t="shared" si="0"/>
        <v>16778.21830741248</v>
      </c>
      <c r="N16" s="164">
        <f t="shared" si="0"/>
        <v>16999.400000000001</v>
      </c>
      <c r="O16" s="164">
        <f t="shared" si="0"/>
        <v>17054.037218718364</v>
      </c>
      <c r="P16" s="164">
        <f t="shared" si="0"/>
        <v>16534.966907685834</v>
      </c>
      <c r="Q16" s="164">
        <f t="shared" si="0"/>
        <v>15554.291553790237</v>
      </c>
      <c r="R16" s="164">
        <f t="shared" si="0"/>
        <v>15338.741547596588</v>
      </c>
      <c r="S16" s="164">
        <f t="shared" si="0"/>
        <v>15648.992129778351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504.73226521176724</v>
      </c>
      <c r="E18" s="152">
        <v>556.73613441200962</v>
      </c>
      <c r="F18" s="152">
        <v>567.68992248062011</v>
      </c>
      <c r="G18" s="152">
        <v>523.09445030239124</v>
      </c>
      <c r="H18" s="152">
        <v>507.31223663554488</v>
      </c>
      <c r="I18" s="152">
        <v>470.61377450756362</v>
      </c>
      <c r="J18" s="152">
        <v>410.01672407491498</v>
      </c>
      <c r="K18" s="152">
        <v>385.56513451457784</v>
      </c>
      <c r="L18" s="152">
        <v>414.00909384136764</v>
      </c>
      <c r="M18" s="152">
        <v>379.5140095236149</v>
      </c>
      <c r="N18" s="152">
        <v>406.1</v>
      </c>
      <c r="O18" s="152">
        <v>419.97586233746011</v>
      </c>
      <c r="P18" s="152">
        <v>368.79758215693028</v>
      </c>
      <c r="Q18" s="152">
        <v>351.78883029490873</v>
      </c>
      <c r="R18" s="152">
        <v>318.93239070210802</v>
      </c>
      <c r="S18" s="152">
        <v>329.26437520077098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36.756701374213954</v>
      </c>
      <c r="E19" s="156">
        <v>32.931936522138962</v>
      </c>
      <c r="F19" s="156">
        <v>37.953488372093027</v>
      </c>
      <c r="G19" s="156">
        <v>42.54081372941134</v>
      </c>
      <c r="H19" s="156">
        <v>49.456451175033344</v>
      </c>
      <c r="I19" s="156">
        <v>51.414469174169369</v>
      </c>
      <c r="J19" s="156">
        <v>51.833556690183741</v>
      </c>
      <c r="K19" s="156">
        <v>55.235454663605253</v>
      </c>
      <c r="L19" s="156">
        <v>66.070815428315768</v>
      </c>
      <c r="M19" s="156">
        <v>48.844290940303694</v>
      </c>
      <c r="N19" s="156">
        <v>47.6</v>
      </c>
      <c r="O19" s="156">
        <v>35.622518103246904</v>
      </c>
      <c r="P19" s="156">
        <v>17.406939821722332</v>
      </c>
      <c r="Q19" s="156">
        <v>17.546058403308685</v>
      </c>
      <c r="R19" s="156">
        <v>9.7308139130780162</v>
      </c>
      <c r="S19" s="156">
        <v>24.795213620301961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1127.8031787502725</v>
      </c>
      <c r="E20" s="156">
        <v>1116.7033267469471</v>
      </c>
      <c r="F20" s="156">
        <v>1158.9457364341069</v>
      </c>
      <c r="G20" s="156">
        <v>1145.3296004072274</v>
      </c>
      <c r="H20" s="156">
        <v>1185.8925177937003</v>
      </c>
      <c r="I20" s="156">
        <v>1168.8222658927832</v>
      </c>
      <c r="J20" s="156">
        <v>1104.3427217047486</v>
      </c>
      <c r="K20" s="156">
        <v>1093.8786119655172</v>
      </c>
      <c r="L20" s="156">
        <v>1082.9370818549764</v>
      </c>
      <c r="M20" s="156">
        <v>1026.2410332917796</v>
      </c>
      <c r="N20" s="156">
        <v>986.99999999999943</v>
      </c>
      <c r="O20" s="156">
        <v>888.71369617690448</v>
      </c>
      <c r="P20" s="156">
        <v>772.69597153678535</v>
      </c>
      <c r="Q20" s="156">
        <v>672.34182035535491</v>
      </c>
      <c r="R20" s="156">
        <v>712.831766142726</v>
      </c>
      <c r="S20" s="156">
        <v>757.91037584323897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169.56750041623442</v>
      </c>
      <c r="E21" s="156">
        <v>194.98191850277749</v>
      </c>
      <c r="F21" s="156">
        <v>203.7829457364341</v>
      </c>
      <c r="G21" s="156">
        <v>218.64281472324231</v>
      </c>
      <c r="H21" s="156">
        <v>211.75387448212368</v>
      </c>
      <c r="I21" s="156">
        <v>193.77542159864723</v>
      </c>
      <c r="J21" s="156">
        <v>192.38223925395118</v>
      </c>
      <c r="K21" s="156">
        <v>220.72520902828924</v>
      </c>
      <c r="L21" s="156">
        <v>189.05617580039331</v>
      </c>
      <c r="M21" s="156">
        <v>241.46246755635488</v>
      </c>
      <c r="N21" s="156">
        <v>255.3</v>
      </c>
      <c r="O21" s="156">
        <v>223.56536634742662</v>
      </c>
      <c r="P21" s="156">
        <v>277.55461188262751</v>
      </c>
      <c r="Q21" s="156">
        <v>285.17165251091808</v>
      </c>
      <c r="R21" s="156">
        <v>229.6670671525454</v>
      </c>
      <c r="S21" s="156">
        <v>264.51574044330226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74.281835529770362</v>
      </c>
      <c r="E22" s="156">
        <v>79.78227640457817</v>
      </c>
      <c r="F22" s="156">
        <v>85.705426356589129</v>
      </c>
      <c r="G22" s="156">
        <v>92.71715812820419</v>
      </c>
      <c r="H22" s="156">
        <v>101.15555765394647</v>
      </c>
      <c r="I22" s="156">
        <v>106.1423152506741</v>
      </c>
      <c r="J22" s="156">
        <v>121.4987429254948</v>
      </c>
      <c r="K22" s="156">
        <v>126.93324091322619</v>
      </c>
      <c r="L22" s="156">
        <v>105.50520762883809</v>
      </c>
      <c r="M22" s="156">
        <v>109.33763871574259</v>
      </c>
      <c r="N22" s="156">
        <v>136.9</v>
      </c>
      <c r="O22" s="156">
        <v>114.55656778011368</v>
      </c>
      <c r="P22" s="156">
        <v>124.52656949385974</v>
      </c>
      <c r="Q22" s="156">
        <v>130.43855505316841</v>
      </c>
      <c r="R22" s="156">
        <v>130.17445959229875</v>
      </c>
      <c r="S22" s="156">
        <v>128.59380019274013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1038.9211203749951</v>
      </c>
      <c r="E23" s="156">
        <v>1083.647118766233</v>
      </c>
      <c r="F23" s="156">
        <v>1200.7441860465117</v>
      </c>
      <c r="G23" s="156">
        <v>1310.8872971433418</v>
      </c>
      <c r="H23" s="156">
        <v>1423.9680834739911</v>
      </c>
      <c r="I23" s="156">
        <v>1553.9737671952835</v>
      </c>
      <c r="J23" s="156">
        <v>1741.5189004197632</v>
      </c>
      <c r="K23" s="156">
        <v>1969.9562448555216</v>
      </c>
      <c r="L23" s="156">
        <v>2096.2656983216975</v>
      </c>
      <c r="M23" s="156">
        <v>1618.707976538391</v>
      </c>
      <c r="N23" s="156">
        <v>1414</v>
      </c>
      <c r="O23" s="156">
        <v>1177.4896830958498</v>
      </c>
      <c r="P23" s="156">
        <v>927.73250698190441</v>
      </c>
      <c r="Q23" s="156">
        <v>644.48022212153057</v>
      </c>
      <c r="R23" s="156">
        <v>557.53591961156178</v>
      </c>
      <c r="S23" s="156">
        <v>560.85367812399625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1558.7658969531635</v>
      </c>
      <c r="E24" s="156">
        <v>1590.6746697485992</v>
      </c>
      <c r="F24" s="156">
        <v>1610.0465116279065</v>
      </c>
      <c r="G24" s="156">
        <v>1550.6187203820191</v>
      </c>
      <c r="H24" s="156">
        <v>1694.8572372847341</v>
      </c>
      <c r="I24" s="156">
        <v>1774.0276952607283</v>
      </c>
      <c r="J24" s="156">
        <v>1870.2167484411166</v>
      </c>
      <c r="K24" s="156">
        <v>1970.0645496685872</v>
      </c>
      <c r="L24" s="156">
        <v>2038.6228136802999</v>
      </c>
      <c r="M24" s="156">
        <v>1919.2332059430632</v>
      </c>
      <c r="N24" s="156">
        <v>1939.0000000000002</v>
      </c>
      <c r="O24" s="156">
        <v>1890.0373744452227</v>
      </c>
      <c r="P24" s="156">
        <v>1843.0314855197216</v>
      </c>
      <c r="Q24" s="156">
        <v>1654.1498356262109</v>
      </c>
      <c r="R24" s="156">
        <v>1668.5367040343162</v>
      </c>
      <c r="S24" s="156">
        <v>1689.1864760681015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1137.1524442566053</v>
      </c>
      <c r="E25" s="156">
        <v>1056.5559407970773</v>
      </c>
      <c r="F25" s="156">
        <v>1069.2713178294573</v>
      </c>
      <c r="G25" s="156">
        <v>1064.2475366323674</v>
      </c>
      <c r="H25" s="156">
        <v>1043.5429232421714</v>
      </c>
      <c r="I25" s="156">
        <v>1024.4047347013391</v>
      </c>
      <c r="J25" s="156">
        <v>1062.255645759727</v>
      </c>
      <c r="K25" s="156">
        <v>1060.6290343542869</v>
      </c>
      <c r="L25" s="156">
        <v>1099.1686522594141</v>
      </c>
      <c r="M25" s="156">
        <v>1176.7591097668144</v>
      </c>
      <c r="N25" s="156">
        <v>1214</v>
      </c>
      <c r="O25" s="156">
        <v>1261.9715019855173</v>
      </c>
      <c r="P25" s="156">
        <v>1227.3805424844104</v>
      </c>
      <c r="Q25" s="156">
        <v>1284.429319270778</v>
      </c>
      <c r="R25" s="156">
        <v>1168.9884918231376</v>
      </c>
      <c r="S25" s="156">
        <v>1164.9734982332157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1058.2600120387801</v>
      </c>
      <c r="E26" s="156">
        <v>1095.080092955051</v>
      </c>
      <c r="F26" s="156">
        <v>1007.6279069767442</v>
      </c>
      <c r="G26" s="156">
        <v>942.92743821886097</v>
      </c>
      <c r="H26" s="156">
        <v>927.16091641977778</v>
      </c>
      <c r="I26" s="156">
        <v>931.40167268406378</v>
      </c>
      <c r="J26" s="156">
        <v>979.07829303680398</v>
      </c>
      <c r="K26" s="156">
        <v>1014.1662695490188</v>
      </c>
      <c r="L26" s="156">
        <v>980.345233016679</v>
      </c>
      <c r="M26" s="156">
        <v>891.35721730600233</v>
      </c>
      <c r="N26" s="156">
        <v>906.8</v>
      </c>
      <c r="O26" s="156">
        <v>978.93794284824423</v>
      </c>
      <c r="P26" s="156">
        <v>993.43892268258162</v>
      </c>
      <c r="Q26" s="156">
        <v>938.61771766271079</v>
      </c>
      <c r="R26" s="156">
        <v>986.88326002124893</v>
      </c>
      <c r="S26" s="156">
        <v>1008.5729200128493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502.42696686773991</v>
      </c>
      <c r="E27" s="156">
        <v>563.69533609215978</v>
      </c>
      <c r="F27" s="156">
        <v>566.5736434108527</v>
      </c>
      <c r="G27" s="156">
        <v>549.39461149692761</v>
      </c>
      <c r="H27" s="156">
        <v>584.50679288488095</v>
      </c>
      <c r="I27" s="156">
        <v>585.21091357799014</v>
      </c>
      <c r="J27" s="156">
        <v>531.29395607438335</v>
      </c>
      <c r="K27" s="156">
        <v>569.03348784820002</v>
      </c>
      <c r="L27" s="156">
        <v>579.34220520450731</v>
      </c>
      <c r="M27" s="156">
        <v>569.06664486726208</v>
      </c>
      <c r="N27" s="156">
        <v>607.1</v>
      </c>
      <c r="O27" s="156">
        <v>603.44156349762511</v>
      </c>
      <c r="P27" s="156">
        <v>574.42901411683692</v>
      </c>
      <c r="Q27" s="156">
        <v>647.17961572203956</v>
      </c>
      <c r="R27" s="156">
        <v>726.23645877808781</v>
      </c>
      <c r="S27" s="156">
        <v>738.03405075489877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857.1867675875053</v>
      </c>
      <c r="E28" s="156">
        <v>914.6379351054444</v>
      </c>
      <c r="F28" s="156">
        <v>879.87596899224809</v>
      </c>
      <c r="G28" s="156">
        <v>882.20678956235076</v>
      </c>
      <c r="H28" s="156">
        <v>974.8468502496429</v>
      </c>
      <c r="I28" s="156">
        <v>1072.505826973173</v>
      </c>
      <c r="J28" s="156">
        <v>1228.1673293535205</v>
      </c>
      <c r="K28" s="156">
        <v>1372.4385911709917</v>
      </c>
      <c r="L28" s="156">
        <v>1355.96041993986</v>
      </c>
      <c r="M28" s="156">
        <v>1451.5337924832929</v>
      </c>
      <c r="N28" s="156">
        <v>1494.1</v>
      </c>
      <c r="O28" s="156">
        <v>1638.3438448960524</v>
      </c>
      <c r="P28" s="156">
        <v>1752.7449405103487</v>
      </c>
      <c r="Q28" s="156">
        <v>1833.9487308029732</v>
      </c>
      <c r="R28" s="156">
        <v>1874.6710885603361</v>
      </c>
      <c r="S28" s="156">
        <v>2001.1845486668808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797.63322703346512</v>
      </c>
      <c r="E29" s="156">
        <v>817.33338304191682</v>
      </c>
      <c r="F29" s="156">
        <v>886.69767441860461</v>
      </c>
      <c r="G29" s="156">
        <v>950.92656558678448</v>
      </c>
      <c r="H29" s="156">
        <v>1057.9431309828731</v>
      </c>
      <c r="I29" s="156">
        <v>1182.1900278780677</v>
      </c>
      <c r="J29" s="156">
        <v>1280.1116415067172</v>
      </c>
      <c r="K29" s="156">
        <v>1355.5430403327123</v>
      </c>
      <c r="L29" s="156">
        <v>1421.8231383117086</v>
      </c>
      <c r="M29" s="156">
        <v>1554.2294251088267</v>
      </c>
      <c r="N29" s="156">
        <v>1607.8</v>
      </c>
      <c r="O29" s="156">
        <v>1716.7912481507435</v>
      </c>
      <c r="P29" s="156">
        <v>1653.3723554841424</v>
      </c>
      <c r="Q29" s="156">
        <v>1557.5501074937094</v>
      </c>
      <c r="R29" s="156">
        <v>1601.8111229160668</v>
      </c>
      <c r="S29" s="156">
        <v>1583.2797944105364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783.41722057862989</v>
      </c>
      <c r="E30" s="156">
        <v>906.80883321527563</v>
      </c>
      <c r="F30" s="156">
        <v>961.11627906976753</v>
      </c>
      <c r="G30" s="156">
        <v>931.77713946357358</v>
      </c>
      <c r="H30" s="156">
        <v>936.24957212497475</v>
      </c>
      <c r="I30" s="156">
        <v>964.64969608335991</v>
      </c>
      <c r="J30" s="156">
        <v>1006.8779142531205</v>
      </c>
      <c r="K30" s="156">
        <v>1076.2249274357755</v>
      </c>
      <c r="L30" s="156">
        <v>1183.5520086568376</v>
      </c>
      <c r="M30" s="156">
        <v>1155.7090596963071</v>
      </c>
      <c r="N30" s="156">
        <v>1270.2</v>
      </c>
      <c r="O30" s="156">
        <v>1324.9435490150277</v>
      </c>
      <c r="P30" s="156">
        <v>1335.5522399479703</v>
      </c>
      <c r="Q30" s="156">
        <v>1252.5186306361893</v>
      </c>
      <c r="R30" s="156">
        <v>1215.7559750176247</v>
      </c>
      <c r="S30" s="156">
        <v>1260.8416318663667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194.28542154941661</v>
      </c>
      <c r="E31" s="156">
        <v>206.78770706731785</v>
      </c>
      <c r="F31" s="156">
        <v>207.50387596899225</v>
      </c>
      <c r="G31" s="156">
        <v>206.88652147038505</v>
      </c>
      <c r="H31" s="156">
        <v>203.25539122531603</v>
      </c>
      <c r="I31" s="156">
        <v>220.73945432110051</v>
      </c>
      <c r="J31" s="156">
        <v>243.55126316605566</v>
      </c>
      <c r="K31" s="156">
        <v>259.06511285361523</v>
      </c>
      <c r="L31" s="156">
        <v>261.16180586625603</v>
      </c>
      <c r="M31" s="156">
        <v>255.46177270033314</v>
      </c>
      <c r="N31" s="156">
        <v>263</v>
      </c>
      <c r="O31" s="156">
        <v>263.17838511251261</v>
      </c>
      <c r="P31" s="156">
        <v>250.77470446459316</v>
      </c>
      <c r="Q31" s="156">
        <v>234.36520867276602</v>
      </c>
      <c r="R31" s="156">
        <v>254.39127801332526</v>
      </c>
      <c r="S31" s="156">
        <v>265.72036620623192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1203.7499519729513</v>
      </c>
      <c r="E32" s="156">
        <v>1200.2137469087472</v>
      </c>
      <c r="F32" s="156">
        <v>1300.0930232558139</v>
      </c>
      <c r="G32" s="156">
        <v>1524.9245536850522</v>
      </c>
      <c r="H32" s="156">
        <v>1614.5937843037739</v>
      </c>
      <c r="I32" s="156">
        <v>1675.5404231982088</v>
      </c>
      <c r="J32" s="156">
        <v>1739.0822802334721</v>
      </c>
      <c r="K32" s="156">
        <v>1742.0829181648835</v>
      </c>
      <c r="L32" s="156">
        <v>1812.3172647722899</v>
      </c>
      <c r="M32" s="156">
        <v>1899.1028182542768</v>
      </c>
      <c r="N32" s="156">
        <v>1862.6000000000001</v>
      </c>
      <c r="O32" s="156">
        <v>1924.9785875574246</v>
      </c>
      <c r="P32" s="156">
        <v>1892.8612418225639</v>
      </c>
      <c r="Q32" s="156">
        <v>1686.2533380894074</v>
      </c>
      <c r="R32" s="156">
        <v>1496.6587562431118</v>
      </c>
      <c r="S32" s="156">
        <v>1473.6588499839381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677.62964101381897</v>
      </c>
      <c r="E33" s="156">
        <v>710.70847158533104</v>
      </c>
      <c r="F33" s="156">
        <v>762.2945736434109</v>
      </c>
      <c r="G33" s="156">
        <v>844.75632961252711</v>
      </c>
      <c r="H33" s="156">
        <v>857.87467097885997</v>
      </c>
      <c r="I33" s="156">
        <v>889.3560623371875</v>
      </c>
      <c r="J33" s="156">
        <v>917.38750013844435</v>
      </c>
      <c r="K33" s="156">
        <v>930.98817311441326</v>
      </c>
      <c r="L33" s="156">
        <v>1011.3516944302824</v>
      </c>
      <c r="M33" s="156">
        <v>1075.5962477774824</v>
      </c>
      <c r="N33" s="156">
        <v>1108.9000000000001</v>
      </c>
      <c r="O33" s="156">
        <v>1091.9372420773964</v>
      </c>
      <c r="P33" s="156">
        <v>1071.0050116683883</v>
      </c>
      <c r="Q33" s="156">
        <v>1043.3156265967395</v>
      </c>
      <c r="R33" s="156">
        <v>1061.6516567207157</v>
      </c>
      <c r="S33" s="156">
        <v>1060.9741407002894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424.6871838219285</v>
      </c>
      <c r="E34" s="156">
        <v>441.0394064795139</v>
      </c>
      <c r="F34" s="156">
        <v>474.41860465116281</v>
      </c>
      <c r="G34" s="156">
        <v>510.85336145147801</v>
      </c>
      <c r="H34" s="156">
        <v>521.94851335560247</v>
      </c>
      <c r="I34" s="156">
        <v>540.53745258443394</v>
      </c>
      <c r="J34" s="156">
        <v>551.78371673182778</v>
      </c>
      <c r="K34" s="156">
        <v>559.50266429840144</v>
      </c>
      <c r="L34" s="156">
        <v>608.68389016637366</v>
      </c>
      <c r="M34" s="156">
        <v>632.31897978786446</v>
      </c>
      <c r="N34" s="156">
        <v>658.8</v>
      </c>
      <c r="O34" s="156">
        <v>669.04150120688314</v>
      </c>
      <c r="P34" s="156">
        <v>667.87176250047821</v>
      </c>
      <c r="Q34" s="156">
        <v>645.05866360735388</v>
      </c>
      <c r="R34" s="156">
        <v>643.623834536446</v>
      </c>
      <c r="S34" s="156">
        <v>653.10793446835851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149.58824810133066</v>
      </c>
      <c r="E35" s="156">
        <v>172.36451304228962</v>
      </c>
      <c r="F35" s="156">
        <v>191.5038759689923</v>
      </c>
      <c r="G35" s="156">
        <v>193.3122447248179</v>
      </c>
      <c r="H35" s="156">
        <v>192.16014919559495</v>
      </c>
      <c r="I35" s="156">
        <v>205.20085919290722</v>
      </c>
      <c r="J35" s="156">
        <v>216.63768565384487</v>
      </c>
      <c r="K35" s="156">
        <v>235.02144435298715</v>
      </c>
      <c r="L35" s="156">
        <v>242.32902225598014</v>
      </c>
      <c r="M35" s="156">
        <v>251.37438433712791</v>
      </c>
      <c r="N35" s="156">
        <v>292.50000000000006</v>
      </c>
      <c r="O35" s="156">
        <v>331.60087207038862</v>
      </c>
      <c r="P35" s="156">
        <v>321.64581659589129</v>
      </c>
      <c r="Q35" s="156">
        <v>255.09269524810321</v>
      </c>
      <c r="R35" s="156">
        <v>253.69621987667685</v>
      </c>
      <c r="S35" s="156">
        <v>259.29569547060714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249.99679819674441</v>
      </c>
      <c r="E36" s="156">
        <v>249.90990319253379</v>
      </c>
      <c r="F36" s="156">
        <v>252.65116279069767</v>
      </c>
      <c r="G36" s="156">
        <v>263.24400974439152</v>
      </c>
      <c r="H36" s="156">
        <v>281.04011992304152</v>
      </c>
      <c r="I36" s="156">
        <v>289.63484301448744</v>
      </c>
      <c r="J36" s="156">
        <v>300.36881569183402</v>
      </c>
      <c r="K36" s="156">
        <v>304.22821990209241</v>
      </c>
      <c r="L36" s="156">
        <v>361.04839297048147</v>
      </c>
      <c r="M36" s="156">
        <v>329.44350207434957</v>
      </c>
      <c r="N36" s="156">
        <v>316.89999999999998</v>
      </c>
      <c r="O36" s="156">
        <v>274.3712528225492</v>
      </c>
      <c r="P36" s="156">
        <v>253.16576762691764</v>
      </c>
      <c r="Q36" s="156">
        <v>242.3669825599892</v>
      </c>
      <c r="R36" s="156">
        <v>255.28492418901612</v>
      </c>
      <c r="S36" s="156">
        <v>258.39222614840986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61.474622507396163</v>
      </c>
      <c r="E37" s="156">
        <v>71.704631597261056</v>
      </c>
      <c r="F37" s="156">
        <v>81.736434108527149</v>
      </c>
      <c r="G37" s="156">
        <v>91.262771334036287</v>
      </c>
      <c r="H37" s="156">
        <v>103.75231642685992</v>
      </c>
      <c r="I37" s="156">
        <v>112.08354279968923</v>
      </c>
      <c r="J37" s="156">
        <v>140.77019348979388</v>
      </c>
      <c r="K37" s="156">
        <v>144.37031581683493</v>
      </c>
      <c r="L37" s="156">
        <v>171.57602305715386</v>
      </c>
      <c r="M37" s="156">
        <v>192.92473074329158</v>
      </c>
      <c r="N37" s="156">
        <v>210.8</v>
      </c>
      <c r="O37" s="156">
        <v>224.53865919177761</v>
      </c>
      <c r="P37" s="156">
        <v>208.97892038716094</v>
      </c>
      <c r="Q37" s="156">
        <v>177.67794306207639</v>
      </c>
      <c r="R37" s="156">
        <v>171.67935975216213</v>
      </c>
      <c r="S37" s="156">
        <v>165.83681336331514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12608.317004136728</v>
      </c>
      <c r="E39" s="164">
        <f t="shared" ref="E39:S39" si="1">SUM(E18:E38)</f>
        <v>13062.297282183205</v>
      </c>
      <c r="F39" s="164">
        <f t="shared" si="1"/>
        <v>13506.232558139534</v>
      </c>
      <c r="G39" s="164">
        <f t="shared" si="1"/>
        <v>13840.550727799391</v>
      </c>
      <c r="H39" s="164">
        <f t="shared" si="1"/>
        <v>14473.271089812442</v>
      </c>
      <c r="I39" s="164">
        <f t="shared" si="1"/>
        <v>15012.22521822586</v>
      </c>
      <c r="J39" s="164">
        <f t="shared" si="1"/>
        <v>15689.175868599717</v>
      </c>
      <c r="K39" s="164">
        <f t="shared" si="1"/>
        <v>16445.65264480354</v>
      </c>
      <c r="L39" s="164">
        <f t="shared" si="1"/>
        <v>17081.126637463713</v>
      </c>
      <c r="M39" s="164">
        <f t="shared" si="1"/>
        <v>16778.218307412484</v>
      </c>
      <c r="N39" s="164">
        <f t="shared" si="1"/>
        <v>16999.400000000001</v>
      </c>
      <c r="O39" s="164">
        <f t="shared" si="1"/>
        <v>17054.037218718364</v>
      </c>
      <c r="P39" s="164">
        <f t="shared" si="1"/>
        <v>16534.966907685834</v>
      </c>
      <c r="Q39" s="164">
        <f t="shared" si="1"/>
        <v>15554.291553790237</v>
      </c>
      <c r="R39" s="164">
        <f t="shared" si="1"/>
        <v>15338.74154759659</v>
      </c>
      <c r="S39" s="164">
        <f t="shared" si="1"/>
        <v>15648.992129778351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424.94332808237596</v>
      </c>
      <c r="E41" s="152">
        <v>436.06854813654951</v>
      </c>
      <c r="F41" s="152">
        <v>454.69767441860466</v>
      </c>
      <c r="G41" s="152">
        <v>448.4359282017719</v>
      </c>
      <c r="H41" s="152">
        <v>459.27219933664617</v>
      </c>
      <c r="I41" s="152">
        <v>450.27649558978106</v>
      </c>
      <c r="J41" s="152">
        <v>358.40467831075773</v>
      </c>
      <c r="K41" s="152">
        <v>326.75562101979813</v>
      </c>
      <c r="L41" s="152">
        <v>330.25002861334525</v>
      </c>
      <c r="M41" s="152">
        <v>363.7775643252744</v>
      </c>
      <c r="N41" s="152">
        <v>332.9</v>
      </c>
      <c r="O41" s="152">
        <v>297.43829323366816</v>
      </c>
      <c r="P41" s="152">
        <v>268.08600175982247</v>
      </c>
      <c r="Q41" s="152">
        <v>248.44061816113449</v>
      </c>
      <c r="R41" s="152">
        <v>254.29198399380408</v>
      </c>
      <c r="S41" s="152">
        <v>254.67796337937682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84.911822338340954</v>
      </c>
      <c r="E42" s="156">
        <v>73.568703475872695</v>
      </c>
      <c r="F42" s="156">
        <v>68.589147286821699</v>
      </c>
      <c r="G42" s="156">
        <v>55.751493776436511</v>
      </c>
      <c r="H42" s="156">
        <v>44.262933629206451</v>
      </c>
      <c r="I42" s="156">
        <v>41.360084091220699</v>
      </c>
      <c r="J42" s="156">
        <v>39.42894483270387</v>
      </c>
      <c r="K42" s="156">
        <v>37.365160507732966</v>
      </c>
      <c r="L42" s="156">
        <v>30.486218772435464</v>
      </c>
      <c r="M42" s="156">
        <v>25.648361979113446</v>
      </c>
      <c r="N42" s="156">
        <v>21.1</v>
      </c>
      <c r="O42" s="156">
        <v>19.368527602585065</v>
      </c>
      <c r="P42" s="156">
        <v>14.346378973946976</v>
      </c>
      <c r="Q42" s="156">
        <v>10.701167487732219</v>
      </c>
      <c r="R42" s="156">
        <v>11.418812244938488</v>
      </c>
      <c r="S42" s="156">
        <v>12.247028589784774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138.31790064164136</v>
      </c>
      <c r="E43" s="156">
        <v>136.45006151437201</v>
      </c>
      <c r="F43" s="156">
        <v>141.89147286821705</v>
      </c>
      <c r="G43" s="156">
        <v>144.22669042165097</v>
      </c>
      <c r="H43" s="156">
        <v>149.54969842187887</v>
      </c>
      <c r="I43" s="156">
        <v>145.33156619898543</v>
      </c>
      <c r="J43" s="156">
        <v>146.75098849250739</v>
      </c>
      <c r="K43" s="156">
        <v>153.68452974050169</v>
      </c>
      <c r="L43" s="156">
        <v>152.32704533394377</v>
      </c>
      <c r="M43" s="156">
        <v>133.55541476773413</v>
      </c>
      <c r="N43" s="156">
        <v>126.4</v>
      </c>
      <c r="O43" s="156">
        <v>112.22066495367126</v>
      </c>
      <c r="P43" s="156">
        <v>94.303531122078127</v>
      </c>
      <c r="Q43" s="156">
        <v>68.352502241460769</v>
      </c>
      <c r="R43" s="156">
        <v>67.817815332982491</v>
      </c>
      <c r="S43" s="156">
        <v>69.567137809187273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11.014203199241813</v>
      </c>
      <c r="E44" s="156">
        <v>11.184431271669837</v>
      </c>
      <c r="F44" s="156">
        <v>11.162790697674419</v>
      </c>
      <c r="G44" s="156">
        <v>13.937873444109128</v>
      </c>
      <c r="H44" s="156">
        <v>5.78368999421631</v>
      </c>
      <c r="I44" s="156">
        <v>0.57127187971299298</v>
      </c>
      <c r="J44" s="156">
        <v>0.44302185205285249</v>
      </c>
      <c r="K44" s="156">
        <v>0.32491443919767798</v>
      </c>
      <c r="L44" s="156">
        <v>0.41619411293427255</v>
      </c>
      <c r="M44" s="156">
        <v>0.61310825448079953</v>
      </c>
      <c r="N44" s="156">
        <v>0.2</v>
      </c>
      <c r="O44" s="156">
        <v>0.29198785330530252</v>
      </c>
      <c r="P44" s="156">
        <v>0.38257010597191937</v>
      </c>
      <c r="Q44" s="156">
        <v>0.38562765721557546</v>
      </c>
      <c r="R44" s="156">
        <v>0.59576411712722543</v>
      </c>
      <c r="S44" s="156">
        <v>1.20462576292965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37.012845634661439</v>
      </c>
      <c r="E45" s="156">
        <v>32.559122146416634</v>
      </c>
      <c r="F45" s="156">
        <v>32.248062015503876</v>
      </c>
      <c r="G45" s="156">
        <v>30.420923778012096</v>
      </c>
      <c r="H45" s="156">
        <v>33.403760578841137</v>
      </c>
      <c r="I45" s="156">
        <v>26.27850646679768</v>
      </c>
      <c r="J45" s="156">
        <v>28.574909457408985</v>
      </c>
      <c r="K45" s="156">
        <v>28.484165836329769</v>
      </c>
      <c r="L45" s="156">
        <v>24.659501191355648</v>
      </c>
      <c r="M45" s="156">
        <v>24.319960761071716</v>
      </c>
      <c r="N45" s="156">
        <v>28</v>
      </c>
      <c r="O45" s="156">
        <v>23.943003971034805</v>
      </c>
      <c r="P45" s="156">
        <v>19.893645510539805</v>
      </c>
      <c r="Q45" s="156">
        <v>17.931686060524264</v>
      </c>
      <c r="R45" s="156">
        <v>17.37645341621074</v>
      </c>
      <c r="S45" s="156">
        <v>19.173626726630264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36.116340723095249</v>
      </c>
      <c r="E46" s="156">
        <v>36.784351737936348</v>
      </c>
      <c r="F46" s="156">
        <v>37.085271317829459</v>
      </c>
      <c r="G46" s="156">
        <v>35.874874256141752</v>
      </c>
      <c r="H46" s="156">
        <v>38.715312614345905</v>
      </c>
      <c r="I46" s="156">
        <v>45.587496001096845</v>
      </c>
      <c r="J46" s="156">
        <v>46.07427261349666</v>
      </c>
      <c r="K46" s="156">
        <v>43.646839665554737</v>
      </c>
      <c r="L46" s="156">
        <v>46.613740648638526</v>
      </c>
      <c r="M46" s="156">
        <v>46.698412049620899</v>
      </c>
      <c r="N46" s="156">
        <v>54</v>
      </c>
      <c r="O46" s="156">
        <v>54.017752861480965</v>
      </c>
      <c r="P46" s="156">
        <v>57.481158422280885</v>
      </c>
      <c r="Q46" s="156">
        <v>65.171074069432251</v>
      </c>
      <c r="R46" s="156">
        <v>74.17263258233956</v>
      </c>
      <c r="S46" s="156">
        <v>87.034211371667197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164.70075946773221</v>
      </c>
      <c r="E47" s="156">
        <v>163.66551094210192</v>
      </c>
      <c r="F47" s="156">
        <v>183.31782945736435</v>
      </c>
      <c r="G47" s="156">
        <v>189.67627773939813</v>
      </c>
      <c r="H47" s="156">
        <v>209.86532264727754</v>
      </c>
      <c r="I47" s="156">
        <v>218.91138430601893</v>
      </c>
      <c r="J47" s="156">
        <v>227.27021010311333</v>
      </c>
      <c r="K47" s="156">
        <v>229.49789888662653</v>
      </c>
      <c r="L47" s="156">
        <v>227.34603419034639</v>
      </c>
      <c r="M47" s="156">
        <v>194.45750137949358</v>
      </c>
      <c r="N47" s="156">
        <v>177.8</v>
      </c>
      <c r="O47" s="156">
        <v>155.53219652729115</v>
      </c>
      <c r="P47" s="156">
        <v>109.70197788744788</v>
      </c>
      <c r="Q47" s="156">
        <v>80.692587272359177</v>
      </c>
      <c r="R47" s="156">
        <v>93.832848447538012</v>
      </c>
      <c r="S47" s="156">
        <v>104.60167041439126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99.640117314071276</v>
      </c>
      <c r="E48" s="156">
        <v>96.434651853508797</v>
      </c>
      <c r="F48" s="156">
        <v>100.71317829457364</v>
      </c>
      <c r="G48" s="156">
        <v>112.47257874898496</v>
      </c>
      <c r="H48" s="156">
        <v>127.94938681082611</v>
      </c>
      <c r="I48" s="156">
        <v>132.42082171747177</v>
      </c>
      <c r="J48" s="156">
        <v>141.10245987883351</v>
      </c>
      <c r="K48" s="156">
        <v>153.03470086210635</v>
      </c>
      <c r="L48" s="156">
        <v>148.89344390223602</v>
      </c>
      <c r="M48" s="156">
        <v>126.9134086775255</v>
      </c>
      <c r="N48" s="156">
        <v>131.6</v>
      </c>
      <c r="O48" s="156">
        <v>121.56427625944094</v>
      </c>
      <c r="P48" s="156">
        <v>111.32790083782854</v>
      </c>
      <c r="Q48" s="156">
        <v>83.006353215652624</v>
      </c>
      <c r="R48" s="156">
        <v>78.938745519357369</v>
      </c>
      <c r="S48" s="156">
        <v>73.682942499196926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4.4825245578309705</v>
      </c>
      <c r="E49" s="156">
        <v>4.4737725086679347</v>
      </c>
      <c r="F49" s="156">
        <v>4.4651162790697674</v>
      </c>
      <c r="G49" s="156">
        <v>4.8479559805596963</v>
      </c>
      <c r="H49" s="156">
        <v>5.78368999421631</v>
      </c>
      <c r="I49" s="156">
        <v>6.5124994287281206</v>
      </c>
      <c r="J49" s="156">
        <v>12.072345468440231</v>
      </c>
      <c r="K49" s="156">
        <v>12.563358315643548</v>
      </c>
      <c r="L49" s="156">
        <v>12.381774859794609</v>
      </c>
      <c r="M49" s="156">
        <v>9.196623817211993</v>
      </c>
      <c r="N49" s="156">
        <v>4.8</v>
      </c>
      <c r="O49" s="156">
        <v>2.0439149731371176</v>
      </c>
      <c r="P49" s="156">
        <v>2.1041355828455566</v>
      </c>
      <c r="Q49" s="156">
        <v>11.761643545075053</v>
      </c>
      <c r="R49" s="156">
        <v>19.660215865198438</v>
      </c>
      <c r="S49" s="156">
        <v>26.702537744940571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10.629986808570589</v>
      </c>
      <c r="E50" s="156">
        <v>8.6990021001876503</v>
      </c>
      <c r="F50" s="156">
        <v>9.054263565891473</v>
      </c>
      <c r="G50" s="156">
        <v>7.6355306693815219</v>
      </c>
      <c r="H50" s="156">
        <v>7.4361728497066837</v>
      </c>
      <c r="I50" s="156">
        <v>7.883551940039303</v>
      </c>
      <c r="J50" s="156">
        <v>8.7496815780438375</v>
      </c>
      <c r="K50" s="156">
        <v>11.263700558852836</v>
      </c>
      <c r="L50" s="156">
        <v>12.693920444495314</v>
      </c>
      <c r="M50" s="156">
        <v>15.429891071100121</v>
      </c>
      <c r="N50" s="156">
        <v>18.100000000000001</v>
      </c>
      <c r="O50" s="156">
        <v>15.475356225181033</v>
      </c>
      <c r="P50" s="156">
        <v>11.572745705650561</v>
      </c>
      <c r="Q50" s="156">
        <v>9.4478776017816006</v>
      </c>
      <c r="R50" s="156">
        <v>9.4329318545144023</v>
      </c>
      <c r="S50" s="156">
        <v>8.7335367812399607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23.052983440273561</v>
      </c>
      <c r="E51" s="156">
        <v>24.605748797673641</v>
      </c>
      <c r="F51" s="156">
        <v>25.426356589147286</v>
      </c>
      <c r="G51" s="156">
        <v>25.694166696966391</v>
      </c>
      <c r="H51" s="156">
        <v>26.675794667201757</v>
      </c>
      <c r="I51" s="156">
        <v>23.879164572003109</v>
      </c>
      <c r="J51" s="156">
        <v>24.809223714959739</v>
      </c>
      <c r="K51" s="156">
        <v>26.426374388077807</v>
      </c>
      <c r="L51" s="156">
        <v>27.156665868961284</v>
      </c>
      <c r="M51" s="156">
        <v>17.677954670863052</v>
      </c>
      <c r="N51" s="156">
        <v>22.5</v>
      </c>
      <c r="O51" s="156">
        <v>25.013626099820915</v>
      </c>
      <c r="P51" s="156">
        <v>22.858563831822181</v>
      </c>
      <c r="Q51" s="156">
        <v>16.099954688750277</v>
      </c>
      <c r="R51" s="156">
        <v>16.383513220998701</v>
      </c>
      <c r="S51" s="156">
        <v>18.270157404433021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8.5808327249907137</v>
      </c>
      <c r="E52" s="156">
        <v>9.0718164759099782</v>
      </c>
      <c r="F52" s="156">
        <v>9.7984496124031004</v>
      </c>
      <c r="G52" s="156">
        <v>8.4839229659794686</v>
      </c>
      <c r="H52" s="156">
        <v>7.7902763187403359</v>
      </c>
      <c r="I52" s="156">
        <v>7.3122800603263105</v>
      </c>
      <c r="J52" s="156">
        <v>7.5313714848984921</v>
      </c>
      <c r="K52" s="156">
        <v>8.4477754191396279</v>
      </c>
      <c r="L52" s="156">
        <v>7.2833969763497697</v>
      </c>
      <c r="M52" s="156">
        <v>7.5616684719298606</v>
      </c>
      <c r="N52" s="156">
        <v>6.2</v>
      </c>
      <c r="O52" s="156">
        <v>5.0611227906252436</v>
      </c>
      <c r="P52" s="156">
        <v>3.060560847775355</v>
      </c>
      <c r="Q52" s="156">
        <v>2.7958005148129224</v>
      </c>
      <c r="R52" s="156">
        <v>2.9788205856361274</v>
      </c>
      <c r="S52" s="156">
        <v>4.3165756504979118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84.399533817446581</v>
      </c>
      <c r="E53" s="156">
        <v>83.13760578608003</v>
      </c>
      <c r="F53" s="156">
        <v>80.496124031006275</v>
      </c>
      <c r="G53" s="156">
        <v>67.871383727834882</v>
      </c>
      <c r="H53" s="156">
        <v>69.404279930596886</v>
      </c>
      <c r="I53" s="156">
        <v>62.497143640600825</v>
      </c>
      <c r="J53" s="156">
        <v>63.130613917531946</v>
      </c>
      <c r="K53" s="156">
        <v>62.383572325955583</v>
      </c>
      <c r="L53" s="156">
        <v>62.429116940140034</v>
      </c>
      <c r="M53" s="156">
        <v>60.391163066360264</v>
      </c>
      <c r="N53" s="156">
        <v>63.399999999999523</v>
      </c>
      <c r="O53" s="156">
        <v>56.742972825662491</v>
      </c>
      <c r="P53" s="156">
        <v>57.576800948775144</v>
      </c>
      <c r="Q53" s="156">
        <v>57.554927839423954</v>
      </c>
      <c r="R53" s="156">
        <v>65.931228962080468</v>
      </c>
      <c r="S53" s="156">
        <v>77.698361708963375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1127.8031787502725</v>
      </c>
      <c r="E54" s="164">
        <f t="shared" ref="E54:S54" si="2">SUM(E41:E53)</f>
        <v>1116.7033267469471</v>
      </c>
      <c r="F54" s="164">
        <f t="shared" si="2"/>
        <v>1158.9457364341069</v>
      </c>
      <c r="G54" s="164">
        <f t="shared" si="2"/>
        <v>1145.3296004072274</v>
      </c>
      <c r="H54" s="164">
        <f t="shared" si="2"/>
        <v>1185.8925177937003</v>
      </c>
      <c r="I54" s="164">
        <f t="shared" si="2"/>
        <v>1168.8222658927832</v>
      </c>
      <c r="J54" s="164">
        <f t="shared" si="2"/>
        <v>1104.3427217047486</v>
      </c>
      <c r="K54" s="164">
        <f t="shared" si="2"/>
        <v>1093.8786119655172</v>
      </c>
      <c r="L54" s="164">
        <f t="shared" si="2"/>
        <v>1082.9370818549764</v>
      </c>
      <c r="M54" s="164">
        <f t="shared" si="2"/>
        <v>1026.2410332917796</v>
      </c>
      <c r="N54" s="164">
        <f t="shared" si="2"/>
        <v>986.99999999999943</v>
      </c>
      <c r="O54" s="164">
        <f t="shared" si="2"/>
        <v>888.71369617690448</v>
      </c>
      <c r="P54" s="164">
        <f t="shared" si="2"/>
        <v>772.69597153678535</v>
      </c>
      <c r="Q54" s="164">
        <f t="shared" si="2"/>
        <v>672.34182035535491</v>
      </c>
      <c r="R54" s="164">
        <f t="shared" si="2"/>
        <v>712.831766142726</v>
      </c>
      <c r="S54" s="164">
        <f t="shared" si="2"/>
        <v>757.91037584323897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424.94332808237596</v>
      </c>
      <c r="E56" s="152">
        <v>436.06854813654951</v>
      </c>
      <c r="F56" s="152">
        <v>454.69767441860466</v>
      </c>
      <c r="G56" s="152">
        <v>448.4359282017719</v>
      </c>
      <c r="H56" s="152">
        <v>459.27219933664617</v>
      </c>
      <c r="I56" s="152">
        <v>450.27649558978106</v>
      </c>
      <c r="J56" s="152">
        <v>358.40467831075773</v>
      </c>
      <c r="K56" s="152">
        <v>326.75562101979813</v>
      </c>
      <c r="L56" s="152">
        <v>330.25002861334525</v>
      </c>
      <c r="M56" s="152">
        <v>363.7775643252744</v>
      </c>
      <c r="N56" s="152">
        <v>332.9</v>
      </c>
      <c r="O56" s="152">
        <v>297.43829323366816</v>
      </c>
      <c r="P56" s="152">
        <v>268.08600175982247</v>
      </c>
      <c r="Q56" s="152">
        <v>248.44061816113449</v>
      </c>
      <c r="R56" s="152">
        <v>254.29198399380408</v>
      </c>
      <c r="S56" s="152">
        <v>254.67796337937682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84.911822338340954</v>
      </c>
      <c r="E57" s="156">
        <v>73.568703475872695</v>
      </c>
      <c r="F57" s="156">
        <v>68.589147286821699</v>
      </c>
      <c r="G57" s="156">
        <v>55.751493776436511</v>
      </c>
      <c r="H57" s="156">
        <v>44.262933629206451</v>
      </c>
      <c r="I57" s="156">
        <v>41.360084091220699</v>
      </c>
      <c r="J57" s="156">
        <v>39.42894483270387</v>
      </c>
      <c r="K57" s="156">
        <v>37.365160507732966</v>
      </c>
      <c r="L57" s="156">
        <v>30.486218772435464</v>
      </c>
      <c r="M57" s="156">
        <v>25.648361979113446</v>
      </c>
      <c r="N57" s="156">
        <v>21.1</v>
      </c>
      <c r="O57" s="156">
        <v>19.368527602585065</v>
      </c>
      <c r="P57" s="156">
        <v>14.346378973946976</v>
      </c>
      <c r="Q57" s="156">
        <v>10.701167487732219</v>
      </c>
      <c r="R57" s="156">
        <v>11.418812244938488</v>
      </c>
      <c r="S57" s="156">
        <v>12.247028589784774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70.183527362610619</v>
      </c>
      <c r="E58" s="156">
        <v>65.491058668555596</v>
      </c>
      <c r="F58" s="156">
        <v>68.589147286821699</v>
      </c>
      <c r="G58" s="156">
        <v>74.658522100619322</v>
      </c>
      <c r="H58" s="156">
        <v>79.555246042893742</v>
      </c>
      <c r="I58" s="156">
        <v>78.721265024450446</v>
      </c>
      <c r="J58" s="156">
        <v>80.629977073619159</v>
      </c>
      <c r="K58" s="156">
        <v>85.669107135121081</v>
      </c>
      <c r="L58" s="156">
        <v>82.19833730451883</v>
      </c>
      <c r="M58" s="156">
        <v>73.26643641045554</v>
      </c>
      <c r="N58" s="156">
        <v>66.400000000000006</v>
      </c>
      <c r="O58" s="156">
        <v>57.813594954449897</v>
      </c>
      <c r="P58" s="156">
        <v>48.873331037912699</v>
      </c>
      <c r="Q58" s="156">
        <v>29.789736519903208</v>
      </c>
      <c r="R58" s="156">
        <v>29.093147719712842</v>
      </c>
      <c r="S58" s="156">
        <v>32.926437520077094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0</v>
      </c>
      <c r="E59" s="156">
        <v>0</v>
      </c>
      <c r="F59" s="156">
        <v>0</v>
      </c>
      <c r="G59" s="156">
        <v>0</v>
      </c>
      <c r="H59" s="156">
        <v>0</v>
      </c>
      <c r="I59" s="156">
        <v>0</v>
      </c>
      <c r="J59" s="156">
        <v>0</v>
      </c>
      <c r="K59" s="156">
        <v>0</v>
      </c>
      <c r="L59" s="156">
        <v>0</v>
      </c>
      <c r="M59" s="156">
        <v>0</v>
      </c>
      <c r="N59" s="156">
        <v>0</v>
      </c>
      <c r="O59" s="156">
        <v>0</v>
      </c>
      <c r="P59" s="156">
        <v>0</v>
      </c>
      <c r="Q59" s="156">
        <v>0</v>
      </c>
      <c r="R59" s="156">
        <v>0</v>
      </c>
      <c r="S59" s="156">
        <v>0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68.13437327903074</v>
      </c>
      <c r="E60" s="156">
        <v>70.959002845816414</v>
      </c>
      <c r="F60" s="156">
        <v>73.302325581395351</v>
      </c>
      <c r="G60" s="156">
        <v>69.568168321031649</v>
      </c>
      <c r="H60" s="156">
        <v>69.99445237898513</v>
      </c>
      <c r="I60" s="156">
        <v>66.610301174534982</v>
      </c>
      <c r="J60" s="156">
        <v>66.12101141888823</v>
      </c>
      <c r="K60" s="156">
        <v>68.015422605380607</v>
      </c>
      <c r="L60" s="156">
        <v>70.128708029424942</v>
      </c>
      <c r="M60" s="156">
        <v>60.288978357278594</v>
      </c>
      <c r="N60" s="156">
        <v>60</v>
      </c>
      <c r="O60" s="156">
        <v>54.407069999221363</v>
      </c>
      <c r="P60" s="156">
        <v>45.430200084165428</v>
      </c>
      <c r="Q60" s="156">
        <v>38.562765721557561</v>
      </c>
      <c r="R60" s="156">
        <v>38.724667613269645</v>
      </c>
      <c r="S60" s="156">
        <v>36.640700289110178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11.014203199241813</v>
      </c>
      <c r="E61" s="156">
        <v>11.184431271669837</v>
      </c>
      <c r="F61" s="156">
        <v>11.162790697674419</v>
      </c>
      <c r="G61" s="156">
        <v>13.937873444109128</v>
      </c>
      <c r="H61" s="156">
        <v>5.78368999421631</v>
      </c>
      <c r="I61" s="156">
        <v>0.57127187971299298</v>
      </c>
      <c r="J61" s="156">
        <v>0.44302185205285249</v>
      </c>
      <c r="K61" s="156">
        <v>0.32491443919767798</v>
      </c>
      <c r="L61" s="156">
        <v>0.41619411293427255</v>
      </c>
      <c r="M61" s="156">
        <v>0.61310825448079953</v>
      </c>
      <c r="N61" s="156">
        <v>0.2</v>
      </c>
      <c r="O61" s="156">
        <v>0.29198785330530252</v>
      </c>
      <c r="P61" s="156">
        <v>0.38257010597191937</v>
      </c>
      <c r="Q61" s="156">
        <v>0.38562765721557546</v>
      </c>
      <c r="R61" s="156">
        <v>0.59576411712722543</v>
      </c>
      <c r="S61" s="156">
        <v>1.20462576292965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37.012845634661439</v>
      </c>
      <c r="E62" s="156">
        <v>32.559122146416634</v>
      </c>
      <c r="F62" s="156">
        <v>32.248062015503876</v>
      </c>
      <c r="G62" s="156">
        <v>30.420923778012096</v>
      </c>
      <c r="H62" s="156">
        <v>33.403760578841137</v>
      </c>
      <c r="I62" s="156">
        <v>26.27850646679768</v>
      </c>
      <c r="J62" s="156">
        <v>28.574909457408985</v>
      </c>
      <c r="K62" s="156">
        <v>28.484165836329769</v>
      </c>
      <c r="L62" s="156">
        <v>24.659501191355648</v>
      </c>
      <c r="M62" s="156">
        <v>24.319960761071716</v>
      </c>
      <c r="N62" s="156">
        <v>28</v>
      </c>
      <c r="O62" s="156">
        <v>23.943003971034805</v>
      </c>
      <c r="P62" s="156">
        <v>19.893645510539805</v>
      </c>
      <c r="Q62" s="156">
        <v>17.931686060524264</v>
      </c>
      <c r="R62" s="156">
        <v>17.37645341621074</v>
      </c>
      <c r="S62" s="156">
        <v>19.173626726630264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36.116340723095249</v>
      </c>
      <c r="E63" s="156">
        <v>36.784351737936348</v>
      </c>
      <c r="F63" s="156">
        <v>37.085271317829459</v>
      </c>
      <c r="G63" s="156">
        <v>35.874874256141752</v>
      </c>
      <c r="H63" s="156">
        <v>38.715312614345905</v>
      </c>
      <c r="I63" s="156">
        <v>45.587496001096845</v>
      </c>
      <c r="J63" s="156">
        <v>46.07427261349666</v>
      </c>
      <c r="K63" s="156">
        <v>43.646839665554737</v>
      </c>
      <c r="L63" s="156">
        <v>46.613740648638526</v>
      </c>
      <c r="M63" s="156">
        <v>46.698412049620899</v>
      </c>
      <c r="N63" s="156">
        <v>54</v>
      </c>
      <c r="O63" s="156">
        <v>54.017752861480965</v>
      </c>
      <c r="P63" s="156">
        <v>57.481158422280885</v>
      </c>
      <c r="Q63" s="156">
        <v>65.171074069432251</v>
      </c>
      <c r="R63" s="156">
        <v>74.17263258233956</v>
      </c>
      <c r="S63" s="156">
        <v>87.034211371667197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32.146104686159241</v>
      </c>
      <c r="E64" s="156">
        <v>30.695050267804994</v>
      </c>
      <c r="F64" s="156">
        <v>33.240310077519382</v>
      </c>
      <c r="G64" s="156">
        <v>32.966100667805939</v>
      </c>
      <c r="H64" s="156">
        <v>34.230002006586325</v>
      </c>
      <c r="I64" s="156">
        <v>34.162058406836984</v>
      </c>
      <c r="J64" s="156">
        <v>34.11268260806964</v>
      </c>
      <c r="K64" s="156">
        <v>35.09075943334922</v>
      </c>
      <c r="L64" s="156">
        <v>38.289858389953075</v>
      </c>
      <c r="M64" s="156">
        <v>37.501788232408906</v>
      </c>
      <c r="N64" s="156">
        <v>36.799999999999997</v>
      </c>
      <c r="O64" s="156">
        <v>29.00412676166005</v>
      </c>
      <c r="P64" s="156">
        <v>21.615210987413445</v>
      </c>
      <c r="Q64" s="156">
        <v>21.016707318248866</v>
      </c>
      <c r="R64" s="156">
        <v>21.844684294664933</v>
      </c>
      <c r="S64" s="156">
        <v>21.482492772245422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132.55465478157296</v>
      </c>
      <c r="E65" s="156">
        <v>132.97046067429693</v>
      </c>
      <c r="F65" s="156">
        <v>150.07751937984497</v>
      </c>
      <c r="G65" s="156">
        <v>156.7101770715922</v>
      </c>
      <c r="H65" s="156">
        <v>175.63532064069122</v>
      </c>
      <c r="I65" s="156">
        <v>184.74932589918194</v>
      </c>
      <c r="J65" s="156">
        <v>193.15752749504369</v>
      </c>
      <c r="K65" s="156">
        <v>194.4071394532773</v>
      </c>
      <c r="L65" s="156">
        <v>189.05617580039331</v>
      </c>
      <c r="M65" s="156">
        <v>156.95571314708468</v>
      </c>
      <c r="N65" s="156">
        <v>141</v>
      </c>
      <c r="O65" s="156">
        <v>126.5280697656311</v>
      </c>
      <c r="P65" s="156">
        <v>88.086766900034434</v>
      </c>
      <c r="Q65" s="156">
        <v>59.675879954110314</v>
      </c>
      <c r="R65" s="156">
        <v>71.988164152873082</v>
      </c>
      <c r="S65" s="156">
        <v>83.119177642145843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16.265160538415234</v>
      </c>
      <c r="E66" s="156">
        <v>16.403832531782427</v>
      </c>
      <c r="F66" s="156">
        <v>15.007751937984496</v>
      </c>
      <c r="G66" s="156">
        <v>17.937437128070876</v>
      </c>
      <c r="H66" s="156">
        <v>21.364242631696985</v>
      </c>
      <c r="I66" s="156">
        <v>21.708331429093732</v>
      </c>
      <c r="J66" s="156">
        <v>25.473756493039019</v>
      </c>
      <c r="K66" s="156">
        <v>33.249577611229043</v>
      </c>
      <c r="L66" s="156">
        <v>24.867598247822787</v>
      </c>
      <c r="M66" s="156">
        <v>20.947865361427318</v>
      </c>
      <c r="N66" s="156">
        <v>25.1</v>
      </c>
      <c r="O66" s="156">
        <v>28.030833917309039</v>
      </c>
      <c r="P66" s="156">
        <v>26.779907418034355</v>
      </c>
      <c r="Q66" s="156">
        <v>21.113114232552757</v>
      </c>
      <c r="R66" s="156">
        <v>15.986337142913884</v>
      </c>
      <c r="S66" s="156">
        <v>12.548185030517185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83.374956775656045</v>
      </c>
      <c r="E67" s="156">
        <v>80.030819321726369</v>
      </c>
      <c r="F67" s="156">
        <v>85.705426356589143</v>
      </c>
      <c r="G67" s="156">
        <v>94.535141620914089</v>
      </c>
      <c r="H67" s="156">
        <v>106.58514417912913</v>
      </c>
      <c r="I67" s="156">
        <v>110.71249028837804</v>
      </c>
      <c r="J67" s="156">
        <v>115.62870338579449</v>
      </c>
      <c r="K67" s="156">
        <v>119.78512325087731</v>
      </c>
      <c r="L67" s="156">
        <v>124.02584565441323</v>
      </c>
      <c r="M67" s="156">
        <v>105.96554331609818</v>
      </c>
      <c r="N67" s="156">
        <v>106.5</v>
      </c>
      <c r="O67" s="156">
        <v>93.533442342131906</v>
      </c>
      <c r="P67" s="156">
        <v>84.547993419794182</v>
      </c>
      <c r="Q67" s="156">
        <v>61.893238983099863</v>
      </c>
      <c r="R67" s="156">
        <v>62.952408376443486</v>
      </c>
      <c r="S67" s="156">
        <v>61.134757468679737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4.4825245578309705</v>
      </c>
      <c r="E68" s="156">
        <v>4.4737725086679347</v>
      </c>
      <c r="F68" s="156">
        <v>4.4651162790697674</v>
      </c>
      <c r="G68" s="156">
        <v>4.8479559805596963</v>
      </c>
      <c r="H68" s="156">
        <v>5.78368999421631</v>
      </c>
      <c r="I68" s="156">
        <v>6.5124994287281206</v>
      </c>
      <c r="J68" s="156">
        <v>12.072345468440231</v>
      </c>
      <c r="K68" s="156">
        <v>12.563358315643548</v>
      </c>
      <c r="L68" s="156">
        <v>12.381774859794609</v>
      </c>
      <c r="M68" s="156">
        <v>9.196623817211993</v>
      </c>
      <c r="N68" s="156">
        <v>4.8</v>
      </c>
      <c r="O68" s="156">
        <v>2.0439149731371176</v>
      </c>
      <c r="P68" s="156">
        <v>2.1041355828455566</v>
      </c>
      <c r="Q68" s="156">
        <v>11.761643545075053</v>
      </c>
      <c r="R68" s="156">
        <v>19.660215865198438</v>
      </c>
      <c r="S68" s="156">
        <v>26.702537744940571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10.629986808570589</v>
      </c>
      <c r="E69" s="156">
        <v>8.6990021001876503</v>
      </c>
      <c r="F69" s="156">
        <v>9.054263565891473</v>
      </c>
      <c r="G69" s="156">
        <v>7.6355306693815219</v>
      </c>
      <c r="H69" s="156">
        <v>7.4361728497066837</v>
      </c>
      <c r="I69" s="156">
        <v>7.883551940039303</v>
      </c>
      <c r="J69" s="156">
        <v>8.7496815780438375</v>
      </c>
      <c r="K69" s="156">
        <v>11.263700558852836</v>
      </c>
      <c r="L69" s="156">
        <v>12.693920444495314</v>
      </c>
      <c r="M69" s="156">
        <v>15.429891071100121</v>
      </c>
      <c r="N69" s="156">
        <v>18.100000000000001</v>
      </c>
      <c r="O69" s="156">
        <v>15.475356225181033</v>
      </c>
      <c r="P69" s="156">
        <v>11.572745705650561</v>
      </c>
      <c r="Q69" s="156">
        <v>9.4478776017816006</v>
      </c>
      <c r="R69" s="156">
        <v>9.4329318545144023</v>
      </c>
      <c r="S69" s="156">
        <v>8.7335367812399607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23.052983440273561</v>
      </c>
      <c r="E70" s="156">
        <v>24.605748797673641</v>
      </c>
      <c r="F70" s="156">
        <v>25.426356589147286</v>
      </c>
      <c r="G70" s="156">
        <v>25.694166696966391</v>
      </c>
      <c r="H70" s="156">
        <v>26.675794667201757</v>
      </c>
      <c r="I70" s="156">
        <v>23.879164572003109</v>
      </c>
      <c r="J70" s="156">
        <v>24.809223714959739</v>
      </c>
      <c r="K70" s="156">
        <v>26.426374388077807</v>
      </c>
      <c r="L70" s="156">
        <v>27.156665868961284</v>
      </c>
      <c r="M70" s="156">
        <v>17.677954670863052</v>
      </c>
      <c r="N70" s="156">
        <v>22.5</v>
      </c>
      <c r="O70" s="156">
        <v>25.013626099820915</v>
      </c>
      <c r="P70" s="156">
        <v>22.858563831822181</v>
      </c>
      <c r="Q70" s="156">
        <v>16.099954688750277</v>
      </c>
      <c r="R70" s="156">
        <v>16.383513220998701</v>
      </c>
      <c r="S70" s="156">
        <v>18.270157404433021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7.4281835529770364</v>
      </c>
      <c r="E71" s="156">
        <v>7.7048304315947762</v>
      </c>
      <c r="F71" s="156">
        <v>8.1860465116279073</v>
      </c>
      <c r="G71" s="156">
        <v>7.0295361718115599</v>
      </c>
      <c r="H71" s="156">
        <v>6.1377934632499613</v>
      </c>
      <c r="I71" s="156">
        <v>5.7127187971299298</v>
      </c>
      <c r="J71" s="156">
        <v>5.9807950027135091</v>
      </c>
      <c r="K71" s="156">
        <v>6.8232032231512374</v>
      </c>
      <c r="L71" s="156">
        <v>6.4510087504812246</v>
      </c>
      <c r="M71" s="156">
        <v>7.0507449265291946</v>
      </c>
      <c r="N71" s="156">
        <v>5.3</v>
      </c>
      <c r="O71" s="156">
        <v>4.3798177995795378</v>
      </c>
      <c r="P71" s="156">
        <v>2.1997781093385362</v>
      </c>
      <c r="Q71" s="156">
        <v>2.2173590289895588</v>
      </c>
      <c r="R71" s="156">
        <v>2.1844684294664933</v>
      </c>
      <c r="S71" s="156">
        <v>3.5134918085448121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1.1526491720136773</v>
      </c>
      <c r="E72" s="156">
        <v>1.366986044315202</v>
      </c>
      <c r="F72" s="156">
        <v>1.6124031007751931</v>
      </c>
      <c r="G72" s="156">
        <v>1.4543867941679087</v>
      </c>
      <c r="H72" s="156">
        <v>1.6524828554903745</v>
      </c>
      <c r="I72" s="156">
        <v>1.5995612631963807</v>
      </c>
      <c r="J72" s="156">
        <v>1.550576482184983</v>
      </c>
      <c r="K72" s="156">
        <v>1.6245721959883905</v>
      </c>
      <c r="L72" s="156">
        <v>0.83238822586854511</v>
      </c>
      <c r="M72" s="156">
        <v>0.51092354540066598</v>
      </c>
      <c r="N72" s="156">
        <v>0.90000000000000036</v>
      </c>
      <c r="O72" s="156">
        <v>0.68130499104570585</v>
      </c>
      <c r="P72" s="156">
        <v>0.86078273843681874</v>
      </c>
      <c r="Q72" s="156">
        <v>0.57844148582336352</v>
      </c>
      <c r="R72" s="156">
        <v>0.79435215616963406</v>
      </c>
      <c r="S72" s="156">
        <v>0.80308384195309968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70.823888013729331</v>
      </c>
      <c r="E73" s="156">
        <v>66.609501795722579</v>
      </c>
      <c r="F73" s="156">
        <v>65.240310077519382</v>
      </c>
      <c r="G73" s="156">
        <v>55.024300379352553</v>
      </c>
      <c r="H73" s="156">
        <v>56.89262402474003</v>
      </c>
      <c r="I73" s="156">
        <v>51.64297792605457</v>
      </c>
      <c r="J73" s="156">
        <v>52.165823079223379</v>
      </c>
      <c r="K73" s="156">
        <v>51.661395832430799</v>
      </c>
      <c r="L73" s="156">
        <v>49.943293552112706</v>
      </c>
      <c r="M73" s="156">
        <v>45.063456704338762</v>
      </c>
      <c r="N73" s="156">
        <v>46.1</v>
      </c>
      <c r="O73" s="156">
        <v>38.834384489605235</v>
      </c>
      <c r="P73" s="156">
        <v>32.231531428134211</v>
      </c>
      <c r="Q73" s="156">
        <v>30.17536417711878</v>
      </c>
      <c r="R73" s="156">
        <v>30.383969973488497</v>
      </c>
      <c r="S73" s="156">
        <v>28.810632830067458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13.575645803717251</v>
      </c>
      <c r="E74" s="156">
        <v>16.528103990357451</v>
      </c>
      <c r="F74" s="156">
        <v>15.255813953486893</v>
      </c>
      <c r="G74" s="156">
        <v>12.847083348482329</v>
      </c>
      <c r="H74" s="156">
        <v>12.511655905856855</v>
      </c>
      <c r="I74" s="156">
        <v>10.854165714546255</v>
      </c>
      <c r="J74" s="156">
        <v>10.964790838308566</v>
      </c>
      <c r="K74" s="156">
        <v>10.722176493524785</v>
      </c>
      <c r="L74" s="156">
        <v>12.485823388027327</v>
      </c>
      <c r="M74" s="156">
        <v>15.327706362021502</v>
      </c>
      <c r="N74" s="156">
        <v>17.299999999999521</v>
      </c>
      <c r="O74" s="156">
        <v>17.908588336057257</v>
      </c>
      <c r="P74" s="156">
        <v>25.345269520640933</v>
      </c>
      <c r="Q74" s="156">
        <v>27.379563662305173</v>
      </c>
      <c r="R74" s="156">
        <v>35.54725898859197</v>
      </c>
      <c r="S74" s="156">
        <v>48.887728878895913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1127.8031787502728</v>
      </c>
      <c r="E75" s="164">
        <f t="shared" ref="E75:S75" si="3">SUM(E56:E74)</f>
        <v>1116.7033267469469</v>
      </c>
      <c r="F75" s="164">
        <f t="shared" si="3"/>
        <v>1158.9457364341069</v>
      </c>
      <c r="G75" s="164">
        <f t="shared" si="3"/>
        <v>1145.3296004072274</v>
      </c>
      <c r="H75" s="164">
        <f t="shared" si="3"/>
        <v>1185.8925177937003</v>
      </c>
      <c r="I75" s="164">
        <f t="shared" si="3"/>
        <v>1168.8222658927832</v>
      </c>
      <c r="J75" s="164">
        <f t="shared" si="3"/>
        <v>1104.3427217047486</v>
      </c>
      <c r="K75" s="164">
        <f t="shared" si="3"/>
        <v>1093.8786119655172</v>
      </c>
      <c r="L75" s="164">
        <f t="shared" si="3"/>
        <v>1082.9370818549764</v>
      </c>
      <c r="M75" s="164">
        <f t="shared" si="3"/>
        <v>1026.2410332917798</v>
      </c>
      <c r="N75" s="164">
        <f t="shared" si="3"/>
        <v>986.99999999999932</v>
      </c>
      <c r="O75" s="164">
        <f t="shared" si="3"/>
        <v>888.71369617690459</v>
      </c>
      <c r="P75" s="164">
        <f t="shared" si="3"/>
        <v>772.69597153678535</v>
      </c>
      <c r="Q75" s="164">
        <f t="shared" si="3"/>
        <v>672.34182035535514</v>
      </c>
      <c r="R75" s="164">
        <f t="shared" si="3"/>
        <v>712.83176614272611</v>
      </c>
      <c r="S75" s="164">
        <f t="shared" si="3"/>
        <v>757.91037584323897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690497</v>
      </c>
      <c r="E3" s="145">
        <v>697549</v>
      </c>
      <c r="F3" s="145">
        <v>705539</v>
      </c>
      <c r="G3" s="145">
        <v>713720</v>
      </c>
      <c r="H3" s="145">
        <v>722893</v>
      </c>
      <c r="I3" s="145">
        <v>733067</v>
      </c>
      <c r="J3" s="145">
        <v>744013</v>
      </c>
      <c r="K3" s="145">
        <v>757916</v>
      </c>
      <c r="L3" s="145">
        <v>776333</v>
      </c>
      <c r="M3" s="145">
        <v>796930</v>
      </c>
      <c r="N3" s="145">
        <v>819140</v>
      </c>
      <c r="O3" s="145">
        <v>839751</v>
      </c>
      <c r="P3" s="145">
        <v>862011</v>
      </c>
      <c r="Q3" s="145">
        <v>865878</v>
      </c>
      <c r="R3" s="145">
        <v>858000</v>
      </c>
      <c r="S3" s="145">
        <v>847008</v>
      </c>
    </row>
    <row r="4" spans="1:19" x14ac:dyDescent="0.25">
      <c r="A4" s="171" t="s">
        <v>255</v>
      </c>
      <c r="B4" s="140"/>
      <c r="C4" s="140"/>
      <c r="D4" s="146">
        <v>218782</v>
      </c>
      <c r="E4" s="146">
        <v>223898</v>
      </c>
      <c r="F4" s="146">
        <v>229454</v>
      </c>
      <c r="G4" s="146">
        <v>235222</v>
      </c>
      <c r="H4" s="146">
        <v>241478</v>
      </c>
      <c r="I4" s="146">
        <v>248245</v>
      </c>
      <c r="J4" s="146">
        <v>251611</v>
      </c>
      <c r="K4" s="146">
        <v>259205</v>
      </c>
      <c r="L4" s="146">
        <v>276866</v>
      </c>
      <c r="M4" s="146">
        <v>286048</v>
      </c>
      <c r="N4" s="146">
        <v>293915</v>
      </c>
      <c r="O4" s="146">
        <v>302940</v>
      </c>
      <c r="P4" s="146">
        <v>311195</v>
      </c>
      <c r="Q4" s="146">
        <v>313610</v>
      </c>
      <c r="R4" s="146">
        <v>315906</v>
      </c>
      <c r="S4" s="146">
        <v>316048</v>
      </c>
    </row>
    <row r="5" spans="1:19" x14ac:dyDescent="0.25">
      <c r="A5" s="183" t="s">
        <v>256</v>
      </c>
      <c r="B5" s="143"/>
      <c r="C5" s="143"/>
      <c r="D5" s="184">
        <f>D3/D4</f>
        <v>3.156096022524705</v>
      </c>
      <c r="E5" s="184">
        <f t="shared" ref="E5:S5" si="0">E3/E4</f>
        <v>3.1154766902786091</v>
      </c>
      <c r="F5" s="184">
        <f t="shared" si="0"/>
        <v>3.074860320587133</v>
      </c>
      <c r="G5" s="184">
        <f t="shared" si="0"/>
        <v>3.034239994558332</v>
      </c>
      <c r="H5" s="184">
        <f t="shared" si="0"/>
        <v>2.9936184662785017</v>
      </c>
      <c r="I5" s="184">
        <f t="shared" si="0"/>
        <v>2.9529980462849204</v>
      </c>
      <c r="J5" s="184">
        <f t="shared" si="0"/>
        <v>2.9569971106191701</v>
      </c>
      <c r="K5" s="184">
        <f t="shared" si="0"/>
        <v>2.9240022376111572</v>
      </c>
      <c r="L5" s="184">
        <f t="shared" si="0"/>
        <v>2.8040026583256883</v>
      </c>
      <c r="M5" s="184">
        <f t="shared" si="0"/>
        <v>2.7860009508893611</v>
      </c>
      <c r="N5" s="184">
        <f t="shared" si="0"/>
        <v>2.7869962404096422</v>
      </c>
      <c r="O5" s="184">
        <f t="shared" si="0"/>
        <v>2.7720043572984752</v>
      </c>
      <c r="P5" s="184">
        <f t="shared" si="0"/>
        <v>2.7700027314063531</v>
      </c>
      <c r="Q5" s="184">
        <f t="shared" si="0"/>
        <v>2.761002519052326</v>
      </c>
      <c r="R5" s="184">
        <f t="shared" si="0"/>
        <v>2.7159977968129758</v>
      </c>
      <c r="S5" s="184">
        <f t="shared" si="0"/>
        <v>2.6799979749911405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865.17</v>
      </c>
      <c r="E8" s="145">
        <v>645.27</v>
      </c>
      <c r="F8" s="145">
        <v>715.13</v>
      </c>
      <c r="G8" s="145">
        <v>798.87</v>
      </c>
      <c r="H8" s="145">
        <v>816.04</v>
      </c>
      <c r="I8" s="145">
        <v>768.56</v>
      </c>
      <c r="J8" s="145">
        <v>850.6</v>
      </c>
      <c r="K8" s="145">
        <v>781.17</v>
      </c>
      <c r="L8" s="145">
        <v>733.89</v>
      </c>
      <c r="M8" s="145">
        <v>705.33</v>
      </c>
      <c r="N8" s="145">
        <v>495.59</v>
      </c>
      <c r="O8" s="145">
        <v>793.93</v>
      </c>
      <c r="P8" s="145">
        <v>818.53</v>
      </c>
      <c r="Q8" s="145">
        <v>700.74</v>
      </c>
      <c r="R8" s="145">
        <v>521.5</v>
      </c>
      <c r="S8" s="145">
        <v>739.77</v>
      </c>
    </row>
    <row r="9" spans="1:19" x14ac:dyDescent="0.25">
      <c r="A9" s="171" t="s">
        <v>273</v>
      </c>
      <c r="B9" s="140"/>
      <c r="C9" s="140"/>
      <c r="D9" s="146">
        <v>805.09277777777777</v>
      </c>
      <c r="E9" s="146">
        <v>805.09277777777777</v>
      </c>
      <c r="F9" s="146">
        <v>805.09277777777777</v>
      </c>
      <c r="G9" s="146">
        <v>805.09277777777777</v>
      </c>
      <c r="H9" s="146">
        <v>805.09277777777777</v>
      </c>
      <c r="I9" s="146">
        <v>805.09277777777777</v>
      </c>
      <c r="J9" s="146">
        <v>805.09277777777777</v>
      </c>
      <c r="K9" s="146">
        <v>805.09277777777777</v>
      </c>
      <c r="L9" s="146">
        <v>805.09277777777777</v>
      </c>
      <c r="M9" s="146">
        <v>805.09277777777777</v>
      </c>
      <c r="N9" s="146">
        <v>805.09277777777777</v>
      </c>
      <c r="O9" s="146">
        <v>805.09277777777777</v>
      </c>
      <c r="P9" s="146">
        <v>805.09277777777777</v>
      </c>
      <c r="Q9" s="146">
        <v>805.09277777777777</v>
      </c>
      <c r="R9" s="146">
        <v>805.09277777777777</v>
      </c>
      <c r="S9" s="146">
        <v>805.09277777777777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1.074621489448766</v>
      </c>
      <c r="E10" s="217">
        <f t="shared" si="1"/>
        <v>0.8014852670534176</v>
      </c>
      <c r="F10" s="217">
        <f t="shared" si="1"/>
        <v>0.88825787504131681</v>
      </c>
      <c r="G10" s="217">
        <f t="shared" si="1"/>
        <v>0.99227073208263783</v>
      </c>
      <c r="H10" s="217">
        <f t="shared" si="1"/>
        <v>1.0135974666825838</v>
      </c>
      <c r="I10" s="217">
        <f t="shared" si="1"/>
        <v>0.95462289715402016</v>
      </c>
      <c r="J10" s="217">
        <f t="shared" si="1"/>
        <v>1.0565241963141585</v>
      </c>
      <c r="K10" s="217">
        <f t="shared" si="1"/>
        <v>0.97028568826091122</v>
      </c>
      <c r="L10" s="217">
        <f t="shared" si="1"/>
        <v>0.91155953730660444</v>
      </c>
      <c r="M10" s="217">
        <f t="shared" si="1"/>
        <v>0.87608536490273381</v>
      </c>
      <c r="N10" s="217">
        <f t="shared" si="1"/>
        <v>0.6155688060796306</v>
      </c>
      <c r="O10" s="217">
        <f t="shared" si="1"/>
        <v>0.98613479329849485</v>
      </c>
      <c r="P10" s="217">
        <f t="shared" si="1"/>
        <v>1.016690277932081</v>
      </c>
      <c r="Q10" s="217">
        <f t="shared" si="1"/>
        <v>0.87038415862354035</v>
      </c>
      <c r="R10" s="217">
        <f t="shared" si="1"/>
        <v>0.64775143237459865</v>
      </c>
      <c r="S10" s="217">
        <f t="shared" si="1"/>
        <v>0.91886304338975422</v>
      </c>
    </row>
    <row r="11" spans="1:19" x14ac:dyDescent="0.25">
      <c r="A11" s="171" t="s">
        <v>275</v>
      </c>
      <c r="B11" s="140"/>
      <c r="C11" s="140"/>
      <c r="D11" s="146">
        <v>759.75</v>
      </c>
      <c r="E11" s="146">
        <v>708.95</v>
      </c>
      <c r="F11" s="146">
        <v>690.6</v>
      </c>
      <c r="G11" s="146">
        <v>738.23</v>
      </c>
      <c r="H11" s="146">
        <v>631.83000000000004</v>
      </c>
      <c r="I11" s="146">
        <v>579.09</v>
      </c>
      <c r="J11" s="146">
        <v>649.20000000000005</v>
      </c>
      <c r="K11" s="146">
        <v>732.95</v>
      </c>
      <c r="L11" s="146">
        <v>724.98</v>
      </c>
      <c r="M11" s="146">
        <v>704.91</v>
      </c>
      <c r="N11" s="146">
        <v>732.18</v>
      </c>
      <c r="O11" s="146">
        <v>662.65</v>
      </c>
      <c r="P11" s="146">
        <v>767.71</v>
      </c>
      <c r="Q11" s="146">
        <v>682.76</v>
      </c>
      <c r="R11" s="146">
        <v>600.89</v>
      </c>
      <c r="S11" s="146">
        <v>642.73</v>
      </c>
    </row>
    <row r="12" spans="1:19" x14ac:dyDescent="0.25">
      <c r="A12" s="171" t="s">
        <v>276</v>
      </c>
      <c r="B12" s="140"/>
      <c r="C12" s="140"/>
      <c r="D12" s="146">
        <v>549.08111111111111</v>
      </c>
      <c r="E12" s="146">
        <v>549.08111111111111</v>
      </c>
      <c r="F12" s="146">
        <v>549.08111111111111</v>
      </c>
      <c r="G12" s="146">
        <v>549.08111111111111</v>
      </c>
      <c r="H12" s="146">
        <v>549.08111111111111</v>
      </c>
      <c r="I12" s="146">
        <v>549.08111111111111</v>
      </c>
      <c r="J12" s="146">
        <v>549.08111111111111</v>
      </c>
      <c r="K12" s="146">
        <v>549.08111111111111</v>
      </c>
      <c r="L12" s="146">
        <v>549.08111111111111</v>
      </c>
      <c r="M12" s="146">
        <v>549.08111111111111</v>
      </c>
      <c r="N12" s="146">
        <v>549.08111111111111</v>
      </c>
      <c r="O12" s="146">
        <v>549.08111111111111</v>
      </c>
      <c r="P12" s="146">
        <v>549.08111111111111</v>
      </c>
      <c r="Q12" s="146">
        <v>549.08111111111111</v>
      </c>
      <c r="R12" s="146">
        <v>549.08111111111111</v>
      </c>
      <c r="S12" s="146">
        <v>549.08111111111111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1.3836753525587193</v>
      </c>
      <c r="E13" s="218">
        <f t="shared" si="2"/>
        <v>1.2911571453721673</v>
      </c>
      <c r="F13" s="218">
        <f t="shared" ref="F13" si="3">IF(F11=0,0,F11/F12)</f>
        <v>1.2577376748628517</v>
      </c>
      <c r="G13" s="218">
        <f t="shared" ref="G13" si="4">IF(G11=0,0,G11/G12)</f>
        <v>1.3444826002229988</v>
      </c>
      <c r="H13" s="218">
        <f t="shared" ref="H13" si="5">IF(H11=0,0,H11/H12)</f>
        <v>1.1507043080054962</v>
      </c>
      <c r="I13" s="218">
        <f t="shared" ref="I13" si="6">IF(I11=0,0,I11/I12)</f>
        <v>1.0546529251901662</v>
      </c>
      <c r="J13" s="218">
        <f t="shared" ref="J13" si="7">IF(J11=0,0,J11/J12)</f>
        <v>1.1823389784549136</v>
      </c>
      <c r="K13" s="218">
        <f t="shared" ref="K13" si="8">IF(K11=0,0,K11/K12)</f>
        <v>1.3348665345941604</v>
      </c>
      <c r="L13" s="218">
        <f t="shared" ref="L13" si="9">IF(L11=0,0,L11/L12)</f>
        <v>1.3203513749233569</v>
      </c>
      <c r="M13" s="218">
        <f t="shared" ref="M13" si="10">IF(M11=0,0,M11/M12)</f>
        <v>1.283799398186465</v>
      </c>
      <c r="N13" s="218">
        <f t="shared" ref="N13" si="11">IF(N11=0,0,N11/N12)</f>
        <v>1.3334641916899546</v>
      </c>
      <c r="O13" s="218">
        <f t="shared" ref="O13" si="12">IF(O11=0,0,O11/O12)</f>
        <v>1.2068344486647389</v>
      </c>
      <c r="P13" s="218">
        <f t="shared" ref="P13" si="13">IF(P11=0,0,P11/P12)</f>
        <v>1.3981722999840138</v>
      </c>
      <c r="Q13" s="218">
        <f t="shared" ref="Q13" si="14">IF(Q11=0,0,Q11/Q12)</f>
        <v>1.2434592743836672</v>
      </c>
      <c r="R13" s="218">
        <f t="shared" ref="R13" si="15">IF(R11=0,0,R11/R12)</f>
        <v>1.0943556204001432</v>
      </c>
      <c r="S13" s="218">
        <f t="shared" ref="S13" si="16">IF(S11=0,0,S11/S12)</f>
        <v>1.1705556556104846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14314.141119737156</v>
      </c>
      <c r="E16" s="145">
        <v>14829.692872023619</v>
      </c>
      <c r="F16" s="145">
        <v>15333.756345177666</v>
      </c>
      <c r="G16" s="145">
        <v>15713.378828757341</v>
      </c>
      <c r="H16" s="145">
        <v>16431.476569407605</v>
      </c>
      <c r="I16" s="145">
        <v>17043.437857685203</v>
      </c>
      <c r="J16" s="145">
        <v>17812.02085249923</v>
      </c>
      <c r="K16" s="145">
        <v>18670.728212530648</v>
      </c>
      <c r="L16" s="145">
        <v>19392.30070707792</v>
      </c>
      <c r="M16" s="145">
        <v>19048.371960176271</v>
      </c>
      <c r="N16" s="145">
        <v>19299.5</v>
      </c>
      <c r="O16" s="145">
        <v>19361.581033873688</v>
      </c>
      <c r="P16" s="145">
        <v>18769.332999479961</v>
      </c>
      <c r="Q16" s="145">
        <v>17655.675160103558</v>
      </c>
      <c r="R16" s="145">
        <v>17407.799244596492</v>
      </c>
      <c r="S16" s="145">
        <v>17752.296331872487</v>
      </c>
    </row>
    <row r="17" spans="1:19" x14ac:dyDescent="0.25">
      <c r="A17" s="183" t="s">
        <v>154</v>
      </c>
      <c r="B17" s="143"/>
      <c r="C17" s="143"/>
      <c r="D17" s="176">
        <v>8577.4010285084059</v>
      </c>
      <c r="E17" s="176">
        <v>8911.3169673469911</v>
      </c>
      <c r="F17" s="176">
        <v>9152.3989403453688</v>
      </c>
      <c r="G17" s="176">
        <v>9411.3762172936767</v>
      </c>
      <c r="H17" s="176">
        <v>10088.89569179687</v>
      </c>
      <c r="I17" s="176">
        <v>10438.164376458386</v>
      </c>
      <c r="J17" s="176">
        <v>10900.531328758307</v>
      </c>
      <c r="K17" s="176">
        <v>12015.299308753298</v>
      </c>
      <c r="L17" s="176">
        <v>12963.591042824452</v>
      </c>
      <c r="M17" s="176">
        <v>12140.021431851814</v>
      </c>
      <c r="N17" s="176">
        <v>12543.4</v>
      </c>
      <c r="O17" s="176">
        <v>12460.416848686064</v>
      </c>
      <c r="P17" s="176">
        <v>12295.18294936553</v>
      </c>
      <c r="Q17" s="176">
        <v>11571.335146764732</v>
      </c>
      <c r="R17" s="176">
        <v>11650.383743739168</v>
      </c>
      <c r="S17" s="176">
        <v>11954.769824568208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20730.200304617047</v>
      </c>
      <c r="E20" s="145">
        <f t="shared" ref="E20:S20" si="17">1000000*E16/E$3</f>
        <v>21259.714904649878</v>
      </c>
      <c r="F20" s="145">
        <f t="shared" si="17"/>
        <v>21733.392973567254</v>
      </c>
      <c r="G20" s="145">
        <f t="shared" si="17"/>
        <v>22016.167164654686</v>
      </c>
      <c r="H20" s="145">
        <f t="shared" si="17"/>
        <v>22730.164172854911</v>
      </c>
      <c r="I20" s="145">
        <f t="shared" si="17"/>
        <v>23249.495418133953</v>
      </c>
      <c r="J20" s="145">
        <f t="shared" si="17"/>
        <v>23940.46992794377</v>
      </c>
      <c r="K20" s="145">
        <f t="shared" si="17"/>
        <v>24634.297484854058</v>
      </c>
      <c r="L20" s="145">
        <f t="shared" si="17"/>
        <v>24979.358995531453</v>
      </c>
      <c r="M20" s="145">
        <f t="shared" si="17"/>
        <v>23902.189602821163</v>
      </c>
      <c r="N20" s="145">
        <f t="shared" si="17"/>
        <v>23560.685597089632</v>
      </c>
      <c r="O20" s="145">
        <f t="shared" si="17"/>
        <v>23056.335787481868</v>
      </c>
      <c r="P20" s="145">
        <f t="shared" si="17"/>
        <v>21773.890355784279</v>
      </c>
      <c r="Q20" s="145">
        <f t="shared" si="17"/>
        <v>20390.488221323973</v>
      </c>
      <c r="R20" s="145">
        <f t="shared" si="17"/>
        <v>20288.810308387521</v>
      </c>
      <c r="S20" s="145">
        <f t="shared" si="17"/>
        <v>20958.829588235869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12422.068493430683</v>
      </c>
      <c r="E21" s="176">
        <f t="shared" ref="E21:S21" si="18">1000000*E17/E$3</f>
        <v>12775.184205478025</v>
      </c>
      <c r="F21" s="176">
        <f t="shared" si="18"/>
        <v>12972.208397190474</v>
      </c>
      <c r="G21" s="176">
        <f t="shared" si="18"/>
        <v>13186.370309496268</v>
      </c>
      <c r="H21" s="176">
        <f t="shared" si="18"/>
        <v>13956.278027034248</v>
      </c>
      <c r="I21" s="176">
        <f t="shared" si="18"/>
        <v>14239.031870836343</v>
      </c>
      <c r="J21" s="176">
        <f t="shared" si="18"/>
        <v>14650.995787383159</v>
      </c>
      <c r="K21" s="176">
        <f t="shared" si="18"/>
        <v>15853.07515444099</v>
      </c>
      <c r="L21" s="176">
        <f t="shared" si="18"/>
        <v>16698.492841119019</v>
      </c>
      <c r="M21" s="176">
        <f t="shared" si="18"/>
        <v>15233.48528961366</v>
      </c>
      <c r="N21" s="176">
        <f t="shared" si="18"/>
        <v>15312.889127621653</v>
      </c>
      <c r="O21" s="176">
        <f t="shared" si="18"/>
        <v>14838.228056514448</v>
      </c>
      <c r="P21" s="176">
        <f t="shared" si="18"/>
        <v>14263.371290349578</v>
      </c>
      <c r="Q21" s="176">
        <f t="shared" si="18"/>
        <v>13363.70152234464</v>
      </c>
      <c r="R21" s="176">
        <f t="shared" si="18"/>
        <v>13578.535831863832</v>
      </c>
      <c r="S21" s="176">
        <f t="shared" si="18"/>
        <v>14114.116778788639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12608.31700413673</v>
      </c>
      <c r="E23" s="190">
        <v>13062.297282183203</v>
      </c>
      <c r="F23" s="190">
        <v>13506.232558139534</v>
      </c>
      <c r="G23" s="190">
        <v>13840.550727799391</v>
      </c>
      <c r="H23" s="190">
        <v>14473.271089812442</v>
      </c>
      <c r="I23" s="190">
        <v>15012.225218225858</v>
      </c>
      <c r="J23" s="190">
        <v>15689.175868599719</v>
      </c>
      <c r="K23" s="190">
        <v>16445.652644803537</v>
      </c>
      <c r="L23" s="190">
        <v>17081.126637463713</v>
      </c>
      <c r="M23" s="190">
        <v>16778.21830741248</v>
      </c>
      <c r="N23" s="190">
        <v>16999.400000000001</v>
      </c>
      <c r="O23" s="190">
        <v>17054.037218718368</v>
      </c>
      <c r="P23" s="190">
        <v>16534.966907685834</v>
      </c>
      <c r="Q23" s="190">
        <v>15554.291553790237</v>
      </c>
      <c r="R23" s="190">
        <v>15338.741547596588</v>
      </c>
      <c r="S23" s="190">
        <v>15648.992129778349</v>
      </c>
    </row>
    <row r="24" spans="1:19" x14ac:dyDescent="0.25">
      <c r="A24" s="191" t="s">
        <v>46</v>
      </c>
      <c r="B24" s="192"/>
      <c r="C24" s="192"/>
      <c r="D24" s="193">
        <v>504.73226521176724</v>
      </c>
      <c r="E24" s="193">
        <v>556.73613441200962</v>
      </c>
      <c r="F24" s="193">
        <v>567.68992248062011</v>
      </c>
      <c r="G24" s="193">
        <v>523.09445030239124</v>
      </c>
      <c r="H24" s="193">
        <v>507.31223663554488</v>
      </c>
      <c r="I24" s="193">
        <v>470.61377450756362</v>
      </c>
      <c r="J24" s="193">
        <v>410.01672407491498</v>
      </c>
      <c r="K24" s="193">
        <v>385.56513451457784</v>
      </c>
      <c r="L24" s="193">
        <v>414.00909384136764</v>
      </c>
      <c r="M24" s="193">
        <v>379.5140095236149</v>
      </c>
      <c r="N24" s="193">
        <v>406.1</v>
      </c>
      <c r="O24" s="193">
        <v>419.97586233746011</v>
      </c>
      <c r="P24" s="193">
        <v>368.79758215693028</v>
      </c>
      <c r="Q24" s="193">
        <v>351.78883029490873</v>
      </c>
      <c r="R24" s="193">
        <v>318.93239070210802</v>
      </c>
      <c r="S24" s="193">
        <v>329.26437520077098</v>
      </c>
    </row>
    <row r="25" spans="1:19" x14ac:dyDescent="0.25">
      <c r="A25" s="194" t="s">
        <v>69</v>
      </c>
      <c r="B25" s="195"/>
      <c r="C25" s="195"/>
      <c r="D25" s="196">
        <v>36.756701374213954</v>
      </c>
      <c r="E25" s="196">
        <v>32.931936522138962</v>
      </c>
      <c r="F25" s="196">
        <v>37.953488372093027</v>
      </c>
      <c r="G25" s="196">
        <v>42.54081372941134</v>
      </c>
      <c r="H25" s="196">
        <v>49.456451175033344</v>
      </c>
      <c r="I25" s="196">
        <v>51.414469174169369</v>
      </c>
      <c r="J25" s="196">
        <v>51.833556690183741</v>
      </c>
      <c r="K25" s="196">
        <v>55.235454663605253</v>
      </c>
      <c r="L25" s="196">
        <v>66.070815428315768</v>
      </c>
      <c r="M25" s="196">
        <v>48.844290940303694</v>
      </c>
      <c r="N25" s="196">
        <v>47.6</v>
      </c>
      <c r="O25" s="196">
        <v>35.622518103246904</v>
      </c>
      <c r="P25" s="196">
        <v>17.406939821722332</v>
      </c>
      <c r="Q25" s="196">
        <v>17.546058403308685</v>
      </c>
      <c r="R25" s="196">
        <v>9.7308139130780162</v>
      </c>
      <c r="S25" s="196">
        <v>24.795213620301961</v>
      </c>
    </row>
    <row r="26" spans="1:19" x14ac:dyDescent="0.25">
      <c r="A26" s="178" t="s">
        <v>159</v>
      </c>
      <c r="B26" s="140"/>
      <c r="C26" s="140"/>
      <c r="D26" s="146">
        <v>9744.1118838129642</v>
      </c>
      <c r="E26" s="146">
        <v>10093.824951223452</v>
      </c>
      <c r="F26" s="146">
        <v>10352.372093023256</v>
      </c>
      <c r="G26" s="146">
        <v>10612.902834842258</v>
      </c>
      <c r="H26" s="146">
        <v>11107.399582157906</v>
      </c>
      <c r="I26" s="146">
        <v>11584.479685571958</v>
      </c>
      <c r="J26" s="146">
        <v>12200.046517294464</v>
      </c>
      <c r="K26" s="146">
        <v>12731.01416626955</v>
      </c>
      <c r="L26" s="146">
        <v>13245.273595604989</v>
      </c>
      <c r="M26" s="146">
        <v>13478.776235924057</v>
      </c>
      <c r="N26" s="146">
        <v>13906.699999999999</v>
      </c>
      <c r="O26" s="146">
        <v>14326.578680993536</v>
      </c>
      <c r="P26" s="146">
        <v>14196.124564826505</v>
      </c>
      <c r="Q26" s="146">
        <v>13610.342533766521</v>
      </c>
      <c r="R26" s="146">
        <v>13545.590849063161</v>
      </c>
      <c r="S26" s="146">
        <v>13760.540475425634</v>
      </c>
    </row>
    <row r="27" spans="1:19" x14ac:dyDescent="0.25">
      <c r="A27" s="179" t="s">
        <v>161</v>
      </c>
      <c r="B27" s="172"/>
      <c r="C27" s="172"/>
      <c r="D27" s="175">
        <v>4651.0674812054149</v>
      </c>
      <c r="E27" s="175">
        <v>4675.9621717680102</v>
      </c>
      <c r="F27" s="175">
        <v>4805.209302325582</v>
      </c>
      <c r="G27" s="175">
        <v>5081.0214643251038</v>
      </c>
      <c r="H27" s="175">
        <v>5157.280957495781</v>
      </c>
      <c r="I27" s="175">
        <v>5266.4412046981397</v>
      </c>
      <c r="J27" s="175">
        <v>5466.2251215541191</v>
      </c>
      <c r="K27" s="175">
        <v>5542.3905038339908</v>
      </c>
      <c r="L27" s="175">
        <v>5754.1957569010183</v>
      </c>
      <c r="M27" s="175">
        <v>5926.5087572295679</v>
      </c>
      <c r="N27" s="175">
        <v>6043.6000000000013</v>
      </c>
      <c r="O27" s="175">
        <v>6258.4676477458543</v>
      </c>
      <c r="P27" s="175">
        <v>6174.2032977543131</v>
      </c>
      <c r="Q27" s="175">
        <v>5852.7673604750926</v>
      </c>
      <c r="R27" s="175">
        <v>5611.5022192213373</v>
      </c>
      <c r="S27" s="175">
        <v>5620.5830388692584</v>
      </c>
    </row>
    <row r="28" spans="1:19" x14ac:dyDescent="0.25">
      <c r="A28" s="179" t="s">
        <v>163</v>
      </c>
      <c r="B28" s="141"/>
      <c r="C28" s="141"/>
      <c r="D28" s="175">
        <v>3446.4210243208977</v>
      </c>
      <c r="E28" s="175">
        <v>3730.8777293119097</v>
      </c>
      <c r="F28" s="175">
        <v>3836.1550387596899</v>
      </c>
      <c r="G28" s="175">
        <v>3875.6984086584494</v>
      </c>
      <c r="H28" s="175">
        <v>4141.5941738175889</v>
      </c>
      <c r="I28" s="175">
        <v>4427.014304647867</v>
      </c>
      <c r="J28" s="175">
        <v>4731.1411135354256</v>
      </c>
      <c r="K28" s="175">
        <v>5080.9036953602217</v>
      </c>
      <c r="L28" s="175">
        <v>5334.4639940068055</v>
      </c>
      <c r="M28" s="175">
        <v>5508.3689276736632</v>
      </c>
      <c r="N28" s="175">
        <v>5769.9</v>
      </c>
      <c r="O28" s="175">
        <v>6045.6085026862893</v>
      </c>
      <c r="P28" s="175">
        <v>6029.0179425379702</v>
      </c>
      <c r="Q28" s="175">
        <v>5945.6072189497427</v>
      </c>
      <c r="R28" s="175">
        <v>6099.8302072266188</v>
      </c>
      <c r="S28" s="175">
        <v>6273.2894314166397</v>
      </c>
    </row>
    <row r="29" spans="1:19" x14ac:dyDescent="0.25">
      <c r="A29" s="179" t="s">
        <v>165</v>
      </c>
      <c r="B29" s="141"/>
      <c r="C29" s="141"/>
      <c r="D29" s="175">
        <v>1646.6233782866511</v>
      </c>
      <c r="E29" s="175">
        <v>1686.9850501435349</v>
      </c>
      <c r="F29" s="175">
        <v>1711.0077519379827</v>
      </c>
      <c r="G29" s="175">
        <v>1656.1829618587055</v>
      </c>
      <c r="H29" s="175">
        <v>1808.5244508445376</v>
      </c>
      <c r="I29" s="175">
        <v>1891.0241762259486</v>
      </c>
      <c r="J29" s="175">
        <v>2002.6802822049199</v>
      </c>
      <c r="K29" s="175">
        <v>2107.719967075338</v>
      </c>
      <c r="L29" s="175">
        <v>2156.6138446971654</v>
      </c>
      <c r="M29" s="175">
        <v>2043.8985510208272</v>
      </c>
      <c r="N29" s="175">
        <v>2093.1999999999998</v>
      </c>
      <c r="O29" s="175">
        <v>2022.5025305613935</v>
      </c>
      <c r="P29" s="175">
        <v>1992.9033245342223</v>
      </c>
      <c r="Q29" s="175">
        <v>1811.9679543416844</v>
      </c>
      <c r="R29" s="175">
        <v>1834.2584226152069</v>
      </c>
      <c r="S29" s="175">
        <v>1866.6680051397375</v>
      </c>
    </row>
    <row r="30" spans="1:19" x14ac:dyDescent="0.25">
      <c r="A30" s="194" t="s">
        <v>167</v>
      </c>
      <c r="B30" s="195"/>
      <c r="C30" s="195"/>
      <c r="D30" s="196">
        <v>180.58170361547624</v>
      </c>
      <c r="E30" s="196">
        <v>206.16634977444733</v>
      </c>
      <c r="F30" s="196">
        <v>214.94573643410851</v>
      </c>
      <c r="G30" s="196">
        <v>232.58068816735144</v>
      </c>
      <c r="H30" s="196">
        <v>217.53756447633998</v>
      </c>
      <c r="I30" s="196">
        <v>194.34669347836021</v>
      </c>
      <c r="J30" s="196">
        <v>192.82526110600404</v>
      </c>
      <c r="K30" s="196">
        <v>221.05012346748691</v>
      </c>
      <c r="L30" s="196">
        <v>189.47236991332758</v>
      </c>
      <c r="M30" s="196">
        <v>242.07557581083569</v>
      </c>
      <c r="N30" s="196">
        <v>255.5</v>
      </c>
      <c r="O30" s="196">
        <v>223.85735420073192</v>
      </c>
      <c r="P30" s="196">
        <v>277.93718198859943</v>
      </c>
      <c r="Q30" s="196">
        <v>285.55728016813367</v>
      </c>
      <c r="R30" s="196">
        <v>230.26283126967263</v>
      </c>
      <c r="S30" s="196">
        <v>265.72036620623192</v>
      </c>
    </row>
    <row r="31" spans="1:19" x14ac:dyDescent="0.25">
      <c r="A31" s="194" t="s">
        <v>50</v>
      </c>
      <c r="B31" s="195"/>
      <c r="C31" s="195"/>
      <c r="D31" s="196">
        <v>1038.9211203749951</v>
      </c>
      <c r="E31" s="196">
        <v>1083.647118766233</v>
      </c>
      <c r="F31" s="196">
        <v>1200.7441860465117</v>
      </c>
      <c r="G31" s="196">
        <v>1310.8872971433418</v>
      </c>
      <c r="H31" s="196">
        <v>1423.9680834739911</v>
      </c>
      <c r="I31" s="196">
        <v>1553.9737671952835</v>
      </c>
      <c r="J31" s="196">
        <v>1741.5189004197632</v>
      </c>
      <c r="K31" s="196">
        <v>1969.9562448555216</v>
      </c>
      <c r="L31" s="196">
        <v>2096.2656983216975</v>
      </c>
      <c r="M31" s="196">
        <v>1618.707976538391</v>
      </c>
      <c r="N31" s="196">
        <v>1414</v>
      </c>
      <c r="O31" s="196">
        <v>1177.4896830958498</v>
      </c>
      <c r="P31" s="196">
        <v>927.73250698190441</v>
      </c>
      <c r="Q31" s="196">
        <v>644.48022212153057</v>
      </c>
      <c r="R31" s="196">
        <v>557.53591961156178</v>
      </c>
      <c r="S31" s="196">
        <v>560.85367812399625</v>
      </c>
    </row>
    <row r="32" spans="1:19" x14ac:dyDescent="0.25">
      <c r="A32" s="194" t="s">
        <v>71</v>
      </c>
      <c r="B32" s="195"/>
      <c r="C32" s="195"/>
      <c r="D32" s="196">
        <v>1103.2133297473135</v>
      </c>
      <c r="E32" s="196">
        <v>1088.9907914849198</v>
      </c>
      <c r="F32" s="196">
        <v>1132.5271317829456</v>
      </c>
      <c r="G32" s="196">
        <v>1118.544643614636</v>
      </c>
      <c r="H32" s="196">
        <v>1167.5971718936271</v>
      </c>
      <c r="I32" s="196">
        <v>1157.3968282985238</v>
      </c>
      <c r="J32" s="196">
        <v>1092.9349090143871</v>
      </c>
      <c r="K32" s="196">
        <v>1082.8315210327946</v>
      </c>
      <c r="L32" s="196">
        <v>1070.0350643540148</v>
      </c>
      <c r="M32" s="196">
        <v>1010.3002186752773</v>
      </c>
      <c r="N32" s="196">
        <v>969.49999999999989</v>
      </c>
      <c r="O32" s="196">
        <v>870.51311998754193</v>
      </c>
      <c r="P32" s="196">
        <v>746.96813191017247</v>
      </c>
      <c r="Q32" s="196">
        <v>644.57662903583423</v>
      </c>
      <c r="R32" s="196">
        <v>676.68874303700682</v>
      </c>
      <c r="S32" s="196">
        <v>707.81802120141344</v>
      </c>
    </row>
    <row r="33" spans="1:19" x14ac:dyDescent="0.25">
      <c r="A33" s="197" t="s">
        <v>171</v>
      </c>
      <c r="B33" s="195"/>
      <c r="C33" s="195"/>
      <c r="D33" s="196">
        <v>0</v>
      </c>
      <c r="E33" s="196">
        <v>0</v>
      </c>
      <c r="F33" s="196">
        <v>0</v>
      </c>
      <c r="G33" s="196">
        <v>0</v>
      </c>
      <c r="H33" s="196">
        <v>0</v>
      </c>
      <c r="I33" s="196">
        <v>0</v>
      </c>
      <c r="J33" s="196">
        <v>0</v>
      </c>
      <c r="K33" s="196">
        <v>0</v>
      </c>
      <c r="L33" s="196">
        <v>0</v>
      </c>
      <c r="M33" s="196">
        <v>0</v>
      </c>
      <c r="N33" s="196">
        <v>0</v>
      </c>
      <c r="O33" s="196">
        <v>0</v>
      </c>
      <c r="P33" s="196">
        <v>0</v>
      </c>
      <c r="Q33" s="196">
        <v>0</v>
      </c>
      <c r="R33" s="196">
        <v>0</v>
      </c>
      <c r="S33" s="196">
        <v>0</v>
      </c>
    </row>
    <row r="34" spans="1:19" x14ac:dyDescent="0.25">
      <c r="A34" s="198" t="s">
        <v>8</v>
      </c>
      <c r="B34" s="195"/>
      <c r="C34" s="195"/>
      <c r="D34" s="196">
        <v>0</v>
      </c>
      <c r="E34" s="196">
        <v>0</v>
      </c>
      <c r="F34" s="196">
        <v>0</v>
      </c>
      <c r="G34" s="196">
        <v>0</v>
      </c>
      <c r="H34" s="196">
        <v>0</v>
      </c>
      <c r="I34" s="196">
        <v>0</v>
      </c>
      <c r="J34" s="196">
        <v>0</v>
      </c>
      <c r="K34" s="196">
        <v>0</v>
      </c>
      <c r="L34" s="196">
        <v>0</v>
      </c>
      <c r="M34" s="196">
        <v>0</v>
      </c>
      <c r="N34" s="196">
        <v>0</v>
      </c>
      <c r="O34" s="196">
        <v>0</v>
      </c>
      <c r="P34" s="196">
        <v>0</v>
      </c>
      <c r="Q34" s="196">
        <v>0</v>
      </c>
      <c r="R34" s="196">
        <v>0</v>
      </c>
      <c r="S34" s="196">
        <v>0</v>
      </c>
    </row>
    <row r="35" spans="1:19" x14ac:dyDescent="0.25">
      <c r="A35" s="177" t="s">
        <v>257</v>
      </c>
      <c r="B35" s="140"/>
      <c r="C35" s="140"/>
      <c r="D35" s="146">
        <v>0</v>
      </c>
      <c r="E35" s="146">
        <v>0</v>
      </c>
      <c r="F35" s="146">
        <v>0</v>
      </c>
      <c r="G35" s="146">
        <v>0</v>
      </c>
      <c r="H35" s="146">
        <v>0</v>
      </c>
      <c r="I35" s="146">
        <v>0</v>
      </c>
      <c r="J35" s="146">
        <v>0</v>
      </c>
      <c r="K35" s="146">
        <v>0</v>
      </c>
      <c r="L35" s="146">
        <v>0</v>
      </c>
      <c r="M35" s="146">
        <v>0</v>
      </c>
      <c r="N35" s="146">
        <v>0</v>
      </c>
      <c r="O35" s="146">
        <v>0</v>
      </c>
      <c r="P35" s="146">
        <v>0</v>
      </c>
      <c r="Q35" s="146">
        <v>0</v>
      </c>
      <c r="R35" s="146">
        <v>0</v>
      </c>
      <c r="S35" s="146">
        <v>0</v>
      </c>
    </row>
    <row r="36" spans="1:19" x14ac:dyDescent="0.25">
      <c r="A36" s="177" t="s">
        <v>20</v>
      </c>
      <c r="B36" s="140"/>
      <c r="C36" s="140"/>
      <c r="D36" s="146">
        <v>0</v>
      </c>
      <c r="E36" s="146">
        <v>0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</row>
    <row r="37" spans="1:19" x14ac:dyDescent="0.25">
      <c r="A37" s="198" t="s">
        <v>183</v>
      </c>
      <c r="B37" s="195"/>
      <c r="C37" s="195"/>
      <c r="D37" s="196">
        <v>0</v>
      </c>
      <c r="E37" s="196">
        <v>0</v>
      </c>
      <c r="F37" s="196">
        <v>0</v>
      </c>
      <c r="G37" s="196">
        <v>0</v>
      </c>
      <c r="H37" s="196">
        <v>0</v>
      </c>
      <c r="I37" s="196">
        <v>0</v>
      </c>
      <c r="J37" s="196">
        <v>0</v>
      </c>
      <c r="K37" s="196">
        <v>0</v>
      </c>
      <c r="L37" s="196">
        <v>0</v>
      </c>
      <c r="M37" s="196">
        <v>0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0</v>
      </c>
      <c r="E39" s="146">
        <v>0</v>
      </c>
      <c r="F39" s="146">
        <v>0</v>
      </c>
      <c r="G39" s="146">
        <v>0</v>
      </c>
      <c r="H39" s="146">
        <v>0</v>
      </c>
      <c r="I39" s="146">
        <v>0</v>
      </c>
      <c r="J39" s="146">
        <v>0</v>
      </c>
      <c r="K39" s="146">
        <v>0</v>
      </c>
      <c r="L39" s="146">
        <v>0</v>
      </c>
      <c r="M39" s="146">
        <v>0</v>
      </c>
      <c r="N39" s="146">
        <v>0</v>
      </c>
      <c r="O39" s="146">
        <v>0</v>
      </c>
      <c r="P39" s="146">
        <v>0</v>
      </c>
      <c r="Q39" s="146">
        <v>0</v>
      </c>
      <c r="R39" s="146">
        <v>0</v>
      </c>
      <c r="S39" s="146">
        <v>0</v>
      </c>
    </row>
    <row r="40" spans="1:19" x14ac:dyDescent="0.25">
      <c r="A40" s="180" t="s">
        <v>258</v>
      </c>
      <c r="B40" s="142"/>
      <c r="C40" s="142"/>
      <c r="D40" s="146">
        <v>0</v>
      </c>
      <c r="E40" s="146">
        <v>0</v>
      </c>
      <c r="F40" s="146">
        <v>0</v>
      </c>
      <c r="G40" s="146">
        <v>0</v>
      </c>
      <c r="H40" s="146">
        <v>0</v>
      </c>
      <c r="I40" s="146">
        <v>0</v>
      </c>
      <c r="J40" s="146">
        <v>0</v>
      </c>
      <c r="K40" s="146">
        <v>0</v>
      </c>
      <c r="L40" s="146">
        <v>0</v>
      </c>
      <c r="M40" s="146">
        <v>0</v>
      </c>
      <c r="N40" s="146">
        <v>0</v>
      </c>
      <c r="O40" s="146">
        <v>0</v>
      </c>
      <c r="P40" s="146">
        <v>0</v>
      </c>
      <c r="Q40" s="146">
        <v>0</v>
      </c>
      <c r="R40" s="146">
        <v>0</v>
      </c>
      <c r="S40" s="146">
        <v>0</v>
      </c>
    </row>
    <row r="41" spans="1:19" x14ac:dyDescent="0.25">
      <c r="A41" s="180" t="s">
        <v>259</v>
      </c>
      <c r="B41" s="142"/>
      <c r="C41" s="142"/>
      <c r="D41" s="146">
        <v>0</v>
      </c>
      <c r="E41" s="146">
        <v>0</v>
      </c>
      <c r="F41" s="146">
        <v>0</v>
      </c>
      <c r="G41" s="146">
        <v>0</v>
      </c>
      <c r="H41" s="146">
        <v>0</v>
      </c>
      <c r="I41" s="146">
        <v>0</v>
      </c>
      <c r="J41" s="146">
        <v>0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0</v>
      </c>
      <c r="E42" s="146">
        <v>0</v>
      </c>
      <c r="F42" s="146">
        <v>0</v>
      </c>
      <c r="G42" s="146">
        <v>0</v>
      </c>
      <c r="H42" s="146">
        <v>0</v>
      </c>
      <c r="I42" s="146">
        <v>0</v>
      </c>
      <c r="J42" s="146">
        <v>0</v>
      </c>
      <c r="K42" s="146">
        <v>0</v>
      </c>
      <c r="L42" s="146">
        <v>0</v>
      </c>
      <c r="M42" s="146">
        <v>0</v>
      </c>
      <c r="N42" s="146">
        <v>0</v>
      </c>
      <c r="O42" s="146">
        <v>0</v>
      </c>
      <c r="P42" s="146">
        <v>0</v>
      </c>
      <c r="Q42" s="146">
        <v>0</v>
      </c>
      <c r="R42" s="146">
        <v>0</v>
      </c>
      <c r="S42" s="146">
        <v>0</v>
      </c>
    </row>
    <row r="43" spans="1:19" x14ac:dyDescent="0.25">
      <c r="A43" s="197" t="s">
        <v>7</v>
      </c>
      <c r="B43" s="195"/>
      <c r="C43" s="195"/>
      <c r="D43" s="196">
        <v>73.12918635775668</v>
      </c>
      <c r="E43" s="196">
        <v>69.343473884352989</v>
      </c>
      <c r="F43" s="196">
        <v>69.333333333333343</v>
      </c>
      <c r="G43" s="196">
        <v>66.295798034153847</v>
      </c>
      <c r="H43" s="196">
        <v>72.119073193187035</v>
      </c>
      <c r="I43" s="196">
        <v>71.866002467894532</v>
      </c>
      <c r="J43" s="196">
        <v>74.649182070905653</v>
      </c>
      <c r="K43" s="196">
        <v>72.131005501884502</v>
      </c>
      <c r="L43" s="196">
        <v>71.273241839994171</v>
      </c>
      <c r="M43" s="196">
        <v>71.018372810692611</v>
      </c>
      <c r="N43" s="196">
        <v>82</v>
      </c>
      <c r="O43" s="196">
        <v>77.96075683251577</v>
      </c>
      <c r="P43" s="196">
        <v>77.374803932820697</v>
      </c>
      <c r="Q43" s="196">
        <v>83.102760129956522</v>
      </c>
      <c r="R43" s="196">
        <v>91.549085998550296</v>
      </c>
      <c r="S43" s="196">
        <v>106.20783809829746</v>
      </c>
    </row>
    <row r="44" spans="1:19" x14ac:dyDescent="0.25">
      <c r="A44" s="198" t="s">
        <v>26</v>
      </c>
      <c r="B44" s="195"/>
      <c r="C44" s="195"/>
      <c r="D44" s="196">
        <v>37.012845634661439</v>
      </c>
      <c r="E44" s="196">
        <v>32.559122146416634</v>
      </c>
      <c r="F44" s="196">
        <v>32.248062015503876</v>
      </c>
      <c r="G44" s="196">
        <v>30.420923778012096</v>
      </c>
      <c r="H44" s="196">
        <v>33.403760578841137</v>
      </c>
      <c r="I44" s="196">
        <v>26.27850646679768</v>
      </c>
      <c r="J44" s="196">
        <v>28.574909457408985</v>
      </c>
      <c r="K44" s="196">
        <v>28.484165836329769</v>
      </c>
      <c r="L44" s="196">
        <v>24.659501191355648</v>
      </c>
      <c r="M44" s="196">
        <v>24.319960761071716</v>
      </c>
      <c r="N44" s="196">
        <v>28</v>
      </c>
      <c r="O44" s="196">
        <v>23.943003971034805</v>
      </c>
      <c r="P44" s="196">
        <v>19.893645510539805</v>
      </c>
      <c r="Q44" s="196">
        <v>17.931686060524264</v>
      </c>
      <c r="R44" s="196">
        <v>17.37645341621074</v>
      </c>
      <c r="S44" s="196">
        <v>19.173626726630264</v>
      </c>
    </row>
    <row r="45" spans="1:19" x14ac:dyDescent="0.25">
      <c r="A45" s="177" t="s">
        <v>25</v>
      </c>
      <c r="B45" s="140"/>
      <c r="C45" s="140"/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0</v>
      </c>
      <c r="J45" s="146">
        <v>0</v>
      </c>
      <c r="K45" s="146">
        <v>0</v>
      </c>
      <c r="L45" s="146">
        <v>0</v>
      </c>
      <c r="M45" s="146">
        <v>0</v>
      </c>
      <c r="N45" s="146">
        <v>0</v>
      </c>
      <c r="O45" s="146">
        <v>0</v>
      </c>
      <c r="P45" s="146">
        <v>0</v>
      </c>
      <c r="Q45" s="146">
        <v>0</v>
      </c>
      <c r="R45" s="146">
        <v>0</v>
      </c>
      <c r="S45" s="146">
        <v>0</v>
      </c>
    </row>
    <row r="46" spans="1:19" x14ac:dyDescent="0.25">
      <c r="A46" s="177" t="s">
        <v>17</v>
      </c>
      <c r="B46" s="140"/>
      <c r="C46" s="140"/>
      <c r="D46" s="146">
        <v>37.012845634661439</v>
      </c>
      <c r="E46" s="146">
        <v>32.559122146416634</v>
      </c>
      <c r="F46" s="146">
        <v>32.248062015503876</v>
      </c>
      <c r="G46" s="146">
        <v>30.420923778012096</v>
      </c>
      <c r="H46" s="146">
        <v>33.403760578841137</v>
      </c>
      <c r="I46" s="146">
        <v>26.27850646679768</v>
      </c>
      <c r="J46" s="146">
        <v>28.574909457408985</v>
      </c>
      <c r="K46" s="146">
        <v>28.484165836329769</v>
      </c>
      <c r="L46" s="146">
        <v>24.659501191355648</v>
      </c>
      <c r="M46" s="146">
        <v>24.319960761071716</v>
      </c>
      <c r="N46" s="146">
        <v>28</v>
      </c>
      <c r="O46" s="146">
        <v>23.943003971034805</v>
      </c>
      <c r="P46" s="146">
        <v>19.893645510539805</v>
      </c>
      <c r="Q46" s="146">
        <v>17.931686060524264</v>
      </c>
      <c r="R46" s="146">
        <v>17.37645341621074</v>
      </c>
      <c r="S46" s="146">
        <v>19.173626726630264</v>
      </c>
    </row>
    <row r="47" spans="1:19" ht="22.5" x14ac:dyDescent="0.25">
      <c r="A47" s="198" t="s">
        <v>16</v>
      </c>
      <c r="B47" s="195"/>
      <c r="C47" s="195"/>
      <c r="D47" s="196">
        <v>36.116340723095249</v>
      </c>
      <c r="E47" s="196">
        <v>36.784351737936348</v>
      </c>
      <c r="F47" s="196">
        <v>37.085271317829459</v>
      </c>
      <c r="G47" s="196">
        <v>35.874874256141752</v>
      </c>
      <c r="H47" s="196">
        <v>38.715312614345905</v>
      </c>
      <c r="I47" s="196">
        <v>45.587496001096845</v>
      </c>
      <c r="J47" s="196">
        <v>46.07427261349666</v>
      </c>
      <c r="K47" s="196">
        <v>43.646839665554737</v>
      </c>
      <c r="L47" s="196">
        <v>46.613740648638526</v>
      </c>
      <c r="M47" s="196">
        <v>46.698412049620899</v>
      </c>
      <c r="N47" s="196">
        <v>54</v>
      </c>
      <c r="O47" s="196">
        <v>54.017752861480965</v>
      </c>
      <c r="P47" s="196">
        <v>57.481158422280885</v>
      </c>
      <c r="Q47" s="196">
        <v>65.171074069432251</v>
      </c>
      <c r="R47" s="196">
        <v>74.17263258233956</v>
      </c>
      <c r="S47" s="196">
        <v>87.034211371667197</v>
      </c>
    </row>
    <row r="48" spans="1:19" ht="22.5" x14ac:dyDescent="0.25">
      <c r="A48" s="197" t="s">
        <v>6</v>
      </c>
      <c r="B48" s="195"/>
      <c r="C48" s="195"/>
      <c r="D48" s="196">
        <v>132.55465478157296</v>
      </c>
      <c r="E48" s="196">
        <v>132.97046067429693</v>
      </c>
      <c r="F48" s="196">
        <v>150.07751937984497</v>
      </c>
      <c r="G48" s="196">
        <v>156.7101770715922</v>
      </c>
      <c r="H48" s="196">
        <v>175.63532064069122</v>
      </c>
      <c r="I48" s="196">
        <v>184.74932589918194</v>
      </c>
      <c r="J48" s="196">
        <v>193.15752749504369</v>
      </c>
      <c r="K48" s="196">
        <v>194.4071394532773</v>
      </c>
      <c r="L48" s="196">
        <v>189.05617580039331</v>
      </c>
      <c r="M48" s="196">
        <v>156.95571314708468</v>
      </c>
      <c r="N48" s="196">
        <v>141</v>
      </c>
      <c r="O48" s="196">
        <v>126.5280697656311</v>
      </c>
      <c r="P48" s="196">
        <v>88.086766900034434</v>
      </c>
      <c r="Q48" s="196">
        <v>59.675879954110314</v>
      </c>
      <c r="R48" s="196">
        <v>71.988164152873082</v>
      </c>
      <c r="S48" s="196">
        <v>83.119177642145843</v>
      </c>
    </row>
    <row r="49" spans="1:19" x14ac:dyDescent="0.25">
      <c r="A49" s="173" t="s">
        <v>15</v>
      </c>
      <c r="B49" s="140"/>
      <c r="C49" s="140"/>
      <c r="D49" s="146">
        <v>78.590802729593648</v>
      </c>
      <c r="E49" s="146">
        <v>77.998871661928973</v>
      </c>
      <c r="F49" s="146">
        <v>83.236863369462071</v>
      </c>
      <c r="G49" s="146">
        <v>86.964356167158812</v>
      </c>
      <c r="H49" s="146">
        <v>88.020813839068467</v>
      </c>
      <c r="I49" s="146">
        <v>86.599666630114086</v>
      </c>
      <c r="J49" s="146">
        <v>92.767041888103236</v>
      </c>
      <c r="K49" s="146">
        <v>138.74353858741947</v>
      </c>
      <c r="L49" s="146">
        <v>130.35291607412537</v>
      </c>
      <c r="M49" s="146">
        <v>103.8451763939932</v>
      </c>
      <c r="N49" s="146">
        <v>91.82749871186671</v>
      </c>
      <c r="O49" s="146">
        <v>78.25615940494167</v>
      </c>
      <c r="P49" s="146">
        <v>44.741642037894657</v>
      </c>
      <c r="Q49" s="146">
        <v>33.759229850949325</v>
      </c>
      <c r="R49" s="146">
        <v>40.701446226820181</v>
      </c>
      <c r="S49" s="146">
        <v>29.866408236641583</v>
      </c>
    </row>
    <row r="50" spans="1:19" x14ac:dyDescent="0.25">
      <c r="A50" s="173" t="s">
        <v>23</v>
      </c>
      <c r="B50" s="140"/>
      <c r="C50" s="140"/>
      <c r="D50" s="146">
        <v>0</v>
      </c>
      <c r="E50" s="146">
        <v>0</v>
      </c>
      <c r="F50" s="146">
        <v>0</v>
      </c>
      <c r="G50" s="146">
        <v>0</v>
      </c>
      <c r="H50" s="146">
        <v>0</v>
      </c>
      <c r="I50" s="146">
        <v>0</v>
      </c>
      <c r="J50" s="146">
        <v>0</v>
      </c>
      <c r="K50" s="146">
        <v>0</v>
      </c>
      <c r="L50" s="146">
        <v>0</v>
      </c>
      <c r="M50" s="146">
        <v>0</v>
      </c>
      <c r="N50" s="146">
        <v>0</v>
      </c>
      <c r="O50" s="146">
        <v>0</v>
      </c>
      <c r="P50" s="146">
        <v>0</v>
      </c>
      <c r="Q50" s="146">
        <v>0</v>
      </c>
      <c r="R50" s="146">
        <v>0</v>
      </c>
      <c r="S50" s="146">
        <v>0</v>
      </c>
    </row>
    <row r="51" spans="1:19" x14ac:dyDescent="0.25">
      <c r="A51" s="173" t="s">
        <v>14</v>
      </c>
      <c r="B51" s="140"/>
      <c r="C51" s="140"/>
      <c r="D51" s="146">
        <v>53.963852051979316</v>
      </c>
      <c r="E51" s="146">
        <v>54.971589012367957</v>
      </c>
      <c r="F51" s="146">
        <v>66.840656010382901</v>
      </c>
      <c r="G51" s="146">
        <v>69.745820904433387</v>
      </c>
      <c r="H51" s="146">
        <v>87.614506801622753</v>
      </c>
      <c r="I51" s="146">
        <v>98.149659269067854</v>
      </c>
      <c r="J51" s="146">
        <v>100.39048560694046</v>
      </c>
      <c r="K51" s="146">
        <v>55.663600865857831</v>
      </c>
      <c r="L51" s="146">
        <v>58.70325972626793</v>
      </c>
      <c r="M51" s="146">
        <v>53.11053675309148</v>
      </c>
      <c r="N51" s="146">
        <v>49.17250128813329</v>
      </c>
      <c r="O51" s="146">
        <v>48.271910360689432</v>
      </c>
      <c r="P51" s="146">
        <v>43.345124862139777</v>
      </c>
      <c r="Q51" s="146">
        <v>25.91665010316099</v>
      </c>
      <c r="R51" s="146">
        <v>31.286717926052901</v>
      </c>
      <c r="S51" s="146">
        <v>53.25276940550426</v>
      </c>
    </row>
    <row r="52" spans="1:19" x14ac:dyDescent="0.25">
      <c r="A52" s="197" t="s">
        <v>5</v>
      </c>
      <c r="B52" s="195"/>
      <c r="C52" s="195"/>
      <c r="D52" s="196">
        <v>68.13437327903074</v>
      </c>
      <c r="E52" s="196">
        <v>70.959002845816414</v>
      </c>
      <c r="F52" s="196">
        <v>73.302325581395351</v>
      </c>
      <c r="G52" s="196">
        <v>69.568168321031649</v>
      </c>
      <c r="H52" s="196">
        <v>69.99445237898513</v>
      </c>
      <c r="I52" s="196">
        <v>66.610301174534982</v>
      </c>
      <c r="J52" s="196">
        <v>66.12101141888823</v>
      </c>
      <c r="K52" s="196">
        <v>68.015422605380607</v>
      </c>
      <c r="L52" s="196">
        <v>70.128708029424942</v>
      </c>
      <c r="M52" s="196">
        <v>60.288978357278594</v>
      </c>
      <c r="N52" s="196">
        <v>60</v>
      </c>
      <c r="O52" s="196">
        <v>54.407069999221363</v>
      </c>
      <c r="P52" s="196">
        <v>45.430200084165428</v>
      </c>
      <c r="Q52" s="196">
        <v>38.562765721557561</v>
      </c>
      <c r="R52" s="196">
        <v>38.724667613269645</v>
      </c>
      <c r="S52" s="196">
        <v>36.640700289110178</v>
      </c>
    </row>
    <row r="53" spans="1:19" x14ac:dyDescent="0.25">
      <c r="A53" s="198" t="s">
        <v>27</v>
      </c>
      <c r="B53" s="195"/>
      <c r="C53" s="195"/>
      <c r="D53" s="196">
        <v>0</v>
      </c>
      <c r="E53" s="196">
        <v>0</v>
      </c>
      <c r="F53" s="196">
        <v>0</v>
      </c>
      <c r="G53" s="196">
        <v>0</v>
      </c>
      <c r="H53" s="196">
        <v>0</v>
      </c>
      <c r="I53" s="196">
        <v>0</v>
      </c>
      <c r="J53" s="196">
        <v>0</v>
      </c>
      <c r="K53" s="196">
        <v>0</v>
      </c>
      <c r="L53" s="196">
        <v>0</v>
      </c>
      <c r="M53" s="196">
        <v>0</v>
      </c>
      <c r="N53" s="196">
        <v>0</v>
      </c>
      <c r="O53" s="196">
        <v>0</v>
      </c>
      <c r="P53" s="196">
        <v>0</v>
      </c>
      <c r="Q53" s="196">
        <v>0</v>
      </c>
      <c r="R53" s="196">
        <v>0</v>
      </c>
      <c r="S53" s="196">
        <v>0</v>
      </c>
    </row>
    <row r="54" spans="1:19" x14ac:dyDescent="0.25">
      <c r="A54" s="177" t="s">
        <v>13</v>
      </c>
      <c r="B54" s="140"/>
      <c r="C54" s="140"/>
      <c r="D54" s="146">
        <v>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</row>
    <row r="55" spans="1:19" x14ac:dyDescent="0.25">
      <c r="A55" s="177" t="s">
        <v>22</v>
      </c>
      <c r="B55" s="140"/>
      <c r="C55" s="140"/>
      <c r="D55" s="146">
        <v>0</v>
      </c>
      <c r="E55" s="146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</row>
    <row r="56" spans="1:19" ht="22.5" x14ac:dyDescent="0.25">
      <c r="A56" s="198" t="s">
        <v>21</v>
      </c>
      <c r="B56" s="195"/>
      <c r="C56" s="195"/>
      <c r="D56" s="196">
        <v>68.13437327903074</v>
      </c>
      <c r="E56" s="196">
        <v>70.959002845816414</v>
      </c>
      <c r="F56" s="196">
        <v>73.302325581395351</v>
      </c>
      <c r="G56" s="196">
        <v>69.568168321031649</v>
      </c>
      <c r="H56" s="196">
        <v>69.99445237898513</v>
      </c>
      <c r="I56" s="196">
        <v>66.610301174534982</v>
      </c>
      <c r="J56" s="196">
        <v>66.12101141888823</v>
      </c>
      <c r="K56" s="196">
        <v>68.015422605380607</v>
      </c>
      <c r="L56" s="196">
        <v>70.128708029424942</v>
      </c>
      <c r="M56" s="196">
        <v>60.288978357278594</v>
      </c>
      <c r="N56" s="196">
        <v>60</v>
      </c>
      <c r="O56" s="196">
        <v>54.407069999221363</v>
      </c>
      <c r="P56" s="196">
        <v>45.430200084165428</v>
      </c>
      <c r="Q56" s="196">
        <v>38.562765721557561</v>
      </c>
      <c r="R56" s="196">
        <v>38.724667613269645</v>
      </c>
      <c r="S56" s="196">
        <v>36.640700289110178</v>
      </c>
    </row>
    <row r="57" spans="1:19" ht="22.5" x14ac:dyDescent="0.25">
      <c r="A57" s="197" t="s">
        <v>4</v>
      </c>
      <c r="B57" s="195"/>
      <c r="C57" s="195"/>
      <c r="D57" s="196">
        <v>424.94332808237596</v>
      </c>
      <c r="E57" s="196">
        <v>436.06854813654951</v>
      </c>
      <c r="F57" s="196">
        <v>454.69767441860466</v>
      </c>
      <c r="G57" s="196">
        <v>448.4359282017719</v>
      </c>
      <c r="H57" s="196">
        <v>459.27219933664617</v>
      </c>
      <c r="I57" s="196">
        <v>450.27649558978106</v>
      </c>
      <c r="J57" s="196">
        <v>358.40467831075773</v>
      </c>
      <c r="K57" s="196">
        <v>326.75562101979813</v>
      </c>
      <c r="L57" s="196">
        <v>330.25002861334525</v>
      </c>
      <c r="M57" s="196">
        <v>363.7775643252744</v>
      </c>
      <c r="N57" s="196">
        <v>332.9</v>
      </c>
      <c r="O57" s="196">
        <v>297.43829323366816</v>
      </c>
      <c r="P57" s="196">
        <v>268.08600175982247</v>
      </c>
      <c r="Q57" s="196">
        <v>248.44061816113449</v>
      </c>
      <c r="R57" s="196">
        <v>254.29198399380408</v>
      </c>
      <c r="S57" s="196">
        <v>254.67796337937682</v>
      </c>
    </row>
    <row r="58" spans="1:19" x14ac:dyDescent="0.25">
      <c r="A58" s="197" t="s">
        <v>3</v>
      </c>
      <c r="B58" s="195"/>
      <c r="C58" s="195"/>
      <c r="D58" s="196">
        <v>8.5808327249907137</v>
      </c>
      <c r="E58" s="196">
        <v>9.0718164759099782</v>
      </c>
      <c r="F58" s="196">
        <v>9.7984496124031004</v>
      </c>
      <c r="G58" s="196">
        <v>8.4839229659794686</v>
      </c>
      <c r="H58" s="196">
        <v>7.7902763187403359</v>
      </c>
      <c r="I58" s="196">
        <v>7.3122800603263105</v>
      </c>
      <c r="J58" s="196">
        <v>7.5313714848984921</v>
      </c>
      <c r="K58" s="196">
        <v>8.4477754191396279</v>
      </c>
      <c r="L58" s="196">
        <v>7.2833969763497697</v>
      </c>
      <c r="M58" s="196">
        <v>7.5616684719298606</v>
      </c>
      <c r="N58" s="196">
        <v>6.2</v>
      </c>
      <c r="O58" s="196">
        <v>5.0611227906252436</v>
      </c>
      <c r="P58" s="196">
        <v>3.060560847775355</v>
      </c>
      <c r="Q58" s="196">
        <v>2.7958005148129224</v>
      </c>
      <c r="R58" s="196">
        <v>2.9788205856361274</v>
      </c>
      <c r="S58" s="196">
        <v>4.3165756504979118</v>
      </c>
    </row>
    <row r="59" spans="1:19" x14ac:dyDescent="0.25">
      <c r="A59" s="197" t="s">
        <v>2</v>
      </c>
      <c r="B59" s="195"/>
      <c r="C59" s="195"/>
      <c r="D59" s="196">
        <v>137.80561212074642</v>
      </c>
      <c r="E59" s="196">
        <v>134.21317526003801</v>
      </c>
      <c r="F59" s="196">
        <v>139.65891472868216</v>
      </c>
      <c r="G59" s="196">
        <v>150.65023209589259</v>
      </c>
      <c r="H59" s="196">
        <v>167.84504432195087</v>
      </c>
      <c r="I59" s="196">
        <v>170.69603765824229</v>
      </c>
      <c r="J59" s="196">
        <v>186.73371064027734</v>
      </c>
      <c r="K59" s="196">
        <v>203.28813412468054</v>
      </c>
      <c r="L59" s="196">
        <v>201.12580507548722</v>
      </c>
      <c r="M59" s="196">
        <v>169.21787823670067</v>
      </c>
      <c r="N59" s="196">
        <v>177</v>
      </c>
      <c r="O59" s="196">
        <v>164.09717355757999</v>
      </c>
      <c r="P59" s="196">
        <v>147.86334595814685</v>
      </c>
      <c r="Q59" s="196">
        <v>120.31582905125956</v>
      </c>
      <c r="R59" s="196">
        <v>124.41540646006891</v>
      </c>
      <c r="S59" s="196">
        <v>127.38917442981048</v>
      </c>
    </row>
    <row r="60" spans="1:19" x14ac:dyDescent="0.25">
      <c r="A60" s="197" t="s">
        <v>1</v>
      </c>
      <c r="B60" s="195"/>
      <c r="C60" s="195"/>
      <c r="D60" s="196">
        <v>84.911822338340954</v>
      </c>
      <c r="E60" s="196">
        <v>73.568703475872695</v>
      </c>
      <c r="F60" s="196">
        <v>68.589147286821699</v>
      </c>
      <c r="G60" s="196">
        <v>55.751493776436511</v>
      </c>
      <c r="H60" s="196">
        <v>44.262933629206451</v>
      </c>
      <c r="I60" s="196">
        <v>41.360084091220699</v>
      </c>
      <c r="J60" s="196">
        <v>39.42894483270387</v>
      </c>
      <c r="K60" s="196">
        <v>37.365160507732966</v>
      </c>
      <c r="L60" s="196">
        <v>30.486218772435464</v>
      </c>
      <c r="M60" s="196">
        <v>25.648361979113446</v>
      </c>
      <c r="N60" s="196">
        <v>21.1</v>
      </c>
      <c r="O60" s="196">
        <v>19.368527602585065</v>
      </c>
      <c r="P60" s="196">
        <v>14.346378973946976</v>
      </c>
      <c r="Q60" s="196">
        <v>10.701167487732219</v>
      </c>
      <c r="R60" s="196">
        <v>11.418812244938488</v>
      </c>
      <c r="S60" s="196">
        <v>12.247028589784774</v>
      </c>
    </row>
    <row r="61" spans="1:19" ht="11.25" customHeight="1" x14ac:dyDescent="0.25">
      <c r="A61" s="197" t="s">
        <v>0</v>
      </c>
      <c r="B61" s="195"/>
      <c r="C61" s="195"/>
      <c r="D61" s="196">
        <v>70.183527362610619</v>
      </c>
      <c r="E61" s="196">
        <v>65.491058668555596</v>
      </c>
      <c r="F61" s="196">
        <v>68.589147286821699</v>
      </c>
      <c r="G61" s="196">
        <v>74.658522100619322</v>
      </c>
      <c r="H61" s="196">
        <v>79.555246042893742</v>
      </c>
      <c r="I61" s="196">
        <v>78.721265024450446</v>
      </c>
      <c r="J61" s="196">
        <v>80.629977073619159</v>
      </c>
      <c r="K61" s="196">
        <v>85.669107135121081</v>
      </c>
      <c r="L61" s="196">
        <v>82.19833730451883</v>
      </c>
      <c r="M61" s="196">
        <v>73.26643641045554</v>
      </c>
      <c r="N61" s="196">
        <v>66.400000000000006</v>
      </c>
      <c r="O61" s="196">
        <v>57.813594954449897</v>
      </c>
      <c r="P61" s="196">
        <v>48.873331037912699</v>
      </c>
      <c r="Q61" s="196">
        <v>29.789736519903208</v>
      </c>
      <c r="R61" s="196">
        <v>29.093147719712842</v>
      </c>
      <c r="S61" s="196">
        <v>32.926437520077094</v>
      </c>
    </row>
    <row r="62" spans="1:19" ht="11.25" customHeight="1" x14ac:dyDescent="0.25">
      <c r="A62" s="201" t="s">
        <v>248</v>
      </c>
      <c r="B62" s="202"/>
      <c r="C62" s="202"/>
      <c r="D62" s="203">
        <v>102.96999269988856</v>
      </c>
      <c r="E62" s="203">
        <v>97.304552063527581</v>
      </c>
      <c r="F62" s="203">
        <v>98.480620155038764</v>
      </c>
      <c r="G62" s="203">
        <v>87.990401047158485</v>
      </c>
      <c r="H62" s="203">
        <v>91.122626031326348</v>
      </c>
      <c r="I62" s="203">
        <v>85.805036332891547</v>
      </c>
      <c r="J62" s="203">
        <v>86.27850568729302</v>
      </c>
      <c r="K62" s="203">
        <v>86.752155265780019</v>
      </c>
      <c r="L62" s="203">
        <v>88.233151942065774</v>
      </c>
      <c r="M62" s="203">
        <v>82.565244936747661</v>
      </c>
      <c r="N62" s="203">
        <v>82.9</v>
      </c>
      <c r="O62" s="203">
        <v>67.838511251265288</v>
      </c>
      <c r="P62" s="203">
        <v>53.846742415547652</v>
      </c>
      <c r="Q62" s="203">
        <v>51.192071495367642</v>
      </c>
      <c r="R62" s="203">
        <v>52.228654268153434</v>
      </c>
      <c r="S62" s="203">
        <v>50.293125602312884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4.0031692179548384E-2</v>
      </c>
      <c r="E66" s="209">
        <f t="shared" ref="E66:S66" si="21">E24/E$23</f>
        <v>4.2621609536585128E-2</v>
      </c>
      <c r="F66" s="209">
        <f t="shared" si="21"/>
        <v>4.2031700552831189E-2</v>
      </c>
      <c r="G66" s="209">
        <f t="shared" si="21"/>
        <v>3.779433785475976E-2</v>
      </c>
      <c r="H66" s="209">
        <f t="shared" si="21"/>
        <v>3.505166409773363E-2</v>
      </c>
      <c r="I66" s="209">
        <f t="shared" si="21"/>
        <v>3.1348701985646113E-2</v>
      </c>
      <c r="J66" s="209">
        <f t="shared" si="21"/>
        <v>2.6133732422205905E-2</v>
      </c>
      <c r="K66" s="209">
        <f t="shared" si="21"/>
        <v>2.3444805921789179E-2</v>
      </c>
      <c r="L66" s="209">
        <f t="shared" si="21"/>
        <v>2.4237809520908843E-2</v>
      </c>
      <c r="M66" s="209">
        <f t="shared" si="21"/>
        <v>2.2619446389963153E-2</v>
      </c>
      <c r="N66" s="209">
        <f t="shared" si="21"/>
        <v>2.3889078438062518E-2</v>
      </c>
      <c r="O66" s="209">
        <f t="shared" si="21"/>
        <v>2.4626184225545029E-2</v>
      </c>
      <c r="P66" s="209">
        <f t="shared" si="21"/>
        <v>2.2304101617857165E-2</v>
      </c>
      <c r="Q66" s="209">
        <f t="shared" si="21"/>
        <v>2.2616834015123342E-2</v>
      </c>
      <c r="R66" s="209">
        <f t="shared" si="21"/>
        <v>2.0792604772200574E-2</v>
      </c>
      <c r="S66" s="209">
        <f t="shared" si="21"/>
        <v>2.104061223049734E-2</v>
      </c>
    </row>
    <row r="67" spans="1:19" x14ac:dyDescent="0.25">
      <c r="A67" s="194" t="s">
        <v>69</v>
      </c>
      <c r="B67" s="195"/>
      <c r="C67" s="195"/>
      <c r="D67" s="209">
        <f t="shared" si="19"/>
        <v>2.9152742084573424E-3</v>
      </c>
      <c r="E67" s="209">
        <f t="shared" ref="E67:S67" si="22">E25/E$23</f>
        <v>2.5211443141060401E-3</v>
      </c>
      <c r="F67" s="209">
        <f t="shared" si="22"/>
        <v>2.8100721802854153E-3</v>
      </c>
      <c r="G67" s="209">
        <f t="shared" si="22"/>
        <v>3.0736359098750407E-3</v>
      </c>
      <c r="H67" s="209">
        <f t="shared" si="22"/>
        <v>3.4170887056655169E-3</v>
      </c>
      <c r="I67" s="209">
        <f t="shared" si="22"/>
        <v>3.4248399838651983E-3</v>
      </c>
      <c r="J67" s="209">
        <f t="shared" si="22"/>
        <v>3.3037781668266786E-3</v>
      </c>
      <c r="K67" s="209">
        <f t="shared" si="22"/>
        <v>3.3586660168855287E-3</v>
      </c>
      <c r="L67" s="209">
        <f t="shared" si="22"/>
        <v>3.8680595742088754E-3</v>
      </c>
      <c r="M67" s="209">
        <f t="shared" si="22"/>
        <v>2.9111726910076431E-3</v>
      </c>
      <c r="N67" s="209">
        <f t="shared" si="22"/>
        <v>2.8000988270174242E-3</v>
      </c>
      <c r="O67" s="209">
        <f t="shared" si="22"/>
        <v>2.0888026480995322E-3</v>
      </c>
      <c r="P67" s="209">
        <f t="shared" si="22"/>
        <v>1.0527350867349597E-3</v>
      </c>
      <c r="Q67" s="209">
        <f t="shared" si="22"/>
        <v>1.128052559811578E-3</v>
      </c>
      <c r="R67" s="209">
        <f t="shared" si="22"/>
        <v>6.3439454161757667E-4</v>
      </c>
      <c r="S67" s="209">
        <f t="shared" si="22"/>
        <v>1.5844607380892815E-3</v>
      </c>
    </row>
    <row r="68" spans="1:19" x14ac:dyDescent="0.25">
      <c r="A68" s="194" t="s">
        <v>159</v>
      </c>
      <c r="B68" s="195"/>
      <c r="C68" s="195"/>
      <c r="D68" s="209">
        <f t="shared" si="19"/>
        <v>0.77283208223714284</v>
      </c>
      <c r="E68" s="209">
        <f t="shared" ref="E68:S68" si="23">E26/E$23</f>
        <v>0.77274500290169434</v>
      </c>
      <c r="F68" s="209">
        <f t="shared" si="23"/>
        <v>0.76648851176373356</v>
      </c>
      <c r="G68" s="209">
        <f t="shared" si="23"/>
        <v>0.76679772673537827</v>
      </c>
      <c r="H68" s="209">
        <f t="shared" si="23"/>
        <v>0.7674422397833941</v>
      </c>
      <c r="I68" s="209">
        <f t="shared" si="23"/>
        <v>0.77166972365346709</v>
      </c>
      <c r="J68" s="209">
        <f t="shared" si="23"/>
        <v>0.77760913762918604</v>
      </c>
      <c r="K68" s="209">
        <f t="shared" si="23"/>
        <v>0.77412641755462763</v>
      </c>
      <c r="L68" s="209">
        <f t="shared" si="23"/>
        <v>0.77543325312947331</v>
      </c>
      <c r="M68" s="209">
        <f t="shared" si="23"/>
        <v>0.80334967569048987</v>
      </c>
      <c r="N68" s="209">
        <f t="shared" si="23"/>
        <v>0.8180700495311598</v>
      </c>
      <c r="O68" s="209">
        <f t="shared" si="23"/>
        <v>0.84006962675493657</v>
      </c>
      <c r="P68" s="209">
        <f t="shared" si="23"/>
        <v>0.8585517373021061</v>
      </c>
      <c r="Q68" s="209">
        <f t="shared" si="23"/>
        <v>0.87502169331845792</v>
      </c>
      <c r="R68" s="209">
        <f t="shared" si="23"/>
        <v>0.88309662217273655</v>
      </c>
      <c r="S68" s="209">
        <f t="shared" si="23"/>
        <v>0.87932439107313531</v>
      </c>
    </row>
    <row r="69" spans="1:19" x14ac:dyDescent="0.25">
      <c r="A69" s="179" t="s">
        <v>161</v>
      </c>
      <c r="B69" s="172"/>
      <c r="C69" s="172"/>
      <c r="D69" s="206">
        <f t="shared" si="19"/>
        <v>0.36888884374333397</v>
      </c>
      <c r="E69" s="206">
        <f t="shared" ref="E69:S69" si="24">E27/E$23</f>
        <v>0.35797395134667159</v>
      </c>
      <c r="F69" s="206">
        <f t="shared" si="24"/>
        <v>0.35577717780593976</v>
      </c>
      <c r="G69" s="206">
        <f t="shared" si="24"/>
        <v>0.36711122008459068</v>
      </c>
      <c r="H69" s="206">
        <f t="shared" si="24"/>
        <v>0.35633140051704881</v>
      </c>
      <c r="I69" s="206">
        <f t="shared" si="24"/>
        <v>0.35081016492507211</v>
      </c>
      <c r="J69" s="206">
        <f t="shared" si="24"/>
        <v>0.34840740949906807</v>
      </c>
      <c r="K69" s="206">
        <f t="shared" si="24"/>
        <v>0.33701249950607853</v>
      </c>
      <c r="L69" s="206">
        <f t="shared" si="24"/>
        <v>0.33687448603539122</v>
      </c>
      <c r="M69" s="206">
        <f t="shared" si="24"/>
        <v>0.35322634672188552</v>
      </c>
      <c r="N69" s="206">
        <f t="shared" si="24"/>
        <v>0.35551843006223754</v>
      </c>
      <c r="O69" s="206">
        <f t="shared" si="24"/>
        <v>0.3669786554046342</v>
      </c>
      <c r="P69" s="206">
        <f t="shared" si="24"/>
        <v>0.37340282156140275</v>
      </c>
      <c r="Q69" s="206">
        <f t="shared" si="24"/>
        <v>0.37627990578901693</v>
      </c>
      <c r="R69" s="206">
        <f t="shared" si="24"/>
        <v>0.36583850127526257</v>
      </c>
      <c r="S69" s="206">
        <f t="shared" si="24"/>
        <v>0.35916581670291042</v>
      </c>
    </row>
    <row r="70" spans="1:19" x14ac:dyDescent="0.25">
      <c r="A70" s="179" t="s">
        <v>163</v>
      </c>
      <c r="B70" s="141"/>
      <c r="C70" s="141"/>
      <c r="D70" s="206">
        <f t="shared" si="19"/>
        <v>0.27334504860483305</v>
      </c>
      <c r="E70" s="206">
        <f t="shared" ref="E70:S70" si="25">E28/E$23</f>
        <v>0.28562186640789261</v>
      </c>
      <c r="F70" s="206">
        <f t="shared" si="25"/>
        <v>0.28402850478446928</v>
      </c>
      <c r="G70" s="206">
        <f t="shared" si="25"/>
        <v>0.28002486930479786</v>
      </c>
      <c r="H70" s="206">
        <f t="shared" si="25"/>
        <v>0.28615467423482494</v>
      </c>
      <c r="I70" s="206">
        <f t="shared" si="25"/>
        <v>0.2948939441218329</v>
      </c>
      <c r="J70" s="206">
        <f t="shared" si="25"/>
        <v>0.30155446998362229</v>
      </c>
      <c r="K70" s="206">
        <f t="shared" si="25"/>
        <v>0.30895117421598195</v>
      </c>
      <c r="L70" s="206">
        <f t="shared" si="25"/>
        <v>0.31230164773246433</v>
      </c>
      <c r="M70" s="206">
        <f t="shared" si="25"/>
        <v>0.32830475958464017</v>
      </c>
      <c r="N70" s="206">
        <f t="shared" si="25"/>
        <v>0.33941786180688727</v>
      </c>
      <c r="O70" s="206">
        <f t="shared" si="25"/>
        <v>0.35449720351558051</v>
      </c>
      <c r="P70" s="206">
        <f t="shared" si="25"/>
        <v>0.36462231682698704</v>
      </c>
      <c r="Q70" s="206">
        <f t="shared" si="25"/>
        <v>0.38224866741043756</v>
      </c>
      <c r="R70" s="206">
        <f t="shared" si="25"/>
        <v>0.3976747498025609</v>
      </c>
      <c r="S70" s="206">
        <f t="shared" si="25"/>
        <v>0.40087498155739015</v>
      </c>
    </row>
    <row r="71" spans="1:19" x14ac:dyDescent="0.25">
      <c r="A71" s="179" t="s">
        <v>165</v>
      </c>
      <c r="B71" s="141"/>
      <c r="C71" s="141"/>
      <c r="D71" s="206">
        <f t="shared" si="19"/>
        <v>0.13059818988897579</v>
      </c>
      <c r="E71" s="206">
        <f t="shared" ref="E71:S71" si="26">E29/E$23</f>
        <v>0.12914918514713025</v>
      </c>
      <c r="F71" s="206">
        <f t="shared" si="26"/>
        <v>0.12668282917332438</v>
      </c>
      <c r="G71" s="206">
        <f t="shared" si="26"/>
        <v>0.11966163734598977</v>
      </c>
      <c r="H71" s="206">
        <f t="shared" si="26"/>
        <v>0.12495616503152046</v>
      </c>
      <c r="I71" s="206">
        <f t="shared" si="26"/>
        <v>0.12596561460656194</v>
      </c>
      <c r="J71" s="206">
        <f t="shared" si="26"/>
        <v>0.12764725814649575</v>
      </c>
      <c r="K71" s="206">
        <f t="shared" si="26"/>
        <v>0.12816274383256726</v>
      </c>
      <c r="L71" s="206">
        <f t="shared" si="26"/>
        <v>0.12625711936161782</v>
      </c>
      <c r="M71" s="206">
        <f t="shared" si="26"/>
        <v>0.12181856938396429</v>
      </c>
      <c r="N71" s="206">
        <f t="shared" si="26"/>
        <v>0.1231337576620351</v>
      </c>
      <c r="O71" s="206">
        <f t="shared" si="26"/>
        <v>0.11859376783472196</v>
      </c>
      <c r="P71" s="206">
        <f t="shared" si="26"/>
        <v>0.1205265989137163</v>
      </c>
      <c r="Q71" s="206">
        <f t="shared" si="26"/>
        <v>0.11649312011900329</v>
      </c>
      <c r="R71" s="206">
        <f t="shared" si="26"/>
        <v>0.11958337109491325</v>
      </c>
      <c r="S71" s="206">
        <f t="shared" si="26"/>
        <v>0.11928359281283482</v>
      </c>
    </row>
    <row r="72" spans="1:19" x14ac:dyDescent="0.25">
      <c r="A72" s="194" t="s">
        <v>167</v>
      </c>
      <c r="B72" s="195"/>
      <c r="C72" s="195"/>
      <c r="D72" s="209">
        <f t="shared" si="19"/>
        <v>1.4322427295905412E-2</v>
      </c>
      <c r="E72" s="209">
        <f t="shared" ref="E72:S72" si="27">E30/E$23</f>
        <v>1.5783314781516681E-2</v>
      </c>
      <c r="F72" s="209">
        <f t="shared" si="27"/>
        <v>1.5914559112531451E-2</v>
      </c>
      <c r="G72" s="209">
        <f t="shared" si="27"/>
        <v>1.6804294333476362E-2</v>
      </c>
      <c r="H72" s="209">
        <f t="shared" si="27"/>
        <v>1.5030297099144505E-2</v>
      </c>
      <c r="I72" s="209">
        <f t="shared" si="27"/>
        <v>1.2945895139010448E-2</v>
      </c>
      <c r="J72" s="209">
        <f t="shared" si="27"/>
        <v>1.2290337154797536E-2</v>
      </c>
      <c r="K72" s="209">
        <f t="shared" si="27"/>
        <v>1.3441249687183066E-2</v>
      </c>
      <c r="L72" s="209">
        <f t="shared" si="27"/>
        <v>1.1092498400998995E-2</v>
      </c>
      <c r="M72" s="209">
        <f t="shared" si="27"/>
        <v>1.4427966746855873E-2</v>
      </c>
      <c r="N72" s="209">
        <f t="shared" si="27"/>
        <v>1.5029942233255289E-2</v>
      </c>
      <c r="O72" s="209">
        <f t="shared" si="27"/>
        <v>1.312635543887684E-2</v>
      </c>
      <c r="P72" s="209">
        <f t="shared" si="27"/>
        <v>1.6809055835449411E-2</v>
      </c>
      <c r="Q72" s="209">
        <f t="shared" si="27"/>
        <v>1.8358745506384035E-2</v>
      </c>
      <c r="R72" s="209">
        <f t="shared" si="27"/>
        <v>1.5011846347052655E-2</v>
      </c>
      <c r="S72" s="209">
        <f t="shared" si="27"/>
        <v>1.6980030662843433E-2</v>
      </c>
    </row>
    <row r="73" spans="1:19" x14ac:dyDescent="0.25">
      <c r="A73" s="194" t="s">
        <v>50</v>
      </c>
      <c r="B73" s="195"/>
      <c r="C73" s="195"/>
      <c r="D73" s="209">
        <f t="shared" si="19"/>
        <v>8.239966682580474E-2</v>
      </c>
      <c r="E73" s="209">
        <f t="shared" ref="E73:S73" si="28">E31/E$23</f>
        <v>8.295991856228177E-2</v>
      </c>
      <c r="F73" s="209">
        <f t="shared" si="28"/>
        <v>8.8902969860598383E-2</v>
      </c>
      <c r="G73" s="209">
        <f t="shared" si="28"/>
        <v>9.4713521370964199E-2</v>
      </c>
      <c r="H73" s="209">
        <f t="shared" si="28"/>
        <v>9.8386057625653459E-2</v>
      </c>
      <c r="I73" s="209">
        <f t="shared" si="28"/>
        <v>0.10351388582344569</v>
      </c>
      <c r="J73" s="209">
        <f t="shared" si="28"/>
        <v>0.11100129892133054</v>
      </c>
      <c r="K73" s="209">
        <f t="shared" si="28"/>
        <v>0.11978583564927625</v>
      </c>
      <c r="L73" s="209">
        <f t="shared" si="28"/>
        <v>0.12272408856942713</v>
      </c>
      <c r="M73" s="209">
        <f t="shared" si="28"/>
        <v>9.6476750205548287E-2</v>
      </c>
      <c r="N73" s="209">
        <f t="shared" si="28"/>
        <v>8.3179406331988184E-2</v>
      </c>
      <c r="O73" s="209">
        <f t="shared" si="28"/>
        <v>6.9044629608492183E-2</v>
      </c>
      <c r="P73" s="209">
        <f t="shared" si="28"/>
        <v>5.6107309567742347E-2</v>
      </c>
      <c r="Q73" s="209">
        <f t="shared" si="28"/>
        <v>4.1434238254617582E-2</v>
      </c>
      <c r="R73" s="209">
        <f t="shared" si="28"/>
        <v>3.634821786921115E-2</v>
      </c>
      <c r="S73" s="209">
        <f t="shared" si="28"/>
        <v>3.5839603820667275E-2</v>
      </c>
    </row>
    <row r="74" spans="1:19" x14ac:dyDescent="0.25">
      <c r="A74" s="194" t="s">
        <v>71</v>
      </c>
      <c r="B74" s="195"/>
      <c r="C74" s="195"/>
      <c r="D74" s="209">
        <f t="shared" si="19"/>
        <v>8.7498857253141271E-2</v>
      </c>
      <c r="E74" s="209">
        <f t="shared" ref="E74:S74" si="29">E32/E$23</f>
        <v>8.336900990381596E-2</v>
      </c>
      <c r="F74" s="209">
        <f t="shared" si="29"/>
        <v>8.3852186530020009E-2</v>
      </c>
      <c r="G74" s="209">
        <f t="shared" si="29"/>
        <v>8.0816483795546304E-2</v>
      </c>
      <c r="H74" s="209">
        <f t="shared" si="29"/>
        <v>8.06726526884088E-2</v>
      </c>
      <c r="I74" s="209">
        <f t="shared" si="29"/>
        <v>7.7096953414565461E-2</v>
      </c>
      <c r="J74" s="209">
        <f t="shared" si="29"/>
        <v>6.9661715705653132E-2</v>
      </c>
      <c r="K74" s="209">
        <f t="shared" si="29"/>
        <v>6.5843025170238254E-2</v>
      </c>
      <c r="L74" s="209">
        <f t="shared" si="29"/>
        <v>6.2644290804982794E-2</v>
      </c>
      <c r="M74" s="209">
        <f t="shared" si="29"/>
        <v>6.021498827613507E-2</v>
      </c>
      <c r="N74" s="209">
        <f t="shared" si="29"/>
        <v>5.703142463851664E-2</v>
      </c>
      <c r="O74" s="209">
        <f t="shared" si="29"/>
        <v>5.1044401324049769E-2</v>
      </c>
      <c r="P74" s="209">
        <f t="shared" si="29"/>
        <v>4.5175060590110068E-2</v>
      </c>
      <c r="Q74" s="209">
        <f t="shared" si="29"/>
        <v>4.1440436345605541E-2</v>
      </c>
      <c r="R74" s="209">
        <f t="shared" si="29"/>
        <v>4.4116314297181471E-2</v>
      </c>
      <c r="S74" s="209">
        <f t="shared" si="29"/>
        <v>4.5230901474767299E-2</v>
      </c>
    </row>
    <row r="75" spans="1:19" x14ac:dyDescent="0.25">
      <c r="A75" s="199" t="s">
        <v>171</v>
      </c>
      <c r="B75" s="200"/>
      <c r="C75" s="200"/>
      <c r="D75" s="210">
        <f t="shared" si="19"/>
        <v>0</v>
      </c>
      <c r="E75" s="210">
        <f t="shared" ref="E75:S75" si="30">E33/E$23</f>
        <v>0</v>
      </c>
      <c r="F75" s="210">
        <f t="shared" si="30"/>
        <v>0</v>
      </c>
      <c r="G75" s="210">
        <f t="shared" si="30"/>
        <v>0</v>
      </c>
      <c r="H75" s="210">
        <f t="shared" si="30"/>
        <v>0</v>
      </c>
      <c r="I75" s="210">
        <f t="shared" si="30"/>
        <v>0</v>
      </c>
      <c r="J75" s="210">
        <f t="shared" si="30"/>
        <v>0</v>
      </c>
      <c r="K75" s="210">
        <f t="shared" si="30"/>
        <v>0</v>
      </c>
      <c r="L75" s="210">
        <f t="shared" si="30"/>
        <v>0</v>
      </c>
      <c r="M75" s="210">
        <f t="shared" si="30"/>
        <v>0</v>
      </c>
      <c r="N75" s="210">
        <f t="shared" si="30"/>
        <v>0</v>
      </c>
      <c r="O75" s="210">
        <f t="shared" si="30"/>
        <v>0</v>
      </c>
      <c r="P75" s="210">
        <f t="shared" si="30"/>
        <v>0</v>
      </c>
      <c r="Q75" s="210">
        <f t="shared" si="30"/>
        <v>0</v>
      </c>
      <c r="R75" s="210">
        <f t="shared" si="30"/>
        <v>0</v>
      </c>
      <c r="S75" s="210">
        <f t="shared" si="30"/>
        <v>0</v>
      </c>
    </row>
    <row r="76" spans="1:19" x14ac:dyDescent="0.25">
      <c r="A76" s="211" t="s">
        <v>8</v>
      </c>
      <c r="B76" s="140"/>
      <c r="C76" s="140"/>
      <c r="D76" s="204">
        <f t="shared" si="19"/>
        <v>0</v>
      </c>
      <c r="E76" s="204">
        <f t="shared" ref="E76:S76" si="31">E34/E$23</f>
        <v>0</v>
      </c>
      <c r="F76" s="204">
        <f t="shared" si="31"/>
        <v>0</v>
      </c>
      <c r="G76" s="204">
        <f t="shared" si="31"/>
        <v>0</v>
      </c>
      <c r="H76" s="204">
        <f t="shared" si="31"/>
        <v>0</v>
      </c>
      <c r="I76" s="204">
        <f t="shared" si="31"/>
        <v>0</v>
      </c>
      <c r="J76" s="204">
        <f t="shared" si="31"/>
        <v>0</v>
      </c>
      <c r="K76" s="204">
        <f t="shared" si="31"/>
        <v>0</v>
      </c>
      <c r="L76" s="204">
        <f t="shared" si="31"/>
        <v>0</v>
      </c>
      <c r="M76" s="204">
        <f t="shared" si="31"/>
        <v>0</v>
      </c>
      <c r="N76" s="204">
        <f t="shared" si="31"/>
        <v>0</v>
      </c>
      <c r="O76" s="204">
        <f t="shared" si="31"/>
        <v>0</v>
      </c>
      <c r="P76" s="204">
        <f t="shared" si="31"/>
        <v>0</v>
      </c>
      <c r="Q76" s="204">
        <f t="shared" si="31"/>
        <v>0</v>
      </c>
      <c r="R76" s="204">
        <f t="shared" si="31"/>
        <v>0</v>
      </c>
      <c r="S76" s="204">
        <f t="shared" si="31"/>
        <v>0</v>
      </c>
    </row>
    <row r="77" spans="1:19" x14ac:dyDescent="0.25">
      <c r="A77" s="211" t="s">
        <v>183</v>
      </c>
      <c r="B77" s="140"/>
      <c r="C77" s="140"/>
      <c r="D77" s="204">
        <f>D37/D$23</f>
        <v>0</v>
      </c>
      <c r="E77" s="204">
        <f t="shared" ref="E77:S77" si="32">E37/E$23</f>
        <v>0</v>
      </c>
      <c r="F77" s="204">
        <f t="shared" si="32"/>
        <v>0</v>
      </c>
      <c r="G77" s="204">
        <f t="shared" si="32"/>
        <v>0</v>
      </c>
      <c r="H77" s="204">
        <f t="shared" si="32"/>
        <v>0</v>
      </c>
      <c r="I77" s="204">
        <f t="shared" si="32"/>
        <v>0</v>
      </c>
      <c r="J77" s="204">
        <f t="shared" si="32"/>
        <v>0</v>
      </c>
      <c r="K77" s="204">
        <f t="shared" si="32"/>
        <v>0</v>
      </c>
      <c r="L77" s="204">
        <f t="shared" si="32"/>
        <v>0</v>
      </c>
      <c r="M77" s="204">
        <f t="shared" si="32"/>
        <v>0</v>
      </c>
      <c r="N77" s="204">
        <f t="shared" si="32"/>
        <v>0</v>
      </c>
      <c r="O77" s="204">
        <f t="shared" si="32"/>
        <v>0</v>
      </c>
      <c r="P77" s="204">
        <f t="shared" si="32"/>
        <v>0</v>
      </c>
      <c r="Q77" s="204">
        <f t="shared" si="32"/>
        <v>0</v>
      </c>
      <c r="R77" s="204">
        <f t="shared" si="32"/>
        <v>0</v>
      </c>
      <c r="S77" s="204">
        <f t="shared" si="32"/>
        <v>0</v>
      </c>
    </row>
    <row r="78" spans="1:19" x14ac:dyDescent="0.25">
      <c r="A78" s="179" t="s">
        <v>7</v>
      </c>
      <c r="B78" s="140"/>
      <c r="C78" s="140"/>
      <c r="D78" s="204">
        <f>D43/D$23</f>
        <v>5.8000751673489281E-3</v>
      </c>
      <c r="E78" s="204">
        <f t="shared" ref="E78:S78" si="33">E43/E$23</f>
        <v>5.3086736878157374E-3</v>
      </c>
      <c r="F78" s="204">
        <f t="shared" si="33"/>
        <v>5.1334325123514619E-3</v>
      </c>
      <c r="G78" s="204">
        <f t="shared" si="33"/>
        <v>4.7899682128252057E-3</v>
      </c>
      <c r="H78" s="204">
        <f t="shared" si="33"/>
        <v>4.9829145564716714E-3</v>
      </c>
      <c r="I78" s="204">
        <f t="shared" si="33"/>
        <v>4.7871652218915784E-3</v>
      </c>
      <c r="J78" s="204">
        <f t="shared" si="33"/>
        <v>4.758005308635003E-3</v>
      </c>
      <c r="K78" s="204">
        <f t="shared" si="33"/>
        <v>4.3860226808740427E-3</v>
      </c>
      <c r="L78" s="204">
        <f t="shared" si="33"/>
        <v>4.172631194225322E-3</v>
      </c>
      <c r="M78" s="204">
        <f t="shared" si="33"/>
        <v>4.2327720088918665E-3</v>
      </c>
      <c r="N78" s="204">
        <f t="shared" si="33"/>
        <v>4.823699659987999E-3</v>
      </c>
      <c r="O78" s="204">
        <f t="shared" si="33"/>
        <v>4.5713959593653699E-3</v>
      </c>
      <c r="P78" s="204">
        <f t="shared" si="33"/>
        <v>4.6794653031240786E-3</v>
      </c>
      <c r="Q78" s="204">
        <f t="shared" si="33"/>
        <v>5.3427544316350566E-3</v>
      </c>
      <c r="R78" s="204">
        <f t="shared" si="33"/>
        <v>5.9684874221571996E-3</v>
      </c>
      <c r="S78" s="204">
        <f t="shared" si="33"/>
        <v>6.7868804084957879E-3</v>
      </c>
    </row>
    <row r="79" spans="1:19" ht="22.5" x14ac:dyDescent="0.25">
      <c r="A79" s="211" t="s">
        <v>26</v>
      </c>
      <c r="B79" s="140"/>
      <c r="C79" s="140"/>
      <c r="D79" s="204">
        <f>D44/D$23</f>
        <v>2.9355897081678461E-3</v>
      </c>
      <c r="E79" s="204">
        <f t="shared" ref="E79:S79" si="34">E44/E$23</f>
        <v>2.4926030577199338E-3</v>
      </c>
      <c r="F79" s="204">
        <f t="shared" si="34"/>
        <v>2.3876430290006795E-3</v>
      </c>
      <c r="G79" s="204">
        <f t="shared" si="34"/>
        <v>2.1979561634718954E-3</v>
      </c>
      <c r="H79" s="204">
        <f t="shared" si="34"/>
        <v>2.30796206134449E-3</v>
      </c>
      <c r="I79" s="204">
        <f t="shared" si="34"/>
        <v>1.7504737695311014E-3</v>
      </c>
      <c r="J79" s="204">
        <f t="shared" si="34"/>
        <v>1.8213136047890662E-3</v>
      </c>
      <c r="K79" s="204">
        <f t="shared" si="34"/>
        <v>1.7320179655703806E-3</v>
      </c>
      <c r="L79" s="204">
        <f t="shared" si="34"/>
        <v>1.4436694788779582E-3</v>
      </c>
      <c r="M79" s="204">
        <f t="shared" si="34"/>
        <v>1.4494960260665673E-3</v>
      </c>
      <c r="N79" s="204">
        <f t="shared" si="34"/>
        <v>1.647116957069073E-3</v>
      </c>
      <c r="O79" s="204">
        <f t="shared" si="34"/>
        <v>1.4039493208537839E-3</v>
      </c>
      <c r="P79" s="204">
        <f t="shared" si="34"/>
        <v>1.2031258134113823E-3</v>
      </c>
      <c r="Q79" s="204">
        <f t="shared" si="34"/>
        <v>1.1528449237634812E-3</v>
      </c>
      <c r="R79" s="204">
        <f t="shared" si="34"/>
        <v>1.1328473957456725E-3</v>
      </c>
      <c r="S79" s="204">
        <f t="shared" si="34"/>
        <v>1.2252307731783515E-3</v>
      </c>
    </row>
    <row r="80" spans="1:19" ht="22.5" x14ac:dyDescent="0.25">
      <c r="A80" s="211" t="s">
        <v>16</v>
      </c>
      <c r="B80" s="140"/>
      <c r="C80" s="140"/>
      <c r="D80" s="204">
        <f>D47/D$23</f>
        <v>2.8644854591810824E-3</v>
      </c>
      <c r="E80" s="204">
        <f t="shared" ref="E80:S80" si="35">E47/E$23</f>
        <v>2.8160706300958032E-3</v>
      </c>
      <c r="F80" s="204">
        <f t="shared" si="35"/>
        <v>2.7457894833507819E-3</v>
      </c>
      <c r="G80" s="204">
        <f t="shared" si="35"/>
        <v>2.5920120493533104E-3</v>
      </c>
      <c r="H80" s="204">
        <f t="shared" si="35"/>
        <v>2.6749524951271823E-3</v>
      </c>
      <c r="I80" s="204">
        <f t="shared" si="35"/>
        <v>3.0366914523604761E-3</v>
      </c>
      <c r="J80" s="204">
        <f t="shared" si="35"/>
        <v>2.9366917038459363E-3</v>
      </c>
      <c r="K80" s="204">
        <f t="shared" si="35"/>
        <v>2.6540047153036628E-3</v>
      </c>
      <c r="L80" s="204">
        <f t="shared" si="35"/>
        <v>2.728961715347364E-3</v>
      </c>
      <c r="M80" s="204">
        <f t="shared" si="35"/>
        <v>2.783275982825299E-3</v>
      </c>
      <c r="N80" s="204">
        <f t="shared" si="35"/>
        <v>3.1765827029189265E-3</v>
      </c>
      <c r="O80" s="204">
        <f t="shared" si="35"/>
        <v>3.1674466385115856E-3</v>
      </c>
      <c r="P80" s="204">
        <f t="shared" si="35"/>
        <v>3.4763394897126959E-3</v>
      </c>
      <c r="Q80" s="204">
        <f t="shared" si="35"/>
        <v>4.189909507871575E-3</v>
      </c>
      <c r="R80" s="204">
        <f t="shared" si="35"/>
        <v>4.8356400264115279E-3</v>
      </c>
      <c r="S80" s="204">
        <f t="shared" si="35"/>
        <v>5.5616496353174368E-3</v>
      </c>
    </row>
    <row r="81" spans="1:19" ht="22.5" x14ac:dyDescent="0.25">
      <c r="A81" s="179" t="s">
        <v>6</v>
      </c>
      <c r="B81" s="140"/>
      <c r="C81" s="140"/>
      <c r="D81" s="204">
        <f>D48/D$23</f>
        <v>1.0513271100185885E-2</v>
      </c>
      <c r="E81" s="204">
        <f t="shared" ref="E81:S81" si="36">E48/E$23</f>
        <v>1.017971477771118E-2</v>
      </c>
      <c r="F81" s="204">
        <f t="shared" si="36"/>
        <v>1.1111723327272395E-2</v>
      </c>
      <c r="G81" s="204">
        <f t="shared" si="36"/>
        <v>1.1322539120992672E-2</v>
      </c>
      <c r="H81" s="204">
        <f t="shared" si="36"/>
        <v>1.2135150343747708E-2</v>
      </c>
      <c r="I81" s="204">
        <f t="shared" si="36"/>
        <v>1.2306591675355612E-2</v>
      </c>
      <c r="J81" s="204">
        <f t="shared" si="36"/>
        <v>1.2311515219969503E-2</v>
      </c>
      <c r="K81" s="204">
        <f t="shared" si="36"/>
        <v>1.182118725550887E-2</v>
      </c>
      <c r="L81" s="204">
        <f t="shared" si="36"/>
        <v>1.106813267139768E-2</v>
      </c>
      <c r="M81" s="204">
        <f t="shared" si="36"/>
        <v>9.3547306556228862E-3</v>
      </c>
      <c r="N81" s="204">
        <f t="shared" si="36"/>
        <v>8.2944103909549736E-3</v>
      </c>
      <c r="O81" s="204">
        <f t="shared" si="36"/>
        <v>7.4192443784956066E-3</v>
      </c>
      <c r="P81" s="204">
        <f t="shared" si="36"/>
        <v>5.3273022795763611E-3</v>
      </c>
      <c r="Q81" s="204">
        <f t="shared" si="36"/>
        <v>3.8366183215569612E-3</v>
      </c>
      <c r="R81" s="204">
        <f t="shared" si="36"/>
        <v>4.6932249252320726E-3</v>
      </c>
      <c r="S81" s="204">
        <f t="shared" si="36"/>
        <v>5.3114716240401823E-3</v>
      </c>
    </row>
    <row r="82" spans="1:19" x14ac:dyDescent="0.25">
      <c r="A82" s="179" t="s">
        <v>5</v>
      </c>
      <c r="B82" s="140"/>
      <c r="C82" s="140"/>
      <c r="D82" s="204">
        <f>D52/D$23</f>
        <v>5.4039229229940972E-3</v>
      </c>
      <c r="E82" s="204">
        <f t="shared" ref="E82:S82" si="37">E52/E$23</f>
        <v>5.4323524654888641E-3</v>
      </c>
      <c r="F82" s="204">
        <f t="shared" si="37"/>
        <v>5.42729626976693E-3</v>
      </c>
      <c r="G82" s="204">
        <f t="shared" si="37"/>
        <v>5.0264017443540556E-3</v>
      </c>
      <c r="H82" s="204">
        <f t="shared" si="37"/>
        <v>4.8361183829585949E-3</v>
      </c>
      <c r="I82" s="204">
        <f t="shared" si="37"/>
        <v>4.4370704679853566E-3</v>
      </c>
      <c r="J82" s="204">
        <f t="shared" si="37"/>
        <v>4.2144349692212115E-3</v>
      </c>
      <c r="K82" s="204">
        <f t="shared" si="37"/>
        <v>4.1357691345178683E-3</v>
      </c>
      <c r="L82" s="204">
        <f t="shared" si="37"/>
        <v>4.105625437821705E-3</v>
      </c>
      <c r="M82" s="204">
        <f t="shared" si="37"/>
        <v>3.5932884679801438E-3</v>
      </c>
      <c r="N82" s="204">
        <f t="shared" si="37"/>
        <v>3.529536336576585E-3</v>
      </c>
      <c r="O82" s="204">
        <f t="shared" si="37"/>
        <v>3.1902750827531101E-3</v>
      </c>
      <c r="P82" s="204">
        <f t="shared" si="37"/>
        <v>2.7475228912038781E-3</v>
      </c>
      <c r="Q82" s="204">
        <f t="shared" si="37"/>
        <v>2.4792363951902821E-3</v>
      </c>
      <c r="R82" s="204">
        <f t="shared" si="37"/>
        <v>2.5246313390903555E-3</v>
      </c>
      <c r="S82" s="204">
        <f t="shared" si="37"/>
        <v>2.3414095927230269E-3</v>
      </c>
    </row>
    <row r="83" spans="1:19" x14ac:dyDescent="0.25">
      <c r="A83" s="211" t="s">
        <v>27</v>
      </c>
      <c r="B83" s="140"/>
      <c r="C83" s="140"/>
      <c r="D83" s="204">
        <f>D53/D$23</f>
        <v>0</v>
      </c>
      <c r="E83" s="204">
        <f t="shared" ref="E83:S83" si="38">E53/E$23</f>
        <v>0</v>
      </c>
      <c r="F83" s="204">
        <f t="shared" si="38"/>
        <v>0</v>
      </c>
      <c r="G83" s="204">
        <f t="shared" si="38"/>
        <v>0</v>
      </c>
      <c r="H83" s="204">
        <f t="shared" si="38"/>
        <v>0</v>
      </c>
      <c r="I83" s="204">
        <f t="shared" si="38"/>
        <v>0</v>
      </c>
      <c r="J83" s="204">
        <f t="shared" si="38"/>
        <v>0</v>
      </c>
      <c r="K83" s="204">
        <f t="shared" si="38"/>
        <v>0</v>
      </c>
      <c r="L83" s="204">
        <f t="shared" si="38"/>
        <v>0</v>
      </c>
      <c r="M83" s="204">
        <f t="shared" si="38"/>
        <v>0</v>
      </c>
      <c r="N83" s="204">
        <f t="shared" si="38"/>
        <v>0</v>
      </c>
      <c r="O83" s="204">
        <f t="shared" si="38"/>
        <v>0</v>
      </c>
      <c r="P83" s="204">
        <f t="shared" si="38"/>
        <v>0</v>
      </c>
      <c r="Q83" s="204">
        <f t="shared" si="38"/>
        <v>0</v>
      </c>
      <c r="R83" s="204">
        <f t="shared" si="38"/>
        <v>0</v>
      </c>
      <c r="S83" s="204">
        <f t="shared" si="38"/>
        <v>0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5.4039229229940972E-3</v>
      </c>
      <c r="E84" s="204">
        <f t="shared" ref="E84:S84" si="40">E56/E$23</f>
        <v>5.4323524654888641E-3</v>
      </c>
      <c r="F84" s="204">
        <f t="shared" si="40"/>
        <v>5.42729626976693E-3</v>
      </c>
      <c r="G84" s="204">
        <f t="shared" si="40"/>
        <v>5.0264017443540556E-3</v>
      </c>
      <c r="H84" s="204">
        <f t="shared" si="40"/>
        <v>4.8361183829585949E-3</v>
      </c>
      <c r="I84" s="204">
        <f t="shared" si="40"/>
        <v>4.4370704679853566E-3</v>
      </c>
      <c r="J84" s="204">
        <f t="shared" si="40"/>
        <v>4.2144349692212115E-3</v>
      </c>
      <c r="K84" s="204">
        <f t="shared" si="40"/>
        <v>4.1357691345178683E-3</v>
      </c>
      <c r="L84" s="204">
        <f t="shared" si="40"/>
        <v>4.105625437821705E-3</v>
      </c>
      <c r="M84" s="204">
        <f t="shared" si="40"/>
        <v>3.5932884679801438E-3</v>
      </c>
      <c r="N84" s="204">
        <f t="shared" si="40"/>
        <v>3.529536336576585E-3</v>
      </c>
      <c r="O84" s="204">
        <f t="shared" si="40"/>
        <v>3.1902750827531101E-3</v>
      </c>
      <c r="P84" s="204">
        <f t="shared" si="40"/>
        <v>2.7475228912038781E-3</v>
      </c>
      <c r="Q84" s="204">
        <f t="shared" si="40"/>
        <v>2.4792363951902821E-3</v>
      </c>
      <c r="R84" s="204">
        <f t="shared" si="40"/>
        <v>2.5246313390903555E-3</v>
      </c>
      <c r="S84" s="204">
        <f t="shared" si="40"/>
        <v>2.3414095927230269E-3</v>
      </c>
    </row>
    <row r="85" spans="1:19" ht="22.5" x14ac:dyDescent="0.25">
      <c r="A85" s="179" t="s">
        <v>4</v>
      </c>
      <c r="B85" s="140"/>
      <c r="C85" s="140"/>
      <c r="D85" s="204">
        <f t="shared" si="39"/>
        <v>3.3703414019726347E-2</v>
      </c>
      <c r="E85" s="204">
        <f t="shared" ref="E85:S85" si="41">E57/E$23</f>
        <v>3.3383756219615451E-2</v>
      </c>
      <c r="F85" s="204">
        <f t="shared" si="41"/>
        <v>3.3665766708909584E-2</v>
      </c>
      <c r="G85" s="204">
        <f t="shared" si="41"/>
        <v>3.2400150616916382E-2</v>
      </c>
      <c r="H85" s="204">
        <f t="shared" si="41"/>
        <v>3.1732439507743501E-2</v>
      </c>
      <c r="I85" s="204">
        <f t="shared" si="41"/>
        <v>2.9993987503139436E-2</v>
      </c>
      <c r="J85" s="204">
        <f t="shared" si="41"/>
        <v>2.2844072965493876E-2</v>
      </c>
      <c r="K85" s="204">
        <f t="shared" si="41"/>
        <v>1.9868814456752235E-2</v>
      </c>
      <c r="L85" s="204">
        <f t="shared" si="41"/>
        <v>1.9334206438644048E-2</v>
      </c>
      <c r="M85" s="204">
        <f t="shared" si="41"/>
        <v>2.1681537196625963E-2</v>
      </c>
      <c r="N85" s="204">
        <f t="shared" si="41"/>
        <v>1.9583044107439083E-2</v>
      </c>
      <c r="O85" s="204">
        <f t="shared" si="41"/>
        <v>1.7440931400525057E-2</v>
      </c>
      <c r="P85" s="204">
        <f t="shared" si="41"/>
        <v>1.6213277187462041E-2</v>
      </c>
      <c r="Q85" s="204">
        <f t="shared" si="41"/>
        <v>1.5972480476013386E-2</v>
      </c>
      <c r="R85" s="204">
        <f t="shared" si="41"/>
        <v>1.6578412460026674E-2</v>
      </c>
      <c r="S85" s="204">
        <f t="shared" si="41"/>
        <v>1.6274400374625537E-2</v>
      </c>
    </row>
    <row r="86" spans="1:19" x14ac:dyDescent="0.25">
      <c r="A86" s="179" t="s">
        <v>3</v>
      </c>
      <c r="B86" s="140"/>
      <c r="C86" s="140"/>
      <c r="D86" s="204">
        <f t="shared" si="39"/>
        <v>6.8056924030188821E-4</v>
      </c>
      <c r="E86" s="204">
        <f t="shared" ref="E86:S86" si="42">E58/E$23</f>
        <v>6.9450390539524875E-4</v>
      </c>
      <c r="F86" s="204">
        <f t="shared" si="42"/>
        <v>7.2547615111943724E-4</v>
      </c>
      <c r="G86" s="204">
        <f t="shared" si="42"/>
        <v>6.1297582248220179E-4</v>
      </c>
      <c r="H86" s="204">
        <f t="shared" si="42"/>
        <v>5.3825263621461606E-4</v>
      </c>
      <c r="I86" s="204">
        <f t="shared" si="42"/>
        <v>4.8708835326082819E-4</v>
      </c>
      <c r="J86" s="204">
        <f t="shared" si="42"/>
        <v>4.8003614389789342E-4</v>
      </c>
      <c r="K86" s="204">
        <f t="shared" si="42"/>
        <v>5.1367833199425733E-4</v>
      </c>
      <c r="L86" s="204">
        <f t="shared" si="42"/>
        <v>4.2640026802302566E-4</v>
      </c>
      <c r="M86" s="204">
        <f t="shared" si="42"/>
        <v>4.5068363835683176E-4</v>
      </c>
      <c r="N86" s="204">
        <f t="shared" si="42"/>
        <v>3.6471875477958046E-4</v>
      </c>
      <c r="O86" s="204">
        <f t="shared" si="42"/>
        <v>2.9676977513982424E-4</v>
      </c>
      <c r="P86" s="204">
        <f t="shared" si="42"/>
        <v>1.850962789863665E-4</v>
      </c>
      <c r="Q86" s="204">
        <f t="shared" si="42"/>
        <v>1.7974463865129541E-4</v>
      </c>
      <c r="R86" s="204">
        <f t="shared" si="42"/>
        <v>1.9420241069925817E-4</v>
      </c>
      <c r="S86" s="204">
        <f t="shared" si="42"/>
        <v>2.7583729448517856E-4</v>
      </c>
    </row>
    <row r="87" spans="1:19" x14ac:dyDescent="0.25">
      <c r="A87" s="179" t="s">
        <v>2</v>
      </c>
      <c r="B87" s="140"/>
      <c r="C87" s="140"/>
      <c r="D87" s="204">
        <f t="shared" si="39"/>
        <v>1.0929738844251222E-2</v>
      </c>
      <c r="E87" s="204">
        <f t="shared" ref="E87:S87" si="43">E59/E$23</f>
        <v>1.0274852298998199E-2</v>
      </c>
      <c r="F87" s="204">
        <f t="shared" si="43"/>
        <v>1.0340330964056789E-2</v>
      </c>
      <c r="G87" s="204">
        <f t="shared" si="43"/>
        <v>1.08846992477911E-2</v>
      </c>
      <c r="H87" s="204">
        <f t="shared" si="43"/>
        <v>1.1596897707533091E-2</v>
      </c>
      <c r="I87" s="204">
        <f t="shared" si="43"/>
        <v>1.1370468746432457E-2</v>
      </c>
      <c r="J87" s="204">
        <f t="shared" si="43"/>
        <v>1.1902072626644829E-2</v>
      </c>
      <c r="K87" s="204">
        <f t="shared" si="43"/>
        <v>1.2361208066066937E-2</v>
      </c>
      <c r="L87" s="204">
        <f t="shared" si="43"/>
        <v>1.1774738829835837E-2</v>
      </c>
      <c r="M87" s="204">
        <f t="shared" si="43"/>
        <v>1.0085568988093424E-2</v>
      </c>
      <c r="N87" s="204">
        <f t="shared" si="43"/>
        <v>1.0412132192900925E-2</v>
      </c>
      <c r="O87" s="204">
        <f t="shared" si="43"/>
        <v>9.6221892478027624E-3</v>
      </c>
      <c r="P87" s="204">
        <f t="shared" si="43"/>
        <v>8.9424639785288321E-3</v>
      </c>
      <c r="Q87" s="204">
        <f t="shared" si="43"/>
        <v>7.7352175529936786E-3</v>
      </c>
      <c r="R87" s="204">
        <f t="shared" si="43"/>
        <v>8.1111873535390146E-3</v>
      </c>
      <c r="S87" s="204">
        <f t="shared" si="43"/>
        <v>8.1404075977137575E-3</v>
      </c>
    </row>
    <row r="88" spans="1:19" x14ac:dyDescent="0.25">
      <c r="A88" s="179" t="s">
        <v>1</v>
      </c>
      <c r="B88" s="140"/>
      <c r="C88" s="140"/>
      <c r="D88" s="204">
        <f t="shared" si="39"/>
        <v>6.7345881540321183E-3</v>
      </c>
      <c r="E88" s="204">
        <f t="shared" ref="E88:S88" si="44">E60/E$23</f>
        <v>5.6321412601916063E-3</v>
      </c>
      <c r="F88" s="204">
        <f t="shared" si="44"/>
        <v>5.0783330578360606E-3</v>
      </c>
      <c r="G88" s="204">
        <f t="shared" si="44"/>
        <v>4.0281268334544694E-3</v>
      </c>
      <c r="H88" s="204">
        <f t="shared" si="44"/>
        <v>3.0582536148557726E-3</v>
      </c>
      <c r="I88" s="204">
        <f t="shared" si="44"/>
        <v>2.75509349813156E-3</v>
      </c>
      <c r="J88" s="204">
        <f t="shared" si="44"/>
        <v>2.5131304004066186E-3</v>
      </c>
      <c r="K88" s="204">
        <f t="shared" si="44"/>
        <v>2.2720387761284459E-3</v>
      </c>
      <c r="L88" s="204">
        <f t="shared" si="44"/>
        <v>1.7847896932963788E-3</v>
      </c>
      <c r="M88" s="204">
        <f t="shared" si="44"/>
        <v>1.5286701787508754E-3</v>
      </c>
      <c r="N88" s="204">
        <f t="shared" si="44"/>
        <v>1.2412202783627657E-3</v>
      </c>
      <c r="O88" s="204">
        <f t="shared" si="44"/>
        <v>1.1357151010158658E-3</v>
      </c>
      <c r="P88" s="204">
        <f t="shared" si="44"/>
        <v>8.6763880774859295E-4</v>
      </c>
      <c r="Q88" s="204">
        <f t="shared" si="44"/>
        <v>6.8798809966530308E-4</v>
      </c>
      <c r="R88" s="204">
        <f t="shared" si="44"/>
        <v>7.4444257434715631E-4</v>
      </c>
      <c r="S88" s="204">
        <f t="shared" si="44"/>
        <v>7.8260813784166935E-4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5.566446920678131E-3</v>
      </c>
      <c r="E89" s="204">
        <f t="shared" ref="E89:S89" si="45">E61/E$23</f>
        <v>5.0137473718259743E-3</v>
      </c>
      <c r="F89" s="204">
        <f t="shared" si="45"/>
        <v>5.0783330578360606E-3</v>
      </c>
      <c r="G89" s="204">
        <f t="shared" si="45"/>
        <v>5.394187237843376E-3</v>
      </c>
      <c r="H89" s="204">
        <f t="shared" si="45"/>
        <v>5.4967011637674429E-3</v>
      </c>
      <c r="I89" s="204">
        <f t="shared" si="45"/>
        <v>5.2438105530736041E-3</v>
      </c>
      <c r="J89" s="204">
        <f t="shared" si="45"/>
        <v>5.139210481730389E-3</v>
      </c>
      <c r="K89" s="204">
        <f t="shared" si="45"/>
        <v>5.2092251359930446E-3</v>
      </c>
      <c r="L89" s="204">
        <f t="shared" si="45"/>
        <v>4.8122315962598611E-3</v>
      </c>
      <c r="M89" s="204">
        <f t="shared" si="45"/>
        <v>4.3667590365114644E-3</v>
      </c>
      <c r="N89" s="204">
        <f t="shared" si="45"/>
        <v>3.9060202124780873E-3</v>
      </c>
      <c r="O89" s="204">
        <f t="shared" si="45"/>
        <v>3.3900239698664539E-3</v>
      </c>
      <c r="P89" s="204">
        <f t="shared" si="45"/>
        <v>2.9557562050635403E-3</v>
      </c>
      <c r="Q89" s="204">
        <f t="shared" si="45"/>
        <v>1.9152101152844925E-3</v>
      </c>
      <c r="R89" s="204">
        <f t="shared" si="45"/>
        <v>1.8967102111627546E-3</v>
      </c>
      <c r="S89" s="204">
        <f t="shared" si="45"/>
        <v>2.104061223049734E-3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8.1668308836226593E-3</v>
      </c>
      <c r="E90" s="208">
        <f t="shared" ref="E90:S90" si="46">E62/E$23</f>
        <v>7.4492679167736959E-3</v>
      </c>
      <c r="F90" s="208">
        <f t="shared" si="46"/>
        <v>7.2914944808713062E-3</v>
      </c>
      <c r="G90" s="208">
        <f t="shared" si="46"/>
        <v>6.3574349588868357E-3</v>
      </c>
      <c r="H90" s="208">
        <f t="shared" si="46"/>
        <v>6.2959247751164177E-3</v>
      </c>
      <c r="I90" s="208">
        <f t="shared" si="46"/>
        <v>5.7156773952950308E-3</v>
      </c>
      <c r="J90" s="208">
        <f t="shared" si="46"/>
        <v>5.499237589653809E-3</v>
      </c>
      <c r="K90" s="208">
        <f t="shared" si="46"/>
        <v>5.2750813324025656E-3</v>
      </c>
      <c r="L90" s="208">
        <f t="shared" si="46"/>
        <v>5.1655346754789387E-3</v>
      </c>
      <c r="M90" s="208">
        <f t="shared" si="46"/>
        <v>4.9209781053016219E-3</v>
      </c>
      <c r="N90" s="208">
        <f t="shared" si="46"/>
        <v>4.8766427050366485E-3</v>
      </c>
      <c r="O90" s="208">
        <f t="shared" si="46"/>
        <v>3.9778564090857211E-3</v>
      </c>
      <c r="P90" s="208">
        <f t="shared" si="46"/>
        <v>3.256537658416386E-3</v>
      </c>
      <c r="Q90" s="208">
        <f t="shared" si="46"/>
        <v>3.2911863146150985E-3</v>
      </c>
      <c r="R90" s="208">
        <f t="shared" si="46"/>
        <v>3.405015600926993E-3</v>
      </c>
      <c r="S90" s="208">
        <f t="shared" si="46"/>
        <v>3.2138252217924291E-3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3.6016953303303012E-2</v>
      </c>
      <c r="F93" s="144">
        <f t="shared" ref="F93:F94" si="48">IF(E16=0,"",F16/E16-1)</f>
        <v>3.3990149189466301E-2</v>
      </c>
      <c r="G93" s="144">
        <f t="shared" ref="G93:G94" si="49">IF(F16=0,"",G16/F16-1)</f>
        <v>2.4757305061721802E-2</v>
      </c>
      <c r="H93" s="144">
        <f t="shared" ref="H93:H94" si="50">IF(G16=0,"",H16/G16-1)</f>
        <v>4.569976632499051E-2</v>
      </c>
      <c r="I93" s="144">
        <f t="shared" ref="I93:I94" si="51">IF(H16=0,"",I16/H16-1)</f>
        <v>3.7243231653140585E-2</v>
      </c>
      <c r="J93" s="144">
        <f t="shared" ref="J93:J94" si="52">IF(I16=0,"",J16/I16-1)</f>
        <v>4.509553772142616E-2</v>
      </c>
      <c r="K93" s="144">
        <f t="shared" ref="K93:K94" si="53">IF(J16=0,"",K16/J16-1)</f>
        <v>4.820942930296046E-2</v>
      </c>
      <c r="L93" s="144">
        <f t="shared" ref="L93:L94" si="54">IF(K16=0,"",L16/K16-1)</f>
        <v>3.8647260371076353E-2</v>
      </c>
      <c r="M93" s="144">
        <f t="shared" ref="M93:M94" si="55">IF(L16=0,"",M16/L16-1)</f>
        <v>-1.773532455466309E-2</v>
      </c>
      <c r="N93" s="144">
        <f t="shared" ref="N93:N94" si="56">IF(M16=0,"",N16/M16-1)</f>
        <v>1.3183700966610257E-2</v>
      </c>
      <c r="O93" s="144">
        <f t="shared" ref="O93:O94" si="57">IF(N16=0,"",O16/N16-1)</f>
        <v>3.2167172141086553E-3</v>
      </c>
      <c r="P93" s="144">
        <f t="shared" ref="P93:P94" si="58">IF(O16=0,"",P16/O16-1)</f>
        <v>-3.0588826054936957E-2</v>
      </c>
      <c r="Q93" s="144">
        <f t="shared" ref="Q93:Q94" si="59">IF(P16=0,"",Q16/P16-1)</f>
        <v>-5.9333905973497192E-2</v>
      </c>
      <c r="R93" s="144">
        <f t="shared" ref="R93:R94" si="60">IF(Q16=0,"",R16/Q16-1)</f>
        <v>-1.4039446991366833E-2</v>
      </c>
      <c r="S93" s="144">
        <f t="shared" ref="S93:S94" si="61">IF(R16=0,"",S16/R16-1)</f>
        <v>1.978981274056979E-2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3.892973381199738E-2</v>
      </c>
      <c r="F94" s="213">
        <f t="shared" si="48"/>
        <v>2.7053461781435306E-2</v>
      </c>
      <c r="G94" s="213">
        <f t="shared" si="49"/>
        <v>2.8296108882086779E-2</v>
      </c>
      <c r="H94" s="213">
        <f t="shared" si="50"/>
        <v>7.1989415666779077E-2</v>
      </c>
      <c r="I94" s="213">
        <f t="shared" si="51"/>
        <v>3.4619119409223575E-2</v>
      </c>
      <c r="J94" s="213">
        <f t="shared" si="52"/>
        <v>4.4295810606577168E-2</v>
      </c>
      <c r="K94" s="213">
        <f t="shared" si="53"/>
        <v>0.10226730664531525</v>
      </c>
      <c r="L94" s="213">
        <f t="shared" si="54"/>
        <v>7.8923688016686366E-2</v>
      </c>
      <c r="M94" s="213">
        <f t="shared" si="55"/>
        <v>-6.3529434726228629E-2</v>
      </c>
      <c r="N94" s="213">
        <f t="shared" si="56"/>
        <v>3.322717100728001E-2</v>
      </c>
      <c r="O94" s="213">
        <f t="shared" si="57"/>
        <v>-6.6156824556289351E-3</v>
      </c>
      <c r="P94" s="213">
        <f t="shared" si="58"/>
        <v>-1.3260703981822108E-2</v>
      </c>
      <c r="Q94" s="213">
        <f t="shared" si="59"/>
        <v>-5.8872471079265298E-2</v>
      </c>
      <c r="R94" s="213">
        <f t="shared" si="60"/>
        <v>6.8314153874056149E-3</v>
      </c>
      <c r="S94" s="213">
        <f t="shared" si="61"/>
        <v>2.6126699988969326E-2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2.554314923406209E-2</v>
      </c>
      <c r="F95" s="144">
        <f t="shared" ref="F95:F96" si="63">IF(E20=0,"",F20/E20-1)</f>
        <v>2.2280546613246077E-2</v>
      </c>
      <c r="G95" s="144">
        <f t="shared" ref="G95:G96" si="64">IF(F20=0,"",G20/F20-1)</f>
        <v>1.3011046707311236E-2</v>
      </c>
      <c r="H95" s="144">
        <f t="shared" ref="H95:H96" si="65">IF(G20=0,"",H20/G20-1)</f>
        <v>3.2430577169058505E-2</v>
      </c>
      <c r="I95" s="144">
        <f t="shared" ref="I95:I96" si="66">IF(H20=0,"",I20/H20-1)</f>
        <v>2.2847668029571278E-2</v>
      </c>
      <c r="J95" s="144">
        <f t="shared" ref="J95:J96" si="67">IF(I20=0,"",J20/I20-1)</f>
        <v>2.9719978751490572E-2</v>
      </c>
      <c r="K95" s="144">
        <f t="shared" ref="K95:K96" si="68">IF(J20=0,"",K20/J20-1)</f>
        <v>2.8981367491890397E-2</v>
      </c>
      <c r="L95" s="144">
        <f t="shared" ref="L95:L96" si="69">IF(K20=0,"",L20/K20-1)</f>
        <v>1.4007361520642192E-2</v>
      </c>
      <c r="M95" s="144">
        <f t="shared" ref="M95:M96" si="70">IF(L20=0,"",M20/L20-1)</f>
        <v>-4.3122379277345857E-2</v>
      </c>
      <c r="N95" s="144">
        <f t="shared" ref="N95:N96" si="71">IF(M20=0,"",N20/M20-1)</f>
        <v>-1.4287561575163088E-2</v>
      </c>
      <c r="O95" s="144">
        <f t="shared" ref="O95:O96" si="72">IF(N20=0,"",O20/N20-1)</f>
        <v>-2.1406414831581344E-2</v>
      </c>
      <c r="P95" s="144">
        <f t="shared" ref="P95:P96" si="73">IF(O20=0,"",P20/O20-1)</f>
        <v>-5.5622256871964759E-2</v>
      </c>
      <c r="Q95" s="144">
        <f t="shared" ref="Q95:Q96" si="74">IF(P20=0,"",Q20/P20-1)</f>
        <v>-6.353490863853839E-2</v>
      </c>
      <c r="R95" s="144">
        <f t="shared" ref="R95:R96" si="75">IF(Q20=0,"",R20/Q20-1)</f>
        <v>-4.9865364591966665E-3</v>
      </c>
      <c r="S95" s="144">
        <f t="shared" ref="S95:S96" si="76">IF(R20=0,"",S20/R20-1)</f>
        <v>3.3024079266557926E-2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2.8426482452104107E-2</v>
      </c>
      <c r="F96" s="213">
        <f t="shared" si="63"/>
        <v>1.5422414936918427E-2</v>
      </c>
      <c r="G96" s="213">
        <f t="shared" si="64"/>
        <v>1.6509287065737954E-2</v>
      </c>
      <c r="H96" s="213">
        <f t="shared" si="65"/>
        <v>5.8386629486927522E-2</v>
      </c>
      <c r="I96" s="213">
        <f t="shared" si="66"/>
        <v>2.0259974991497121E-2</v>
      </c>
      <c r="J96" s="213">
        <f t="shared" si="67"/>
        <v>2.8932017308745506E-2</v>
      </c>
      <c r="K96" s="213">
        <f t="shared" si="68"/>
        <v>8.2047622189135749E-2</v>
      </c>
      <c r="L96" s="213">
        <f t="shared" si="69"/>
        <v>5.3328308762934151E-2</v>
      </c>
      <c r="M96" s="213">
        <f t="shared" si="70"/>
        <v>-8.7732920895583377E-2</v>
      </c>
      <c r="N96" s="213">
        <f t="shared" si="71"/>
        <v>5.2124537818099004E-3</v>
      </c>
      <c r="O96" s="213">
        <f t="shared" si="72"/>
        <v>-3.0997486310470501E-2</v>
      </c>
      <c r="P96" s="213">
        <f t="shared" si="73"/>
        <v>-3.8741604723650958E-2</v>
      </c>
      <c r="Q96" s="213">
        <f t="shared" si="74"/>
        <v>-6.3075534506603192E-2</v>
      </c>
      <c r="R96" s="213">
        <f t="shared" si="75"/>
        <v>1.60759583832355E-2</v>
      </c>
      <c r="S96" s="213">
        <f t="shared" si="76"/>
        <v>3.9443203122681014E-2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3.6006413694827266E-2</v>
      </c>
      <c r="F97" s="204">
        <f t="shared" ref="F97:F105" si="78">IF(E23=0,"",F23/E23-1)</f>
        <v>3.398600310236799E-2</v>
      </c>
      <c r="G97" s="204">
        <f t="shared" ref="G97:G105" si="79">IF(F23=0,"",G23/F23-1)</f>
        <v>2.4752881176948183E-2</v>
      </c>
      <c r="H97" s="204">
        <f t="shared" ref="H97:H105" si="80">IF(G23=0,"",H23/G23-1)</f>
        <v>4.5714970051170312E-2</v>
      </c>
      <c r="I97" s="204">
        <f t="shared" ref="I97:I105" si="81">IF(H23=0,"",I23/H23-1)</f>
        <v>3.7237893567320768E-2</v>
      </c>
      <c r="J97" s="204">
        <f t="shared" ref="J97:J105" si="82">IF(I23=0,"",J23/I23-1)</f>
        <v>4.5093291669511926E-2</v>
      </c>
      <c r="K97" s="204">
        <f t="shared" ref="K97:K105" si="83">IF(J23=0,"",K23/J23-1)</f>
        <v>4.8216476285273036E-2</v>
      </c>
      <c r="L97" s="204">
        <f t="shared" ref="L97:L105" si="84">IF(K23=0,"",L23/K23-1)</f>
        <v>3.8640849736113703E-2</v>
      </c>
      <c r="M97" s="204">
        <f t="shared" ref="M97:M105" si="85">IF(L23=0,"",M23/L23-1)</f>
        <v>-1.7733510000849106E-2</v>
      </c>
      <c r="N97" s="204">
        <f t="shared" ref="N97:N105" si="86">IF(M23=0,"",N23/M23-1)</f>
        <v>1.3182668656170904E-2</v>
      </c>
      <c r="O97" s="204">
        <f t="shared" ref="O97:O105" si="87">IF(N23=0,"",O23/N23-1)</f>
        <v>3.2140674799325808E-3</v>
      </c>
      <c r="P97" s="204">
        <f t="shared" ref="P97:P105" si="88">IF(O23=0,"",P23/O23-1)</f>
        <v>-3.0436799473077647E-2</v>
      </c>
      <c r="Q97" s="204">
        <f t="shared" ref="Q97:Q105" si="89">IF(P23=0,"",Q23/P23-1)</f>
        <v>-5.9309181528494959E-2</v>
      </c>
      <c r="R97" s="204">
        <f t="shared" ref="R97:R105" si="90">IF(Q23=0,"",R23/Q23-1)</f>
        <v>-1.385791216837029E-2</v>
      </c>
      <c r="S97" s="204">
        <f t="shared" ref="S97:S105" si="91">IF(R23=0,"",S23/R23-1)</f>
        <v>2.0226599504205911E-2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0.10303258338046506</v>
      </c>
      <c r="F98" s="209">
        <f t="shared" si="78"/>
        <v>1.9675008305647612E-2</v>
      </c>
      <c r="G98" s="209">
        <f t="shared" si="79"/>
        <v>-7.8556039859508431E-2</v>
      </c>
      <c r="H98" s="209">
        <f t="shared" si="80"/>
        <v>-3.0170868105602988E-2</v>
      </c>
      <c r="I98" s="209">
        <f t="shared" si="81"/>
        <v>-7.2339004419374131E-2</v>
      </c>
      <c r="J98" s="209">
        <f t="shared" si="82"/>
        <v>-0.12876174416283415</v>
      </c>
      <c r="K98" s="209">
        <f t="shared" si="83"/>
        <v>-5.9635590756706658E-2</v>
      </c>
      <c r="L98" s="209">
        <f t="shared" si="84"/>
        <v>7.3772125071942529E-2</v>
      </c>
      <c r="M98" s="209">
        <f t="shared" si="85"/>
        <v>-8.3319629522364824E-2</v>
      </c>
      <c r="N98" s="209">
        <f t="shared" si="86"/>
        <v>7.0052724824986479E-2</v>
      </c>
      <c r="O98" s="209">
        <f t="shared" si="87"/>
        <v>3.4168584923565781E-2</v>
      </c>
      <c r="P98" s="209">
        <f t="shared" si="88"/>
        <v>-0.1218600514222099</v>
      </c>
      <c r="Q98" s="209">
        <f t="shared" si="89"/>
        <v>-4.611947768893998E-2</v>
      </c>
      <c r="R98" s="209">
        <f t="shared" si="90"/>
        <v>-9.3398188809055593E-2</v>
      </c>
      <c r="S98" s="209">
        <f t="shared" si="91"/>
        <v>3.2395532093550505E-2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-0.10405625937800256</v>
      </c>
      <c r="F99" s="209">
        <f t="shared" si="78"/>
        <v>0.15248273804300139</v>
      </c>
      <c r="G99" s="209">
        <f t="shared" si="79"/>
        <v>0.12086702840973507</v>
      </c>
      <c r="H99" s="209">
        <f t="shared" si="80"/>
        <v>0.16256476638200157</v>
      </c>
      <c r="I99" s="209">
        <f t="shared" si="81"/>
        <v>3.9590750096611727E-2</v>
      </c>
      <c r="J99" s="209">
        <f t="shared" si="82"/>
        <v>8.1511590559204539E-3</v>
      </c>
      <c r="K99" s="209">
        <f t="shared" si="83"/>
        <v>6.5631189342362228E-2</v>
      </c>
      <c r="L99" s="209">
        <f t="shared" si="84"/>
        <v>0.19616677061318644</v>
      </c>
      <c r="M99" s="209">
        <f t="shared" si="85"/>
        <v>-0.26072819559344129</v>
      </c>
      <c r="N99" s="209">
        <f t="shared" si="86"/>
        <v>-2.5474644351464404E-2</v>
      </c>
      <c r="O99" s="209">
        <f t="shared" si="87"/>
        <v>-0.25162777094019106</v>
      </c>
      <c r="P99" s="209">
        <f t="shared" si="88"/>
        <v>-0.51135010244725698</v>
      </c>
      <c r="Q99" s="209">
        <f t="shared" si="89"/>
        <v>7.9921331957926167E-3</v>
      </c>
      <c r="R99" s="209">
        <f t="shared" si="90"/>
        <v>-0.44541311276821793</v>
      </c>
      <c r="S99" s="209">
        <f t="shared" si="91"/>
        <v>1.5481130193002355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3.5889681027927889E-2</v>
      </c>
      <c r="F100" s="209">
        <f t="shared" si="78"/>
        <v>2.561438731592669E-2</v>
      </c>
      <c r="G100" s="209">
        <f t="shared" si="79"/>
        <v>2.5166284545991235E-2</v>
      </c>
      <c r="H100" s="209">
        <f t="shared" si="80"/>
        <v>4.6593920156529745E-2</v>
      </c>
      <c r="I100" s="209">
        <f t="shared" si="81"/>
        <v>4.2951556742443664E-2</v>
      </c>
      <c r="J100" s="209">
        <f t="shared" si="82"/>
        <v>5.3137201534322775E-2</v>
      </c>
      <c r="K100" s="209">
        <f t="shared" si="83"/>
        <v>4.3521772496719624E-2</v>
      </c>
      <c r="L100" s="209">
        <f t="shared" si="84"/>
        <v>4.0394223321026157E-2</v>
      </c>
      <c r="M100" s="209">
        <f t="shared" si="85"/>
        <v>1.7629129261365284E-2</v>
      </c>
      <c r="N100" s="209">
        <f t="shared" si="86"/>
        <v>3.1747968553363703E-2</v>
      </c>
      <c r="O100" s="209">
        <f t="shared" si="87"/>
        <v>3.0192546110402674E-2</v>
      </c>
      <c r="P100" s="209">
        <f t="shared" si="88"/>
        <v>-9.1057410894688218E-3</v>
      </c>
      <c r="Q100" s="209">
        <f t="shared" si="89"/>
        <v>-4.1263517263814831E-2</v>
      </c>
      <c r="R100" s="209">
        <f t="shared" si="90"/>
        <v>-4.7575352745689026E-3</v>
      </c>
      <c r="S100" s="209">
        <f t="shared" si="91"/>
        <v>1.5868604681599452E-2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5.3524681512777672E-3</v>
      </c>
      <c r="F101" s="206">
        <f t="shared" si="78"/>
        <v>2.7640756235780772E-2</v>
      </c>
      <c r="G101" s="206">
        <f t="shared" si="79"/>
        <v>5.7398574057125229E-2</v>
      </c>
      <c r="H101" s="206">
        <f t="shared" si="80"/>
        <v>1.5008693371226789E-2</v>
      </c>
      <c r="I101" s="206">
        <f t="shared" si="81"/>
        <v>2.1166240137392878E-2</v>
      </c>
      <c r="J101" s="206">
        <f t="shared" si="82"/>
        <v>3.7935279079495787E-2</v>
      </c>
      <c r="K101" s="206">
        <f t="shared" si="83"/>
        <v>1.3933817321123643E-2</v>
      </c>
      <c r="L101" s="206">
        <f t="shared" si="84"/>
        <v>3.8215505190496657E-2</v>
      </c>
      <c r="M101" s="206">
        <f t="shared" si="85"/>
        <v>2.9945627088180604E-2</v>
      </c>
      <c r="N101" s="206">
        <f t="shared" si="86"/>
        <v>1.9757204041519039E-2</v>
      </c>
      <c r="O101" s="206">
        <f t="shared" si="87"/>
        <v>3.5552923381072965E-2</v>
      </c>
      <c r="P101" s="206">
        <f t="shared" si="88"/>
        <v>-1.3464054579221285E-2</v>
      </c>
      <c r="Q101" s="206">
        <f t="shared" si="89"/>
        <v>-5.206111975550487E-2</v>
      </c>
      <c r="R101" s="206">
        <f t="shared" si="90"/>
        <v>-4.1222404102897903E-2</v>
      </c>
      <c r="S101" s="206">
        <f t="shared" si="91"/>
        <v>1.6182511016062939E-3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8.2536841257536908E-2</v>
      </c>
      <c r="F102" s="206">
        <f t="shared" si="78"/>
        <v>2.8217839630782171E-2</v>
      </c>
      <c r="G102" s="206">
        <f t="shared" si="79"/>
        <v>1.0308073969696574E-2</v>
      </c>
      <c r="H102" s="206">
        <f t="shared" si="80"/>
        <v>6.8605896827554691E-2</v>
      </c>
      <c r="I102" s="206">
        <f t="shared" si="81"/>
        <v>6.8915523552416813E-2</v>
      </c>
      <c r="J102" s="206">
        <f t="shared" si="82"/>
        <v>6.8697950347316405E-2</v>
      </c>
      <c r="K102" s="206">
        <f t="shared" si="83"/>
        <v>7.3927742468757218E-2</v>
      </c>
      <c r="L102" s="206">
        <f t="shared" si="84"/>
        <v>4.9904566952947649E-2</v>
      </c>
      <c r="M102" s="206">
        <f t="shared" si="85"/>
        <v>3.2600263843234778E-2</v>
      </c>
      <c r="N102" s="206">
        <f t="shared" si="86"/>
        <v>4.7478859125143602E-2</v>
      </c>
      <c r="O102" s="206">
        <f t="shared" si="87"/>
        <v>4.7783930862976831E-2</v>
      </c>
      <c r="P102" s="206">
        <f t="shared" si="88"/>
        <v>-2.7442332961102878E-3</v>
      </c>
      <c r="Q102" s="206">
        <f t="shared" si="89"/>
        <v>-1.383487731886146E-2</v>
      </c>
      <c r="R102" s="206">
        <f t="shared" si="90"/>
        <v>2.5938980258456867E-2</v>
      </c>
      <c r="S102" s="206">
        <f t="shared" si="91"/>
        <v>2.8436729924796733E-2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2.4511781132902977E-2</v>
      </c>
      <c r="F103" s="206">
        <f t="shared" si="78"/>
        <v>1.4240020557623634E-2</v>
      </c>
      <c r="G103" s="206">
        <f t="shared" si="79"/>
        <v>-3.2042397246406118E-2</v>
      </c>
      <c r="H103" s="206">
        <f t="shared" si="80"/>
        <v>9.1983490045605798E-2</v>
      </c>
      <c r="I103" s="206">
        <f t="shared" si="81"/>
        <v>4.5617146808762055E-2</v>
      </c>
      <c r="J103" s="206">
        <f t="shared" si="82"/>
        <v>5.9045308559624754E-2</v>
      </c>
      <c r="K103" s="206">
        <f t="shared" si="83"/>
        <v>5.2449552633918817E-2</v>
      </c>
      <c r="L103" s="206">
        <f t="shared" si="84"/>
        <v>2.3197520726471188E-2</v>
      </c>
      <c r="M103" s="206">
        <f t="shared" si="85"/>
        <v>-5.2264940222604306E-2</v>
      </c>
      <c r="N103" s="206">
        <f t="shared" si="86"/>
        <v>2.4121279872011625E-2</v>
      </c>
      <c r="O103" s="206">
        <f t="shared" si="87"/>
        <v>-3.3774827746324454E-2</v>
      </c>
      <c r="P103" s="206">
        <f t="shared" si="88"/>
        <v>-1.4634941405465285E-2</v>
      </c>
      <c r="Q103" s="206">
        <f t="shared" si="89"/>
        <v>-9.0789838104578302E-2</v>
      </c>
      <c r="R103" s="206">
        <f t="shared" si="90"/>
        <v>1.2301800492725112E-2</v>
      </c>
      <c r="S103" s="206">
        <f t="shared" si="91"/>
        <v>1.7669038410804916E-2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0.1416790607616043</v>
      </c>
      <c r="F104" s="209">
        <f t="shared" si="78"/>
        <v>4.2583994280667614E-2</v>
      </c>
      <c r="G104" s="209">
        <f t="shared" si="79"/>
        <v>8.2043738228084973E-2</v>
      </c>
      <c r="H104" s="209">
        <f t="shared" si="80"/>
        <v>-6.4679160636876731E-2</v>
      </c>
      <c r="I104" s="209">
        <f t="shared" si="81"/>
        <v>-0.1066062822474142</v>
      </c>
      <c r="J104" s="209">
        <f t="shared" si="82"/>
        <v>-7.8284448535038687E-3</v>
      </c>
      <c r="K104" s="209">
        <f t="shared" si="83"/>
        <v>0.1463753358848896</v>
      </c>
      <c r="L104" s="209">
        <f t="shared" si="84"/>
        <v>-0.14285336311428898</v>
      </c>
      <c r="M104" s="209">
        <f t="shared" si="85"/>
        <v>0.27762995692496473</v>
      </c>
      <c r="N104" s="209">
        <f t="shared" si="86"/>
        <v>5.5455508653440289E-2</v>
      </c>
      <c r="O104" s="209">
        <f t="shared" si="87"/>
        <v>-0.12384597181709622</v>
      </c>
      <c r="P104" s="209">
        <f t="shared" si="88"/>
        <v>0.24158164461898513</v>
      </c>
      <c r="Q104" s="209">
        <f t="shared" si="89"/>
        <v>2.7416620277335824E-2</v>
      </c>
      <c r="R104" s="209">
        <f t="shared" si="90"/>
        <v>-0.1936369784230475</v>
      </c>
      <c r="S104" s="209">
        <f t="shared" si="91"/>
        <v>0.15398722729606829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4.3050427519554235E-2</v>
      </c>
      <c r="F105" s="209">
        <f t="shared" si="78"/>
        <v>0.10805830168551323</v>
      </c>
      <c r="G105" s="209">
        <f t="shared" si="79"/>
        <v>9.1729039687862057E-2</v>
      </c>
      <c r="H105" s="209">
        <f t="shared" si="80"/>
        <v>8.6262782908242741E-2</v>
      </c>
      <c r="I105" s="209">
        <f t="shared" si="81"/>
        <v>9.1298172501256714E-2</v>
      </c>
      <c r="J105" s="209">
        <f t="shared" si="82"/>
        <v>0.12068745121931745</v>
      </c>
      <c r="K105" s="209">
        <f t="shared" si="83"/>
        <v>0.13117132658204134</v>
      </c>
      <c r="L105" s="209">
        <f t="shared" si="84"/>
        <v>6.4117897946225577E-2</v>
      </c>
      <c r="M105" s="209">
        <f t="shared" si="85"/>
        <v>-0.22781354585234426</v>
      </c>
      <c r="N105" s="209">
        <f t="shared" si="86"/>
        <v>-0.12646380910296073</v>
      </c>
      <c r="O105" s="209">
        <f t="shared" si="87"/>
        <v>-0.16726330757012031</v>
      </c>
      <c r="P105" s="209">
        <f t="shared" si="88"/>
        <v>-0.21210986363573492</v>
      </c>
      <c r="Q105" s="209">
        <f t="shared" si="89"/>
        <v>-0.3053167618130026</v>
      </c>
      <c r="R105" s="209">
        <f t="shared" si="90"/>
        <v>-0.13490608326778653</v>
      </c>
      <c r="S105" s="209">
        <f t="shared" si="91"/>
        <v>5.9507529393729719E-3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-1.2891920246876798E-2</v>
      </c>
      <c r="F106" s="209">
        <f t="shared" ref="F106" si="93">IF(E23=14,"",F32/E32-1)</f>
        <v>3.9978611975828304E-2</v>
      </c>
      <c r="G106" s="209">
        <f t="shared" ref="G106" si="94">IF(F23=14,"",G32/F32-1)</f>
        <v>-1.2346272134157954E-2</v>
      </c>
      <c r="H106" s="209">
        <f t="shared" ref="H106" si="95">IF(G23=14,"",H32/G32-1)</f>
        <v>4.3853885098832812E-2</v>
      </c>
      <c r="I106" s="209">
        <f t="shared" ref="I106" si="96">IF(H23=14,"",I32/H32-1)</f>
        <v>-8.7361838831454541E-3</v>
      </c>
      <c r="J106" s="209">
        <f t="shared" ref="J106" si="97">IF(I23=14,"",J32/I32-1)</f>
        <v>-5.5695607338842823E-2</v>
      </c>
      <c r="K106" s="209">
        <f t="shared" ref="K106" si="98">IF(J23=14,"",K32/J32-1)</f>
        <v>-9.2442723699838192E-3</v>
      </c>
      <c r="L106" s="209">
        <f t="shared" ref="L106" si="99">IF(K23=14,"",L32/K32-1)</f>
        <v>-1.1817587898230619E-2</v>
      </c>
      <c r="M106" s="209">
        <f t="shared" ref="M106" si="100">IF(L23=14,"",M32/L32-1)</f>
        <v>-5.5825129165089304E-2</v>
      </c>
      <c r="N106" s="209">
        <f t="shared" ref="N106" si="101">IF(M23=14,"",N32/M32-1)</f>
        <v>-4.0384252048143998E-2</v>
      </c>
      <c r="O106" s="209">
        <f t="shared" ref="O106" si="102">IF(N23=14,"",O32/N32-1)</f>
        <v>-0.10210095927019902</v>
      </c>
      <c r="P106" s="209">
        <f t="shared" ref="P106" si="103">IF(O23=14,"",P32/O32-1)</f>
        <v>-0.14192202879048799</v>
      </c>
      <c r="Q106" s="209">
        <f t="shared" ref="Q106" si="104">IF(P23=14,"",Q32/P32-1)</f>
        <v>-0.1370761328364829</v>
      </c>
      <c r="R106" s="209">
        <f t="shared" ref="R106" si="105">IF(Q23=14,"",R32/Q32-1)</f>
        <v>4.9818923855812658E-2</v>
      </c>
      <c r="S106" s="209">
        <f t="shared" ref="S106" si="106">IF(R23=14,"",S32/R32-1)</f>
        <v>4.6002358521137987E-2</v>
      </c>
    </row>
    <row r="107" spans="1:19" x14ac:dyDescent="0.25">
      <c r="A107" s="199" t="s">
        <v>171</v>
      </c>
      <c r="B107" s="200"/>
      <c r="C107" s="200"/>
      <c r="D107" s="210"/>
      <c r="E107" s="210" t="str">
        <f t="shared" ref="E107:E108" si="107">IF(D33=0,"",E33/D33-1)</f>
        <v/>
      </c>
      <c r="F107" s="210" t="str">
        <f t="shared" ref="F107:F108" si="108">IF(E33=0,"",F33/E33-1)</f>
        <v/>
      </c>
      <c r="G107" s="210" t="str">
        <f t="shared" ref="G107:G108" si="109">IF(F33=0,"",G33/F33-1)</f>
        <v/>
      </c>
      <c r="H107" s="210" t="str">
        <f t="shared" ref="H107:H108" si="110">IF(G33=0,"",H33/G33-1)</f>
        <v/>
      </c>
      <c r="I107" s="210" t="str">
        <f t="shared" ref="I107:I108" si="111">IF(H33=0,"",I33/H33-1)</f>
        <v/>
      </c>
      <c r="J107" s="210" t="str">
        <f t="shared" ref="J107:J108" si="112">IF(I33=0,"",J33/I33-1)</f>
        <v/>
      </c>
      <c r="K107" s="210" t="str">
        <f t="shared" ref="K107:K108" si="113">IF(J33=0,"",K33/J33-1)</f>
        <v/>
      </c>
      <c r="L107" s="210" t="str">
        <f t="shared" ref="L107:L108" si="114">IF(K33=0,"",L33/K33-1)</f>
        <v/>
      </c>
      <c r="M107" s="210" t="str">
        <f t="shared" ref="M107:M108" si="115">IF(L33=0,"",M33/L33-1)</f>
        <v/>
      </c>
      <c r="N107" s="210" t="str">
        <f t="shared" ref="N107:N108" si="116">IF(M33=0,"",N33/M33-1)</f>
        <v/>
      </c>
      <c r="O107" s="210" t="str">
        <f t="shared" ref="O107:O108" si="117">IF(N33=0,"",O33/N33-1)</f>
        <v/>
      </c>
      <c r="P107" s="210" t="str">
        <f t="shared" ref="P107:P108" si="118">IF(O33=0,"",P33/O33-1)</f>
        <v/>
      </c>
      <c r="Q107" s="210" t="str">
        <f t="shared" ref="Q107:Q108" si="119">IF(P33=0,"",Q33/P33-1)</f>
        <v/>
      </c>
      <c r="R107" s="210" t="str">
        <f t="shared" ref="R107:R108" si="120">IF(Q33=0,"",R33/Q33-1)</f>
        <v/>
      </c>
      <c r="S107" s="210" t="str">
        <f t="shared" ref="S107:S108" si="121">IF(R33=0,"",S33/R33-1)</f>
        <v/>
      </c>
    </row>
    <row r="108" spans="1:19" x14ac:dyDescent="0.25">
      <c r="A108" s="211" t="s">
        <v>8</v>
      </c>
      <c r="B108" s="140"/>
      <c r="C108" s="140"/>
      <c r="D108" s="204"/>
      <c r="E108" s="204" t="str">
        <f t="shared" si="107"/>
        <v/>
      </c>
      <c r="F108" s="204" t="str">
        <f t="shared" si="108"/>
        <v/>
      </c>
      <c r="G108" s="204" t="str">
        <f t="shared" si="109"/>
        <v/>
      </c>
      <c r="H108" s="204" t="str">
        <f t="shared" si="110"/>
        <v/>
      </c>
      <c r="I108" s="204" t="str">
        <f t="shared" si="111"/>
        <v/>
      </c>
      <c r="J108" s="204" t="str">
        <f t="shared" si="112"/>
        <v/>
      </c>
      <c r="K108" s="204" t="str">
        <f t="shared" si="113"/>
        <v/>
      </c>
      <c r="L108" s="204" t="str">
        <f t="shared" si="114"/>
        <v/>
      </c>
      <c r="M108" s="204" t="str">
        <f t="shared" si="115"/>
        <v/>
      </c>
      <c r="N108" s="204" t="str">
        <f t="shared" si="116"/>
        <v/>
      </c>
      <c r="O108" s="204" t="str">
        <f t="shared" si="117"/>
        <v/>
      </c>
      <c r="P108" s="204" t="str">
        <f t="shared" si="118"/>
        <v/>
      </c>
      <c r="Q108" s="204" t="str">
        <f t="shared" si="119"/>
        <v/>
      </c>
      <c r="R108" s="204" t="str">
        <f t="shared" si="120"/>
        <v/>
      </c>
      <c r="S108" s="204" t="str">
        <f t="shared" si="121"/>
        <v/>
      </c>
    </row>
    <row r="109" spans="1:19" x14ac:dyDescent="0.25">
      <c r="A109" s="211" t="s">
        <v>183</v>
      </c>
      <c r="B109" s="140"/>
      <c r="C109" s="140"/>
      <c r="D109" s="204"/>
      <c r="E109" s="204" t="str">
        <f t="shared" ref="E109" si="122">IF(D37=0,"",E37/D37-1)</f>
        <v/>
      </c>
      <c r="F109" s="204" t="str">
        <f t="shared" ref="F109" si="123">IF(E37=0,"",F37/E37-1)</f>
        <v/>
      </c>
      <c r="G109" s="204" t="str">
        <f t="shared" ref="G109" si="124">IF(F37=0,"",G37/F37-1)</f>
        <v/>
      </c>
      <c r="H109" s="204" t="str">
        <f t="shared" ref="H109" si="125">IF(G37=0,"",H37/G37-1)</f>
        <v/>
      </c>
      <c r="I109" s="204" t="str">
        <f t="shared" ref="I109" si="126">IF(H37=0,"",I37/H37-1)</f>
        <v/>
      </c>
      <c r="J109" s="204" t="str">
        <f t="shared" ref="J109" si="127">IF(I37=0,"",J37/I37-1)</f>
        <v/>
      </c>
      <c r="K109" s="204" t="str">
        <f t="shared" ref="K109" si="128">IF(J37=0,"",K37/J37-1)</f>
        <v/>
      </c>
      <c r="L109" s="204" t="str">
        <f t="shared" ref="L109" si="129">IF(K37=0,"",L37/K37-1)</f>
        <v/>
      </c>
      <c r="M109" s="204" t="str">
        <f t="shared" ref="M109" si="130">IF(L37=0,"",M37/L37-1)</f>
        <v/>
      </c>
      <c r="N109" s="204" t="str">
        <f t="shared" ref="N109" si="131">IF(M37=0,"",N37/M37-1)</f>
        <v/>
      </c>
      <c r="O109" s="204" t="str">
        <f t="shared" ref="O109" si="132">IF(N37=0,"",O37/N37-1)</f>
        <v/>
      </c>
      <c r="P109" s="204" t="str">
        <f t="shared" ref="P109" si="133">IF(O37=0,"",P37/O37-1)</f>
        <v/>
      </c>
      <c r="Q109" s="204" t="str">
        <f t="shared" ref="Q109" si="134">IF(P37=0,"",Q37/P37-1)</f>
        <v/>
      </c>
      <c r="R109" s="204" t="str">
        <f t="shared" ref="R109" si="135">IF(Q37=0,"",R37/Q37-1)</f>
        <v/>
      </c>
      <c r="S109" s="204" t="str">
        <f t="shared" ref="S109" si="136">IF(R37=0,"",S37/R37-1)</f>
        <v/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-5.1767463333771246E-2</v>
      </c>
      <c r="F110" s="204">
        <f t="shared" ref="F110:F111" si="138">IF(E43=0,"",F43/E43-1)</f>
        <v>-1.4623655913981182E-4</v>
      </c>
      <c r="G110" s="204">
        <f t="shared" ref="G110:G111" si="139">IF(F43=0,"",G43/F43-1)</f>
        <v>-4.3810605276627279E-2</v>
      </c>
      <c r="H110" s="204">
        <f t="shared" ref="H110:H111" si="140">IF(G43=0,"",H43/G43-1)</f>
        <v>8.7837771498477046E-2</v>
      </c>
      <c r="I110" s="204">
        <f t="shared" ref="I110:I111" si="141">IF(H43=0,"",I43/H43-1)</f>
        <v>-3.5090679079388121E-3</v>
      </c>
      <c r="J110" s="204">
        <f t="shared" ref="J110:J111" si="142">IF(I43=0,"",J43/I43-1)</f>
        <v>3.8727346832105658E-2</v>
      </c>
      <c r="K110" s="204">
        <f t="shared" ref="K110:K111" si="143">IF(J43=0,"",K43/J43-1)</f>
        <v>-3.3733478373939252E-2</v>
      </c>
      <c r="L110" s="204">
        <f t="shared" ref="L110:L111" si="144">IF(K43=0,"",L43/K43-1)</f>
        <v>-1.1891746911360079E-2</v>
      </c>
      <c r="M110" s="204">
        <f t="shared" ref="M110:M111" si="145">IF(L43=0,"",M43/L43-1)</f>
        <v>-3.5759427061523574E-3</v>
      </c>
      <c r="N110" s="204">
        <f t="shared" ref="N110:N111" si="146">IF(M43=0,"",N43/M43-1)</f>
        <v>0.15463079136690649</v>
      </c>
      <c r="O110" s="204">
        <f t="shared" ref="O110:O111" si="147">IF(N43=0,"",O43/N43-1)</f>
        <v>-4.9259063018100346E-2</v>
      </c>
      <c r="P110" s="204">
        <f t="shared" ref="P110:P111" si="148">IF(O43=0,"",P43/O43-1)</f>
        <v>-7.5159980931673864E-3</v>
      </c>
      <c r="Q110" s="204">
        <f t="shared" ref="Q110:Q111" si="149">IF(P43=0,"",Q43/P43-1)</f>
        <v>7.4028700636308287E-2</v>
      </c>
      <c r="R110" s="204">
        <f t="shared" ref="R110:R111" si="150">IF(Q43=0,"",R43/Q43-1)</f>
        <v>0.10163712800134883</v>
      </c>
      <c r="S110" s="204">
        <f t="shared" ref="S110:S111" si="151">IF(R43=0,"",S43/R43-1)</f>
        <v>0.16011904367870256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-0.12032912930299056</v>
      </c>
      <c r="F111" s="204">
        <f t="shared" si="138"/>
        <v>-9.5537014024498212E-3</v>
      </c>
      <c r="G111" s="204">
        <f t="shared" si="139"/>
        <v>-5.6658853999144165E-2</v>
      </c>
      <c r="H111" s="204">
        <f t="shared" si="140"/>
        <v>9.8052144063587088E-2</v>
      </c>
      <c r="I111" s="204">
        <f t="shared" si="141"/>
        <v>-0.21330694474432288</v>
      </c>
      <c r="J111" s="204">
        <f t="shared" si="142"/>
        <v>8.7387119717506012E-2</v>
      </c>
      <c r="K111" s="204">
        <f t="shared" si="143"/>
        <v>-3.1756398463648194E-3</v>
      </c>
      <c r="L111" s="204">
        <f t="shared" si="144"/>
        <v>-0.13427335969572263</v>
      </c>
      <c r="M111" s="204">
        <f t="shared" si="145"/>
        <v>-1.3769152411037378E-2</v>
      </c>
      <c r="N111" s="204">
        <f t="shared" si="146"/>
        <v>0.15131764705882333</v>
      </c>
      <c r="O111" s="204">
        <f t="shared" si="147"/>
        <v>-0.14489271532018555</v>
      </c>
      <c r="P111" s="204">
        <f t="shared" si="148"/>
        <v>-0.16912491287199116</v>
      </c>
      <c r="Q111" s="204">
        <f t="shared" si="149"/>
        <v>-9.8622419353762036E-2</v>
      </c>
      <c r="R111" s="204">
        <f t="shared" si="150"/>
        <v>-3.0963772310058535E-2</v>
      </c>
      <c r="S111" s="204">
        <f t="shared" si="151"/>
        <v>0.10342578358037757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1.8496087960924834E-2</v>
      </c>
      <c r="F112" s="204">
        <f t="shared" ref="F112:F113" si="153">IF(E47=0,"",F47/E47-1)</f>
        <v>8.1806411062226303E-3</v>
      </c>
      <c r="G112" s="204">
        <f t="shared" ref="G112:G113" si="154">IF(F47=0,"",G47/F47-1)</f>
        <v>-3.2638215083134248E-2</v>
      </c>
      <c r="H112" s="204">
        <f t="shared" ref="H112:H113" si="155">IF(G47=0,"",H47/G47-1)</f>
        <v>7.917625962738728E-2</v>
      </c>
      <c r="I112" s="204">
        <f t="shared" ref="I112:I113" si="156">IF(H47=0,"",I47/H47-1)</f>
        <v>0.1775055636307703</v>
      </c>
      <c r="J112" s="204">
        <f t="shared" ref="J112:J113" si="157">IF(I47=0,"",J47/I47-1)</f>
        <v>1.0677853690145733E-2</v>
      </c>
      <c r="K112" s="204">
        <f t="shared" ref="K112:K113" si="158">IF(J47=0,"",K47/J47-1)</f>
        <v>-5.2685214768444344E-2</v>
      </c>
      <c r="L112" s="204">
        <f t="shared" ref="L112:L113" si="159">IF(K47=0,"",L47/K47-1)</f>
        <v>6.797516167992379E-2</v>
      </c>
      <c r="M112" s="204">
        <f t="shared" ref="M112:M113" si="160">IF(L47=0,"",M47/L47-1)</f>
        <v>1.8164472493336081E-3</v>
      </c>
      <c r="N112" s="204">
        <f t="shared" ref="N112:N113" si="161">IF(M47=0,"",N47/M47-1)</f>
        <v>0.15635623632385109</v>
      </c>
      <c r="O112" s="204">
        <f t="shared" ref="O112:O113" si="162">IF(N47=0,"",O47/N47-1)</f>
        <v>3.287566940919362E-4</v>
      </c>
      <c r="P112" s="204">
        <f t="shared" ref="P112:P113" si="163">IF(O47=0,"",P47/O47-1)</f>
        <v>6.4116061430419258E-2</v>
      </c>
      <c r="Q112" s="204">
        <f t="shared" ref="Q112:Q113" si="164">IF(P47=0,"",Q47/P47-1)</f>
        <v>0.13378150089909457</v>
      </c>
      <c r="R112" s="204">
        <f t="shared" ref="R112:R113" si="165">IF(Q47=0,"",R47/Q47-1)</f>
        <v>0.13812199110478351</v>
      </c>
      <c r="S112" s="204">
        <f t="shared" ref="S112:S113" si="166">IF(R47=0,"",S47/R47-1)</f>
        <v>0.17340059724926049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3.1368637593991444E-3</v>
      </c>
      <c r="F113" s="204">
        <f t="shared" si="153"/>
        <v>0.12865307541838744</v>
      </c>
      <c r="G113" s="204">
        <f t="shared" si="154"/>
        <v>4.4194878214637967E-2</v>
      </c>
      <c r="H113" s="204">
        <f t="shared" si="155"/>
        <v>0.12076524909070319</v>
      </c>
      <c r="I113" s="204">
        <f t="shared" si="156"/>
        <v>5.1891642439824803E-2</v>
      </c>
      <c r="J113" s="204">
        <f t="shared" si="157"/>
        <v>4.5511406090055884E-2</v>
      </c>
      <c r="K113" s="204">
        <f t="shared" si="158"/>
        <v>6.4693930101464847E-3</v>
      </c>
      <c r="L113" s="204">
        <f t="shared" si="159"/>
        <v>-2.7524522339726132E-2</v>
      </c>
      <c r="M113" s="204">
        <f t="shared" si="160"/>
        <v>-0.16979325069602857</v>
      </c>
      <c r="N113" s="204">
        <f t="shared" si="161"/>
        <v>-0.10165742187500004</v>
      </c>
      <c r="O113" s="204">
        <f t="shared" si="162"/>
        <v>-0.10263780308063053</v>
      </c>
      <c r="P113" s="204">
        <f t="shared" si="163"/>
        <v>-0.30381640166329715</v>
      </c>
      <c r="Q113" s="204">
        <f t="shared" si="164"/>
        <v>-0.322532974540504</v>
      </c>
      <c r="R113" s="204">
        <f t="shared" si="165"/>
        <v>0.20631927351939661</v>
      </c>
      <c r="S113" s="204">
        <f t="shared" si="166"/>
        <v>0.15462282751974477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4.1456748346652583E-2</v>
      </c>
      <c r="F114" s="204">
        <f t="shared" ref="F114:F115" si="168">IF(E52=0,"",F52/E52-1)</f>
        <v>3.3023614222294384E-2</v>
      </c>
      <c r="G114" s="204">
        <f t="shared" ref="G114:G115" si="169">IF(F52=0,"",G52/F52-1)</f>
        <v>-5.0941866178819573E-2</v>
      </c>
      <c r="H114" s="204">
        <f t="shared" ref="H114:H115" si="170">IF(G52=0,"",H52/G52-1)</f>
        <v>6.1275734037775642E-3</v>
      </c>
      <c r="I114" s="204">
        <f t="shared" ref="I114:I115" si="171">IF(H52=0,"",I52/H52-1)</f>
        <v>-4.8348848936293654E-2</v>
      </c>
      <c r="J114" s="204">
        <f t="shared" ref="J114:J115" si="172">IF(I52=0,"",J52/I52-1)</f>
        <v>-7.3455568736237042E-3</v>
      </c>
      <c r="K114" s="204">
        <f t="shared" ref="K114:K115" si="173">IF(J52=0,"",K52/J52-1)</f>
        <v>2.8650668612598018E-2</v>
      </c>
      <c r="L114" s="204">
        <f t="shared" ref="L114:L115" si="174">IF(K52=0,"",L52/K52-1)</f>
        <v>3.1070679900137232E-2</v>
      </c>
      <c r="M114" s="204">
        <f t="shared" ref="M114:M115" si="175">IF(L52=0,"",M52/L52-1)</f>
        <v>-0.14030958146295447</v>
      </c>
      <c r="N114" s="204">
        <f t="shared" ref="N114:N115" si="176">IF(M52=0,"",N52/M52-1)</f>
        <v>-4.7932203389826622E-3</v>
      </c>
      <c r="O114" s="204">
        <f t="shared" ref="O114:O115" si="177">IF(N52=0,"",O52/N52-1)</f>
        <v>-9.3215500012977293E-2</v>
      </c>
      <c r="P114" s="204">
        <f t="shared" ref="P114:P115" si="178">IF(O52=0,"",P52/O52-1)</f>
        <v>-0.16499454786270251</v>
      </c>
      <c r="Q114" s="204">
        <f t="shared" ref="Q114:Q115" si="179">IF(P52=0,"",Q52/P52-1)</f>
        <v>-0.15116451941406905</v>
      </c>
      <c r="R114" s="204">
        <f t="shared" ref="R114:R115" si="180">IF(Q52=0,"",R52/Q52-1)</f>
        <v>4.1983993804048936E-3</v>
      </c>
      <c r="S114" s="204">
        <f t="shared" ref="S114:S115" si="181">IF(R52=0,"",S52/R52-1)</f>
        <v>-5.3814982867544603E-2</v>
      </c>
    </row>
    <row r="115" spans="1:19" x14ac:dyDescent="0.25">
      <c r="A115" s="211" t="s">
        <v>27</v>
      </c>
      <c r="B115" s="140"/>
      <c r="C115" s="140"/>
      <c r="D115" s="204"/>
      <c r="E115" s="204" t="str">
        <f t="shared" si="167"/>
        <v/>
      </c>
      <c r="F115" s="204" t="str">
        <f t="shared" si="168"/>
        <v/>
      </c>
      <c r="G115" s="204" t="str">
        <f t="shared" si="169"/>
        <v/>
      </c>
      <c r="H115" s="204" t="str">
        <f t="shared" si="170"/>
        <v/>
      </c>
      <c r="I115" s="204" t="str">
        <f t="shared" si="171"/>
        <v/>
      </c>
      <c r="J115" s="204" t="str">
        <f t="shared" si="172"/>
        <v/>
      </c>
      <c r="K115" s="204" t="str">
        <f t="shared" si="173"/>
        <v/>
      </c>
      <c r="L115" s="204" t="str">
        <f t="shared" si="174"/>
        <v/>
      </c>
      <c r="M115" s="204" t="str">
        <f t="shared" si="175"/>
        <v/>
      </c>
      <c r="N115" s="204" t="str">
        <f t="shared" si="176"/>
        <v/>
      </c>
      <c r="O115" s="204" t="str">
        <f t="shared" si="177"/>
        <v/>
      </c>
      <c r="P115" s="204" t="str">
        <f t="shared" si="178"/>
        <v/>
      </c>
      <c r="Q115" s="204" t="str">
        <f t="shared" si="179"/>
        <v/>
      </c>
      <c r="R115" s="204" t="str">
        <f t="shared" si="180"/>
        <v/>
      </c>
      <c r="S115" s="204" t="str">
        <f t="shared" si="181"/>
        <v/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4.1456748346652583E-2</v>
      </c>
      <c r="F116" s="204">
        <f t="shared" ref="F116:F122" si="183">IF(E56=0,"",F56/E56-1)</f>
        <v>3.3023614222294384E-2</v>
      </c>
      <c r="G116" s="204">
        <f t="shared" ref="G116:G122" si="184">IF(F56=0,"",G56/F56-1)</f>
        <v>-5.0941866178819573E-2</v>
      </c>
      <c r="H116" s="204">
        <f t="shared" ref="H116:H122" si="185">IF(G56=0,"",H56/G56-1)</f>
        <v>6.1275734037775642E-3</v>
      </c>
      <c r="I116" s="204">
        <f t="shared" ref="I116:I122" si="186">IF(H56=0,"",I56/H56-1)</f>
        <v>-4.8348848936293654E-2</v>
      </c>
      <c r="J116" s="204">
        <f t="shared" ref="J116:J122" si="187">IF(I56=0,"",J56/I56-1)</f>
        <v>-7.3455568736237042E-3</v>
      </c>
      <c r="K116" s="204">
        <f t="shared" ref="K116:K122" si="188">IF(J56=0,"",K56/J56-1)</f>
        <v>2.8650668612598018E-2</v>
      </c>
      <c r="L116" s="204">
        <f t="shared" ref="L116:L122" si="189">IF(K56=0,"",L56/K56-1)</f>
        <v>3.1070679900137232E-2</v>
      </c>
      <c r="M116" s="204">
        <f t="shared" ref="M116:M122" si="190">IF(L56=0,"",M56/L56-1)</f>
        <v>-0.14030958146295447</v>
      </c>
      <c r="N116" s="204">
        <f t="shared" ref="N116:N122" si="191">IF(M56=0,"",N56/M56-1)</f>
        <v>-4.7932203389826622E-3</v>
      </c>
      <c r="O116" s="204">
        <f t="shared" ref="O116:O122" si="192">IF(N56=0,"",O56/N56-1)</f>
        <v>-9.3215500012977293E-2</v>
      </c>
      <c r="P116" s="204">
        <f t="shared" ref="P116:P122" si="193">IF(O56=0,"",P56/O56-1)</f>
        <v>-0.16499454786270251</v>
      </c>
      <c r="Q116" s="204">
        <f t="shared" ref="Q116:Q122" si="194">IF(P56=0,"",Q56/P56-1)</f>
        <v>-0.15116451941406905</v>
      </c>
      <c r="R116" s="204">
        <f t="shared" ref="R116:R122" si="195">IF(Q56=0,"",R56/Q56-1)</f>
        <v>4.1983993804048936E-3</v>
      </c>
      <c r="S116" s="204">
        <f t="shared" ref="S116:S122" si="196">IF(R56=0,"",S56/R56-1)</f>
        <v>-5.3814982867544603E-2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2.6180479416815006E-2</v>
      </c>
      <c r="F117" s="204">
        <f t="shared" si="183"/>
        <v>4.2720637298110375E-2</v>
      </c>
      <c r="G117" s="204">
        <f t="shared" si="184"/>
        <v>-1.3771229916315963E-2</v>
      </c>
      <c r="H117" s="204">
        <f t="shared" si="185"/>
        <v>2.4164591758576881E-2</v>
      </c>
      <c r="I117" s="204">
        <f t="shared" si="186"/>
        <v>-1.958686756972905E-2</v>
      </c>
      <c r="J117" s="204">
        <f t="shared" si="187"/>
        <v>-0.20403422825499207</v>
      </c>
      <c r="K117" s="204">
        <f t="shared" si="188"/>
        <v>-8.8305368780699944E-2</v>
      </c>
      <c r="L117" s="204">
        <f t="shared" si="189"/>
        <v>1.0694253958481781E-2</v>
      </c>
      <c r="M117" s="204">
        <f t="shared" si="190"/>
        <v>0.10152167390478262</v>
      </c>
      <c r="N117" s="204">
        <f t="shared" si="191"/>
        <v>-8.4880342696629363E-2</v>
      </c>
      <c r="O117" s="204">
        <f t="shared" si="192"/>
        <v>-0.10652360098026981</v>
      </c>
      <c r="P117" s="204">
        <f t="shared" si="193"/>
        <v>-9.8683633350418964E-2</v>
      </c>
      <c r="Q117" s="204">
        <f t="shared" si="194"/>
        <v>-7.3280154389740226E-2</v>
      </c>
      <c r="R117" s="204">
        <f t="shared" si="195"/>
        <v>2.3552371894657309E-2</v>
      </c>
      <c r="S117" s="204">
        <f t="shared" si="196"/>
        <v>1.5178590355493515E-3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5.7218660082876349E-2</v>
      </c>
      <c r="F118" s="204">
        <f t="shared" si="183"/>
        <v>8.0097865562280823E-2</v>
      </c>
      <c r="G118" s="204">
        <f t="shared" si="184"/>
        <v>-0.13415659603532315</v>
      </c>
      <c r="H118" s="204">
        <f t="shared" si="185"/>
        <v>-8.1760130310076562E-2</v>
      </c>
      <c r="I118" s="204">
        <f t="shared" si="186"/>
        <v>-6.1358062134991842E-2</v>
      </c>
      <c r="J118" s="204">
        <f t="shared" si="187"/>
        <v>2.9962121631649463E-2</v>
      </c>
      <c r="K118" s="204">
        <f t="shared" si="188"/>
        <v>0.12167822767455583</v>
      </c>
      <c r="L118" s="204">
        <f t="shared" si="189"/>
        <v>-0.13783255176881182</v>
      </c>
      <c r="M118" s="204">
        <f t="shared" si="190"/>
        <v>3.8206278812438432E-2</v>
      </c>
      <c r="N118" s="204">
        <f t="shared" si="191"/>
        <v>-0.18007513513513518</v>
      </c>
      <c r="O118" s="204">
        <f t="shared" si="192"/>
        <v>-0.1836898724797994</v>
      </c>
      <c r="P118" s="204">
        <f t="shared" si="193"/>
        <v>-0.39528026203109412</v>
      </c>
      <c r="Q118" s="204">
        <f t="shared" si="194"/>
        <v>-8.6507129291312879E-2</v>
      </c>
      <c r="R118" s="204">
        <f t="shared" si="195"/>
        <v>6.5462492711305442E-2</v>
      </c>
      <c r="S118" s="204">
        <f t="shared" si="196"/>
        <v>0.44908883445765047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-2.6068871981503094E-2</v>
      </c>
      <c r="F119" s="204">
        <f t="shared" si="183"/>
        <v>4.0575297157622758E-2</v>
      </c>
      <c r="G119" s="204">
        <f t="shared" si="184"/>
        <v>7.8701151219479737E-2</v>
      </c>
      <c r="H119" s="204">
        <f t="shared" si="185"/>
        <v>0.11413730989218362</v>
      </c>
      <c r="I119" s="204">
        <f t="shared" si="186"/>
        <v>1.6985865432063596E-2</v>
      </c>
      <c r="J119" s="204">
        <f t="shared" si="187"/>
        <v>9.3954570955798955E-2</v>
      </c>
      <c r="K119" s="204">
        <f t="shared" si="188"/>
        <v>8.8652570698889654E-2</v>
      </c>
      <c r="L119" s="204">
        <f t="shared" si="189"/>
        <v>-1.0636769620144815E-2</v>
      </c>
      <c r="M119" s="204">
        <f t="shared" si="190"/>
        <v>-0.15864660840915346</v>
      </c>
      <c r="N119" s="204">
        <f t="shared" si="191"/>
        <v>4.598876811594188E-2</v>
      </c>
      <c r="O119" s="204">
        <f t="shared" si="192"/>
        <v>-7.2897324533446328E-2</v>
      </c>
      <c r="P119" s="204">
        <f t="shared" si="193"/>
        <v>-9.8928136588147031E-2</v>
      </c>
      <c r="Q119" s="204">
        <f t="shared" si="194"/>
        <v>-0.18630389247842871</v>
      </c>
      <c r="R119" s="204">
        <f t="shared" si="195"/>
        <v>3.407346681759349E-2</v>
      </c>
      <c r="S119" s="204">
        <f t="shared" si="196"/>
        <v>2.3901927055119288E-2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-0.13358703829568386</v>
      </c>
      <c r="F120" s="204">
        <f t="shared" si="183"/>
        <v>-6.7685795097423118E-2</v>
      </c>
      <c r="G120" s="204">
        <f t="shared" si="184"/>
        <v>-0.18716741668622172</v>
      </c>
      <c r="H120" s="204">
        <f t="shared" si="185"/>
        <v>-0.20606730634517501</v>
      </c>
      <c r="I120" s="204">
        <f t="shared" si="186"/>
        <v>-6.5581950855384208E-2</v>
      </c>
      <c r="J120" s="204">
        <f t="shared" si="187"/>
        <v>-4.6690892945421836E-2</v>
      </c>
      <c r="K120" s="204">
        <f t="shared" si="188"/>
        <v>-5.2341860370027526E-2</v>
      </c>
      <c r="L120" s="204">
        <f t="shared" si="189"/>
        <v>-0.18410041979811276</v>
      </c>
      <c r="M120" s="204">
        <f t="shared" si="190"/>
        <v>-0.15868995854927848</v>
      </c>
      <c r="N120" s="204">
        <f t="shared" si="191"/>
        <v>-0.17733537848605574</v>
      </c>
      <c r="O120" s="204">
        <f t="shared" si="192"/>
        <v>-8.2060303195020667E-2</v>
      </c>
      <c r="P120" s="204">
        <f t="shared" si="193"/>
        <v>-0.25929429080441802</v>
      </c>
      <c r="Q120" s="204">
        <f t="shared" si="194"/>
        <v>-0.25408582143511338</v>
      </c>
      <c r="R120" s="204">
        <f t="shared" si="195"/>
        <v>6.70622862439052E-2</v>
      </c>
      <c r="S120" s="204">
        <f t="shared" si="196"/>
        <v>7.2530866352882084E-2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-6.6859972281115065E-2</v>
      </c>
      <c r="F121" s="204">
        <f t="shared" si="183"/>
        <v>4.7305520497771258E-2</v>
      </c>
      <c r="G121" s="204">
        <f t="shared" si="184"/>
        <v>8.8488850698450916E-2</v>
      </c>
      <c r="H121" s="204">
        <f t="shared" si="185"/>
        <v>6.558827853135063E-2</v>
      </c>
      <c r="I121" s="204">
        <f t="shared" si="186"/>
        <v>-1.0483042412987365E-2</v>
      </c>
      <c r="J121" s="204">
        <f t="shared" si="187"/>
        <v>2.424646057930957E-2</v>
      </c>
      <c r="K121" s="204">
        <f t="shared" si="188"/>
        <v>6.2496979961943255E-2</v>
      </c>
      <c r="L121" s="204">
        <f t="shared" si="189"/>
        <v>-4.0513668773598854E-2</v>
      </c>
      <c r="M121" s="204">
        <f t="shared" si="190"/>
        <v>-0.10866279278829483</v>
      </c>
      <c r="N121" s="204">
        <f t="shared" si="191"/>
        <v>-9.3718716875871633E-2</v>
      </c>
      <c r="O121" s="204">
        <f t="shared" si="192"/>
        <v>-0.12931332899924863</v>
      </c>
      <c r="P121" s="204">
        <f t="shared" si="193"/>
        <v>-0.15463947404725553</v>
      </c>
      <c r="Q121" s="204">
        <f t="shared" si="194"/>
        <v>-0.39047051045499026</v>
      </c>
      <c r="R121" s="204">
        <f t="shared" si="195"/>
        <v>-2.3383516659335246E-2</v>
      </c>
      <c r="S121" s="204">
        <f t="shared" si="196"/>
        <v>0.13175919763975563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-5.5020307254689316E-2</v>
      </c>
      <c r="F122" s="208">
        <f t="shared" si="183"/>
        <v>1.2086465294484539E-2</v>
      </c>
      <c r="G122" s="208">
        <f t="shared" si="184"/>
        <v>-0.10652064427869612</v>
      </c>
      <c r="H122" s="208">
        <f t="shared" si="185"/>
        <v>3.5597348652714356E-2</v>
      </c>
      <c r="I122" s="208">
        <f t="shared" si="186"/>
        <v>-5.8356414098587384E-2</v>
      </c>
      <c r="J122" s="208">
        <f t="shared" si="187"/>
        <v>5.5179669473548465E-3</v>
      </c>
      <c r="K122" s="208">
        <f t="shared" si="188"/>
        <v>5.4897749412083918E-3</v>
      </c>
      <c r="L122" s="208">
        <f t="shared" si="189"/>
        <v>1.7071583659777234E-2</v>
      </c>
      <c r="M122" s="208">
        <f t="shared" si="190"/>
        <v>-6.423783895921209E-2</v>
      </c>
      <c r="N122" s="208">
        <f t="shared" si="191"/>
        <v>4.0544306930694329E-3</v>
      </c>
      <c r="O122" s="208">
        <f t="shared" si="192"/>
        <v>-0.18168261458063595</v>
      </c>
      <c r="P122" s="208">
        <f t="shared" si="193"/>
        <v>-0.20625111868823132</v>
      </c>
      <c r="Q122" s="208">
        <f t="shared" si="194"/>
        <v>-4.9300492492067693E-2</v>
      </c>
      <c r="R122" s="208">
        <f t="shared" si="195"/>
        <v>2.0248892895056825E-2</v>
      </c>
      <c r="S122" s="208">
        <f t="shared" si="196"/>
        <v>-3.7058750468720092E-2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2018-07-16T15:36:13Z</dcterms:created>
  <dcterms:modified xsi:type="dcterms:W3CDTF">2018-07-16T15:36:13Z</dcterms:modified>
</cp:coreProperties>
</file>