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B6" i="4"/>
  <c r="B4" i="4"/>
  <c r="B5" i="4"/>
  <c r="B7" i="4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54" i="57" l="1"/>
  <c r="R54" i="55"/>
  <c r="R16" i="57"/>
  <c r="R16" i="55"/>
  <c r="Q16" i="55"/>
  <c r="Q16" i="57"/>
  <c r="M16" i="55"/>
  <c r="M16" i="57"/>
  <c r="P54" i="57"/>
  <c r="P54" i="55"/>
  <c r="G54" i="57"/>
  <c r="G54" i="55"/>
  <c r="G16" i="57"/>
  <c r="G16" i="55"/>
  <c r="L16" i="57"/>
  <c r="L16" i="55"/>
  <c r="S54" i="57"/>
  <c r="S54" i="55"/>
  <c r="H16" i="57"/>
  <c r="H16" i="55"/>
  <c r="O16" i="57"/>
  <c r="O16" i="55"/>
  <c r="J54" i="57"/>
  <c r="J54" i="55"/>
  <c r="J16" i="57"/>
  <c r="J16" i="55"/>
  <c r="F54" i="57"/>
  <c r="F54" i="55"/>
  <c r="N16" i="57"/>
  <c r="N16" i="55"/>
  <c r="L54" i="57"/>
  <c r="L54" i="55"/>
  <c r="D16" i="57"/>
  <c r="D16" i="55"/>
  <c r="K54" i="57"/>
  <c r="K54" i="55"/>
  <c r="S16" i="57"/>
  <c r="S16" i="55"/>
  <c r="Q54" i="55"/>
  <c r="Q54" i="57"/>
  <c r="M54" i="55"/>
  <c r="M54" i="57"/>
  <c r="O54" i="57"/>
  <c r="O54" i="55"/>
  <c r="H54" i="57"/>
  <c r="H54" i="55"/>
  <c r="P16" i="57"/>
  <c r="P16" i="55"/>
  <c r="E16" i="55"/>
  <c r="E16" i="57"/>
  <c r="F16" i="57"/>
  <c r="F16" i="55"/>
  <c r="K16" i="57"/>
  <c r="K16" i="55"/>
  <c r="E54" i="57"/>
  <c r="E54" i="55"/>
  <c r="I16" i="57" l="1"/>
  <c r="H39" i="57"/>
  <c r="H39" i="55"/>
  <c r="D39" i="57"/>
  <c r="D39" i="55"/>
  <c r="R39" i="57"/>
  <c r="R39" i="55"/>
  <c r="J39" i="57"/>
  <c r="J39" i="55"/>
  <c r="F39" i="57"/>
  <c r="F39" i="55"/>
  <c r="K75" i="57"/>
  <c r="K75" i="55"/>
  <c r="I16" i="55"/>
  <c r="P75" i="55"/>
  <c r="G75" i="57"/>
  <c r="G75" i="55"/>
  <c r="G39" i="57"/>
  <c r="G39" i="55"/>
  <c r="S39" i="57"/>
  <c r="S39" i="55"/>
  <c r="O39" i="57"/>
  <c r="O39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P75" i="57"/>
  <c r="N54" i="55"/>
  <c r="H75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7"/>
  <c r="H75" i="57"/>
  <c r="S75" i="55" l="1"/>
  <c r="I75" i="57"/>
  <c r="S75" i="57"/>
  <c r="D54" i="57"/>
  <c r="D54" i="55"/>
  <c r="I54" i="57"/>
  <c r="I54" i="55"/>
  <c r="N75" i="55"/>
  <c r="N39" i="57"/>
  <c r="N39" i="55"/>
  <c r="D75" i="57"/>
  <c r="D75" i="55"/>
  <c r="I75" i="55"/>
  <c r="N75" i="57"/>
</calcChain>
</file>

<file path=xl/sharedStrings.xml><?xml version="1.0" encoding="utf-8"?>
<sst xmlns="http://schemas.openxmlformats.org/spreadsheetml/2006/main" count="725" uniqueCount="282">
  <si>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</si>
  <si>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</si>
  <si>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</si>
  <si>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</si>
  <si>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</si>
  <si>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</si>
  <si>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</si>
  <si>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</si>
  <si>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</si>
  <si>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</si>
  <si>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</si>
  <si>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</si>
  <si>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EU28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</si>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</sst>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29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12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271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280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43297.741979166669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36</v>
      </c>
    </row>
    <row r="50" spans="1:12" ht="15" x14ac:dyDescent="0.25">
      <c r="B50" s="23"/>
    </row>
    <row r="51" spans="1:12" ht="15" x14ac:dyDescent="0.25">
      <c r="A51" s="22"/>
      <c r="B51" s="23" t="s">
        <v>30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281</v>
      </c>
    </row>
    <row r="54" spans="1:12" ht="15" x14ac:dyDescent="0.25">
      <c r="B54" s="23" t="s">
        <v>31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32</v>
      </c>
    </row>
    <row r="57" spans="1:12" ht="15" x14ac:dyDescent="0.25">
      <c r="B57" s="23" t="s">
        <v>33</v>
      </c>
    </row>
    <row r="62" spans="1:12" ht="12.75" x14ac:dyDescent="0.25">
      <c r="A62" s="22" t="s">
        <v>34</v>
      </c>
      <c r="B62" s="24"/>
      <c r="C62" s="219" t="s">
        <v>37</v>
      </c>
      <c r="D62" s="219"/>
      <c r="E62" s="25"/>
      <c r="F62" s="25" t="s">
        <v>35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12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268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269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279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270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12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38</v>
      </c>
      <c r="C2" s="151" t="s">
        <v>39</v>
      </c>
      <c r="D2" s="152">
        <v>9663193.1999999993</v>
      </c>
      <c r="E2" s="152">
        <v>10055730.999999998</v>
      </c>
      <c r="F2" s="152">
        <v>10422040.1</v>
      </c>
      <c r="G2" s="152">
        <v>10580449.300000001</v>
      </c>
      <c r="H2" s="152">
        <v>11107718.800000001</v>
      </c>
      <c r="I2" s="152">
        <v>11602439.400000002</v>
      </c>
      <c r="J2" s="152">
        <v>12269019.099999998</v>
      </c>
      <c r="K2" s="152">
        <v>12994330.1</v>
      </c>
      <c r="L2" s="152">
        <v>13068112.800000003</v>
      </c>
      <c r="M2" s="152">
        <v>12312076.999999998</v>
      </c>
      <c r="N2" s="152">
        <v>12828970.200000003</v>
      </c>
      <c r="O2" s="152">
        <v>13201688.500000002</v>
      </c>
      <c r="P2" s="152">
        <v>13463408</v>
      </c>
      <c r="Q2" s="152">
        <v>13577274.600000001</v>
      </c>
      <c r="R2" s="152">
        <v>14044696.5</v>
      </c>
      <c r="S2" s="152">
        <v>14797452.1</v>
      </c>
    </row>
    <row r="3" spans="1:19" ht="12.75" customHeight="1" x14ac:dyDescent="0.2">
      <c r="A3" s="153"/>
      <c r="B3" s="154" t="s">
        <v>40</v>
      </c>
      <c r="C3" s="155" t="s">
        <v>41</v>
      </c>
      <c r="D3" s="156">
        <v>5625999.0999999996</v>
      </c>
      <c r="E3" s="156">
        <v>5849795.3000000026</v>
      </c>
      <c r="F3" s="156">
        <v>6036856.5000000009</v>
      </c>
      <c r="G3" s="156">
        <v>6118652.8999999994</v>
      </c>
      <c r="H3" s="156">
        <v>6402820.7000000002</v>
      </c>
      <c r="I3" s="156">
        <v>6698090.5999999978</v>
      </c>
      <c r="J3" s="156">
        <v>7018742.1000000006</v>
      </c>
      <c r="K3" s="156">
        <v>7354634.4000000004</v>
      </c>
      <c r="L3" s="156">
        <v>7419880.0999999987</v>
      </c>
      <c r="M3" s="156">
        <v>7087671.6999999993</v>
      </c>
      <c r="N3" s="156">
        <v>7354066.1000000006</v>
      </c>
      <c r="O3" s="156">
        <v>7537249.6000000006</v>
      </c>
      <c r="P3" s="156">
        <v>7732506.9999999981</v>
      </c>
      <c r="Q3" s="156">
        <v>7756822.9000000004</v>
      </c>
      <c r="R3" s="156">
        <v>7968401.8999999994</v>
      </c>
      <c r="S3" s="156">
        <v>8328648.3000000007</v>
      </c>
    </row>
    <row r="4" spans="1:19" ht="12.75" customHeight="1" x14ac:dyDescent="0.2">
      <c r="A4" s="157"/>
      <c r="B4" s="158" t="s">
        <v>42</v>
      </c>
      <c r="C4" s="159" t="s">
        <v>43</v>
      </c>
      <c r="D4" s="160">
        <v>8659339.5000000019</v>
      </c>
      <c r="E4" s="160">
        <v>9032647.5999999996</v>
      </c>
      <c r="F4" s="160">
        <v>9364953.8000000007</v>
      </c>
      <c r="G4" s="160">
        <v>9504447.3999999985</v>
      </c>
      <c r="H4" s="160">
        <v>9970577.2999999989</v>
      </c>
      <c r="I4" s="160">
        <v>10396540.9</v>
      </c>
      <c r="J4" s="160">
        <v>10972465.799999999</v>
      </c>
      <c r="K4" s="160">
        <v>11623647.199999999</v>
      </c>
      <c r="L4" s="160">
        <v>11735178.200000005</v>
      </c>
      <c r="M4" s="160">
        <v>11097442</v>
      </c>
      <c r="N4" s="160">
        <v>11513969.000000002</v>
      </c>
      <c r="O4" s="160">
        <v>11821294.5</v>
      </c>
      <c r="P4" s="160">
        <v>12057724.799999999</v>
      </c>
      <c r="Q4" s="160">
        <v>12159691.200000001</v>
      </c>
      <c r="R4" s="160">
        <v>12573358.799999995</v>
      </c>
      <c r="S4" s="160">
        <v>13242042.200000001</v>
      </c>
    </row>
    <row r="5" spans="1:19" ht="12.75" customHeight="1" x14ac:dyDescent="0.2">
      <c r="B5" s="147" t="s">
        <v>44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45</v>
      </c>
      <c r="B6" s="150" t="s">
        <v>46</v>
      </c>
      <c r="C6" s="151" t="s">
        <v>47</v>
      </c>
      <c r="D6" s="152">
        <v>185913.69999999995</v>
      </c>
      <c r="E6" s="152">
        <v>195522.30000000005</v>
      </c>
      <c r="F6" s="152">
        <v>188771.6</v>
      </c>
      <c r="G6" s="152">
        <v>187516.39999999997</v>
      </c>
      <c r="H6" s="152">
        <v>197662.49999999997</v>
      </c>
      <c r="I6" s="152">
        <v>178901.50000000003</v>
      </c>
      <c r="J6" s="152">
        <v>179430.59999999998</v>
      </c>
      <c r="K6" s="152">
        <v>192828.1</v>
      </c>
      <c r="L6" s="152">
        <v>193607.3</v>
      </c>
      <c r="M6" s="152">
        <v>166720.29999999999</v>
      </c>
      <c r="N6" s="152">
        <v>186304</v>
      </c>
      <c r="O6" s="152">
        <v>198779.10000000003</v>
      </c>
      <c r="P6" s="152">
        <v>198991.6</v>
      </c>
      <c r="Q6" s="152">
        <v>208718.4</v>
      </c>
      <c r="R6" s="152">
        <v>204821.40000000005</v>
      </c>
      <c r="S6" s="152">
        <v>204312.8</v>
      </c>
    </row>
    <row r="7" spans="1:19" ht="12.75" customHeight="1" x14ac:dyDescent="0.2">
      <c r="A7" s="221"/>
      <c r="B7" s="154" t="s">
        <v>48</v>
      </c>
      <c r="C7" s="155" t="s">
        <v>49</v>
      </c>
      <c r="D7" s="156">
        <v>1902264.1999999995</v>
      </c>
      <c r="E7" s="156">
        <v>1935657.5</v>
      </c>
      <c r="F7" s="156">
        <v>1957538.4</v>
      </c>
      <c r="G7" s="156">
        <v>1941911.8000000003</v>
      </c>
      <c r="H7" s="156">
        <v>2017459.0000000005</v>
      </c>
      <c r="I7" s="156">
        <v>2086730.8999999997</v>
      </c>
      <c r="J7" s="156">
        <v>2211107.9000000004</v>
      </c>
      <c r="K7" s="156">
        <v>2326070.8000000003</v>
      </c>
      <c r="L7" s="156">
        <v>2315356.9</v>
      </c>
      <c r="M7" s="156">
        <v>2046217.5999999999</v>
      </c>
      <c r="N7" s="156">
        <v>2204023.5999999996</v>
      </c>
      <c r="O7" s="156">
        <v>2294056.7000000007</v>
      </c>
      <c r="P7" s="156">
        <v>2324203.4</v>
      </c>
      <c r="Q7" s="156">
        <v>2333249.5000000005</v>
      </c>
      <c r="R7" s="156">
        <v>2403417</v>
      </c>
      <c r="S7" s="156">
        <v>2570572.8000000003</v>
      </c>
    </row>
    <row r="8" spans="1:19" ht="12.75" customHeight="1" x14ac:dyDescent="0.2">
      <c r="A8" s="221"/>
      <c r="B8" s="154" t="s">
        <v>50</v>
      </c>
      <c r="C8" s="155" t="s">
        <v>51</v>
      </c>
      <c r="D8" s="156">
        <v>499619.60000000015</v>
      </c>
      <c r="E8" s="156">
        <v>521069.89999999991</v>
      </c>
      <c r="F8" s="156">
        <v>550074.70000000007</v>
      </c>
      <c r="G8" s="156">
        <v>562893.49999999988</v>
      </c>
      <c r="H8" s="156">
        <v>597010.29999999993</v>
      </c>
      <c r="I8" s="156">
        <v>636371.6</v>
      </c>
      <c r="J8" s="156">
        <v>695083.99999999988</v>
      </c>
      <c r="K8" s="156">
        <v>744382.10000000009</v>
      </c>
      <c r="L8" s="156">
        <v>747770.6</v>
      </c>
      <c r="M8" s="156">
        <v>680476.60000000021</v>
      </c>
      <c r="N8" s="156">
        <v>667975.9</v>
      </c>
      <c r="O8" s="156">
        <v>671901.79999999993</v>
      </c>
      <c r="P8" s="156">
        <v>663249.4</v>
      </c>
      <c r="Q8" s="156">
        <v>650148.10000000009</v>
      </c>
      <c r="R8" s="156">
        <v>667783</v>
      </c>
      <c r="S8" s="156">
        <v>699140.6</v>
      </c>
    </row>
    <row r="9" spans="1:19" ht="12.75" customHeight="1" x14ac:dyDescent="0.2">
      <c r="A9" s="221"/>
      <c r="B9" s="154" t="s">
        <v>52</v>
      </c>
      <c r="C9" s="155" t="s">
        <v>53</v>
      </c>
      <c r="D9" s="156">
        <v>1668913.1999999995</v>
      </c>
      <c r="E9" s="156">
        <v>1764486.1</v>
      </c>
      <c r="F9" s="156">
        <v>1819847.0999999999</v>
      </c>
      <c r="G9" s="156">
        <v>1846085.9999999998</v>
      </c>
      <c r="H9" s="156">
        <v>1925376.6999999997</v>
      </c>
      <c r="I9" s="156">
        <v>1999630</v>
      </c>
      <c r="J9" s="156">
        <v>2087035.0000000005</v>
      </c>
      <c r="K9" s="156">
        <v>2210832.5</v>
      </c>
      <c r="L9" s="156">
        <v>2243593.9</v>
      </c>
      <c r="M9" s="156">
        <v>2115212.8999999994</v>
      </c>
      <c r="N9" s="156">
        <v>2177681.0999999996</v>
      </c>
      <c r="O9" s="156">
        <v>2232100.4</v>
      </c>
      <c r="P9" s="156">
        <v>2269877.6999999997</v>
      </c>
      <c r="Q9" s="156">
        <v>2284219.1</v>
      </c>
      <c r="R9" s="156">
        <v>2375427.5999999996</v>
      </c>
      <c r="S9" s="156">
        <v>2510794.0999999996</v>
      </c>
    </row>
    <row r="10" spans="1:19" ht="12.75" customHeight="1" x14ac:dyDescent="0.2">
      <c r="A10" s="221"/>
      <c r="B10" s="154" t="s">
        <v>54</v>
      </c>
      <c r="C10" s="155" t="s">
        <v>55</v>
      </c>
      <c r="D10" s="156">
        <v>418295.69999999995</v>
      </c>
      <c r="E10" s="156">
        <v>449301.60000000009</v>
      </c>
      <c r="F10" s="156">
        <v>479661.79999999993</v>
      </c>
      <c r="G10" s="156">
        <v>476107.1</v>
      </c>
      <c r="H10" s="156">
        <v>503984.39999999997</v>
      </c>
      <c r="I10" s="156">
        <v>515382.10000000003</v>
      </c>
      <c r="J10" s="156">
        <v>538339.4</v>
      </c>
      <c r="K10" s="156">
        <v>569807.19999999995</v>
      </c>
      <c r="L10" s="156">
        <v>573611.4</v>
      </c>
      <c r="M10" s="156">
        <v>547831.89999999991</v>
      </c>
      <c r="N10" s="156">
        <v>555228.60000000009</v>
      </c>
      <c r="O10" s="156">
        <v>571124.70000000007</v>
      </c>
      <c r="P10" s="156">
        <v>583625.9</v>
      </c>
      <c r="Q10" s="156">
        <v>587781.9</v>
      </c>
      <c r="R10" s="156">
        <v>610057.4</v>
      </c>
      <c r="S10" s="156">
        <v>653109.89999999991</v>
      </c>
    </row>
    <row r="11" spans="1:19" ht="12.75" customHeight="1" x14ac:dyDescent="0.2">
      <c r="A11" s="221"/>
      <c r="B11" s="154" t="s">
        <v>56</v>
      </c>
      <c r="C11" s="155" t="s">
        <v>57</v>
      </c>
      <c r="D11" s="156">
        <v>416552.69999999995</v>
      </c>
      <c r="E11" s="156">
        <v>430219.3</v>
      </c>
      <c r="F11" s="156">
        <v>448839.5</v>
      </c>
      <c r="G11" s="156">
        <v>471938</v>
      </c>
      <c r="H11" s="156">
        <v>524195.50000000006</v>
      </c>
      <c r="I11" s="156">
        <v>565355.40000000014</v>
      </c>
      <c r="J11" s="156">
        <v>596415.20000000007</v>
      </c>
      <c r="K11" s="156">
        <v>645563.6</v>
      </c>
      <c r="L11" s="156">
        <v>605207.19999999995</v>
      </c>
      <c r="M11" s="156">
        <v>627668.80000000005</v>
      </c>
      <c r="N11" s="156">
        <v>640385.10000000009</v>
      </c>
      <c r="O11" s="156">
        <v>632297.19999999995</v>
      </c>
      <c r="P11" s="156">
        <v>647897.80000000005</v>
      </c>
      <c r="Q11" s="156">
        <v>650233.30000000005</v>
      </c>
      <c r="R11" s="156">
        <v>677815.40000000014</v>
      </c>
      <c r="S11" s="156">
        <v>690133.5</v>
      </c>
    </row>
    <row r="12" spans="1:19" ht="12.75" customHeight="1" x14ac:dyDescent="0.2">
      <c r="A12" s="221"/>
      <c r="B12" s="154" t="s">
        <v>58</v>
      </c>
      <c r="C12" s="155" t="s">
        <v>59</v>
      </c>
      <c r="D12" s="156">
        <v>925106.00000000023</v>
      </c>
      <c r="E12" s="156">
        <v>960746.89999999991</v>
      </c>
      <c r="F12" s="156">
        <v>1003896.7</v>
      </c>
      <c r="G12" s="156">
        <v>1019884.9</v>
      </c>
      <c r="H12" s="156">
        <v>1068191.2</v>
      </c>
      <c r="I12" s="156">
        <v>1126817.7999999998</v>
      </c>
      <c r="J12" s="156">
        <v>1200288.3</v>
      </c>
      <c r="K12" s="156">
        <v>1284268.9999999998</v>
      </c>
      <c r="L12" s="156">
        <v>1316125.0000000002</v>
      </c>
      <c r="M12" s="156">
        <v>1234795.5999999996</v>
      </c>
      <c r="N12" s="156">
        <v>1274148.8999999999</v>
      </c>
      <c r="O12" s="156">
        <v>1326077.0000000002</v>
      </c>
      <c r="P12" s="156">
        <v>1374212.6999999997</v>
      </c>
      <c r="Q12" s="156">
        <v>1394746.6</v>
      </c>
      <c r="R12" s="156">
        <v>1440124.1999999997</v>
      </c>
      <c r="S12" s="156">
        <v>1513720.9000000004</v>
      </c>
    </row>
    <row r="13" spans="1:19" ht="12.75" customHeight="1" x14ac:dyDescent="0.2">
      <c r="A13" s="221"/>
      <c r="B13" s="154" t="s">
        <v>60</v>
      </c>
      <c r="C13" s="155" t="s">
        <v>61</v>
      </c>
      <c r="D13" s="156">
        <v>837773.9</v>
      </c>
      <c r="E13" s="156">
        <v>882721.29999999993</v>
      </c>
      <c r="F13" s="156">
        <v>914189.59999999986</v>
      </c>
      <c r="G13" s="156">
        <v>936522.59999999974</v>
      </c>
      <c r="H13" s="156">
        <v>971797.60000000009</v>
      </c>
      <c r="I13" s="156">
        <v>1022571.5</v>
      </c>
      <c r="J13" s="156">
        <v>1097365.3999999999</v>
      </c>
      <c r="K13" s="156">
        <v>1182881.8</v>
      </c>
      <c r="L13" s="156">
        <v>1210131.8999999999</v>
      </c>
      <c r="M13" s="156">
        <v>1125005.2999999996</v>
      </c>
      <c r="N13" s="156">
        <v>1170055.3</v>
      </c>
      <c r="O13" s="156">
        <v>1215938.8</v>
      </c>
      <c r="P13" s="156">
        <v>1252055.2</v>
      </c>
      <c r="Q13" s="156">
        <v>1281466.5999999999</v>
      </c>
      <c r="R13" s="156">
        <v>1347235.9000000001</v>
      </c>
      <c r="S13" s="156">
        <v>1440791.3999999997</v>
      </c>
    </row>
    <row r="14" spans="1:19" ht="12.75" customHeight="1" x14ac:dyDescent="0.2">
      <c r="A14" s="221"/>
      <c r="B14" s="154" t="s">
        <v>62</v>
      </c>
      <c r="C14" s="155" t="s">
        <v>63</v>
      </c>
      <c r="D14" s="156">
        <v>1513172.7000000004</v>
      </c>
      <c r="E14" s="156">
        <v>1589194.4999999998</v>
      </c>
      <c r="F14" s="156">
        <v>1683569.1999999995</v>
      </c>
      <c r="G14" s="156">
        <v>1736491.8</v>
      </c>
      <c r="H14" s="156">
        <v>1822217.4</v>
      </c>
      <c r="I14" s="156">
        <v>1907353.4</v>
      </c>
      <c r="J14" s="156">
        <v>1994187.9</v>
      </c>
      <c r="K14" s="156">
        <v>2076716.4</v>
      </c>
      <c r="L14" s="156">
        <v>2131187.1999999997</v>
      </c>
      <c r="M14" s="156">
        <v>2160994.9999999995</v>
      </c>
      <c r="N14" s="156">
        <v>2231440.4</v>
      </c>
      <c r="O14" s="156">
        <v>2265956.9</v>
      </c>
      <c r="P14" s="156">
        <v>2318263.3000000003</v>
      </c>
      <c r="Q14" s="156">
        <v>2340637.4000000004</v>
      </c>
      <c r="R14" s="156">
        <v>2404337.3000000003</v>
      </c>
      <c r="S14" s="156">
        <v>2493004.9</v>
      </c>
    </row>
    <row r="15" spans="1:19" ht="12.75" customHeight="1" x14ac:dyDescent="0.2">
      <c r="A15" s="221"/>
      <c r="B15" s="154" t="s">
        <v>64</v>
      </c>
      <c r="C15" s="155" t="s">
        <v>65</v>
      </c>
      <c r="D15" s="156">
        <v>291727.8</v>
      </c>
      <c r="E15" s="156">
        <v>303728.2</v>
      </c>
      <c r="F15" s="156">
        <v>318565.2</v>
      </c>
      <c r="G15" s="156">
        <v>325095.3000000001</v>
      </c>
      <c r="H15" s="156">
        <v>342682.70000000007</v>
      </c>
      <c r="I15" s="156">
        <v>357426.69999999995</v>
      </c>
      <c r="J15" s="156">
        <v>373212.10000000009</v>
      </c>
      <c r="K15" s="156">
        <v>390295.69999999995</v>
      </c>
      <c r="L15" s="156">
        <v>398586.8</v>
      </c>
      <c r="M15" s="156">
        <v>392518.00000000006</v>
      </c>
      <c r="N15" s="156">
        <v>406726.1</v>
      </c>
      <c r="O15" s="156">
        <v>413061.89999999997</v>
      </c>
      <c r="P15" s="156">
        <v>425347.79999999993</v>
      </c>
      <c r="Q15" s="156">
        <v>428490.29999999993</v>
      </c>
      <c r="R15" s="156">
        <v>442339.6</v>
      </c>
      <c r="S15" s="156">
        <v>466461.3</v>
      </c>
    </row>
    <row r="16" spans="1:19" ht="12.75" customHeight="1" x14ac:dyDescent="0.2">
      <c r="A16" s="222"/>
      <c r="B16" s="162" t="s">
        <v>66</v>
      </c>
      <c r="C16" s="163" t="s">
        <v>67</v>
      </c>
      <c r="D16" s="164">
        <f>SUM(D6:D15)</f>
        <v>8659339.5</v>
      </c>
      <c r="E16" s="164">
        <f t="shared" ref="E16:S16" si="0">SUM(E6:E15)</f>
        <v>9032647.5999999978</v>
      </c>
      <c r="F16" s="164">
        <f t="shared" si="0"/>
        <v>9364953.7999999989</v>
      </c>
      <c r="G16" s="164">
        <f t="shared" si="0"/>
        <v>9504447.4000000004</v>
      </c>
      <c r="H16" s="164">
        <f t="shared" si="0"/>
        <v>9970577.3000000007</v>
      </c>
      <c r="I16" s="164">
        <f t="shared" si="0"/>
        <v>10396540.899999999</v>
      </c>
      <c r="J16" s="164">
        <f t="shared" si="0"/>
        <v>10972465.800000001</v>
      </c>
      <c r="K16" s="164">
        <f t="shared" si="0"/>
        <v>11623647.199999999</v>
      </c>
      <c r="L16" s="164">
        <f t="shared" si="0"/>
        <v>11735178.199999999</v>
      </c>
      <c r="M16" s="164">
        <f t="shared" si="0"/>
        <v>11097441.999999998</v>
      </c>
      <c r="N16" s="164">
        <f t="shared" si="0"/>
        <v>11513969</v>
      </c>
      <c r="O16" s="164">
        <f t="shared" si="0"/>
        <v>11821294.500000002</v>
      </c>
      <c r="P16" s="164">
        <f t="shared" si="0"/>
        <v>12057724.800000001</v>
      </c>
      <c r="Q16" s="164">
        <f t="shared" si="0"/>
        <v>12159691.200000001</v>
      </c>
      <c r="R16" s="164">
        <f t="shared" si="0"/>
        <v>12573358.800000001</v>
      </c>
      <c r="S16" s="164">
        <f t="shared" si="0"/>
        <v>13242042.200000001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68</v>
      </c>
      <c r="B18" s="150" t="s">
        <v>46</v>
      </c>
      <c r="C18" s="151" t="s">
        <v>47</v>
      </c>
      <c r="D18" s="152">
        <v>185913.69999999995</v>
      </c>
      <c r="E18" s="152">
        <v>195522.30000000005</v>
      </c>
      <c r="F18" s="152">
        <v>188771.6</v>
      </c>
      <c r="G18" s="152">
        <v>187516.39999999997</v>
      </c>
      <c r="H18" s="152">
        <v>197662.49999999997</v>
      </c>
      <c r="I18" s="152">
        <v>178901.50000000003</v>
      </c>
      <c r="J18" s="152">
        <v>179430.59999999998</v>
      </c>
      <c r="K18" s="152">
        <v>192828.1</v>
      </c>
      <c r="L18" s="152">
        <v>193607.3</v>
      </c>
      <c r="M18" s="152">
        <v>166720.29999999999</v>
      </c>
      <c r="N18" s="152">
        <v>186304</v>
      </c>
      <c r="O18" s="152">
        <v>198779.10000000003</v>
      </c>
      <c r="P18" s="152">
        <v>198991.6</v>
      </c>
      <c r="Q18" s="152">
        <v>208718.4</v>
      </c>
      <c r="R18" s="152">
        <v>204821.40000000005</v>
      </c>
      <c r="S18" s="152">
        <v>204312.8</v>
      </c>
    </row>
    <row r="19" spans="1:19" ht="12.75" customHeight="1" x14ac:dyDescent="0.2">
      <c r="A19" s="221"/>
      <c r="B19" s="154" t="s">
        <v>69</v>
      </c>
      <c r="C19" s="155" t="s">
        <v>70</v>
      </c>
      <c r="D19" s="156">
        <v>79186.345906263712</v>
      </c>
      <c r="E19" s="156">
        <v>77997.998117652925</v>
      </c>
      <c r="F19" s="156">
        <v>76264.191951211425</v>
      </c>
      <c r="G19" s="156">
        <v>71548.600000000006</v>
      </c>
      <c r="H19" s="156">
        <v>76887.7</v>
      </c>
      <c r="I19" s="156">
        <v>88667.700000000012</v>
      </c>
      <c r="J19" s="156">
        <v>103675.2</v>
      </c>
      <c r="K19" s="156">
        <v>104075.5</v>
      </c>
      <c r="L19" s="156">
        <v>114640.79999999999</v>
      </c>
      <c r="M19" s="156">
        <v>84558.1</v>
      </c>
      <c r="N19" s="156">
        <v>96827.1</v>
      </c>
      <c r="O19" s="156">
        <v>103781.20000000001</v>
      </c>
      <c r="P19" s="156">
        <v>105284.6</v>
      </c>
      <c r="Q19" s="156">
        <v>97537</v>
      </c>
      <c r="R19" s="156">
        <v>85684.60000000002</v>
      </c>
      <c r="S19" s="156">
        <v>75840.399999999994</v>
      </c>
    </row>
    <row r="20" spans="1:19" ht="12.75" customHeight="1" x14ac:dyDescent="0.2">
      <c r="A20" s="221"/>
      <c r="B20" s="154" t="s">
        <v>71</v>
      </c>
      <c r="C20" s="155" t="s">
        <v>72</v>
      </c>
      <c r="D20" s="156">
        <v>1608688.6999999997</v>
      </c>
      <c r="E20" s="156">
        <v>1634064.9999999998</v>
      </c>
      <c r="F20" s="156">
        <v>1642841.9</v>
      </c>
      <c r="G20" s="156">
        <v>1626259.9000000004</v>
      </c>
      <c r="H20" s="156">
        <v>1680860.3000000005</v>
      </c>
      <c r="I20" s="156">
        <v>1725988.5000000005</v>
      </c>
      <c r="J20" s="156">
        <v>1815533.3</v>
      </c>
      <c r="K20" s="156">
        <v>1917549.5</v>
      </c>
      <c r="L20" s="156">
        <v>1882496.2000000002</v>
      </c>
      <c r="M20" s="156">
        <v>1631866.3999999997</v>
      </c>
      <c r="N20" s="156">
        <v>1771000.0999999996</v>
      </c>
      <c r="O20" s="156">
        <v>1856502.2000000004</v>
      </c>
      <c r="P20" s="156">
        <v>1862586.0999999999</v>
      </c>
      <c r="Q20" s="156">
        <v>1877607.5</v>
      </c>
      <c r="R20" s="156">
        <v>1958593.7999999998</v>
      </c>
      <c r="S20" s="156">
        <v>2123772.9</v>
      </c>
    </row>
    <row r="21" spans="1:19" ht="12.75" customHeight="1" x14ac:dyDescent="0.2">
      <c r="A21" s="221"/>
      <c r="B21" s="154" t="s">
        <v>73</v>
      </c>
      <c r="C21" s="155" t="s">
        <v>74</v>
      </c>
      <c r="D21" s="156">
        <v>142557.65333120688</v>
      </c>
      <c r="E21" s="156">
        <v>148601.35726765168</v>
      </c>
      <c r="F21" s="156">
        <v>159244.69811611748</v>
      </c>
      <c r="G21" s="156">
        <v>162250.60000000003</v>
      </c>
      <c r="H21" s="156">
        <v>172296.8</v>
      </c>
      <c r="I21" s="156">
        <v>180655.2</v>
      </c>
      <c r="J21" s="156">
        <v>195899.2</v>
      </c>
      <c r="K21" s="156">
        <v>202283.69999999992</v>
      </c>
      <c r="L21" s="156">
        <v>214137.40000000002</v>
      </c>
      <c r="M21" s="156">
        <v>229440.8</v>
      </c>
      <c r="N21" s="156">
        <v>226790.3</v>
      </c>
      <c r="O21" s="156">
        <v>219642.20000000004</v>
      </c>
      <c r="P21" s="156">
        <v>240462.90000000002</v>
      </c>
      <c r="Q21" s="156">
        <v>242297.5</v>
      </c>
      <c r="R21" s="156">
        <v>239423.1</v>
      </c>
      <c r="S21" s="156">
        <v>246516.09999999995</v>
      </c>
    </row>
    <row r="22" spans="1:19" ht="12.75" customHeight="1" x14ac:dyDescent="0.2">
      <c r="A22" s="221"/>
      <c r="B22" s="154" t="s">
        <v>75</v>
      </c>
      <c r="C22" s="155" t="s">
        <v>76</v>
      </c>
      <c r="D22" s="156">
        <v>71831.500762529424</v>
      </c>
      <c r="E22" s="156">
        <v>74993.144614695411</v>
      </c>
      <c r="F22" s="156">
        <v>79187.609932671112</v>
      </c>
      <c r="G22" s="156">
        <v>81852.699999999983</v>
      </c>
      <c r="H22" s="156">
        <v>87414.200000000012</v>
      </c>
      <c r="I22" s="156">
        <v>91419.499999999985</v>
      </c>
      <c r="J22" s="156">
        <v>96000.2</v>
      </c>
      <c r="K22" s="156">
        <v>102162.1</v>
      </c>
      <c r="L22" s="156">
        <v>104082.5</v>
      </c>
      <c r="M22" s="156">
        <v>100352.29999999999</v>
      </c>
      <c r="N22" s="156">
        <v>109406.1</v>
      </c>
      <c r="O22" s="156">
        <v>114131.1</v>
      </c>
      <c r="P22" s="156">
        <v>115869.80000000002</v>
      </c>
      <c r="Q22" s="156">
        <v>115807.5</v>
      </c>
      <c r="R22" s="156">
        <v>119715.49999999997</v>
      </c>
      <c r="S22" s="156">
        <v>124443.4</v>
      </c>
    </row>
    <row r="23" spans="1:19" ht="12.75" customHeight="1" x14ac:dyDescent="0.2">
      <c r="A23" s="221"/>
      <c r="B23" s="154" t="s">
        <v>50</v>
      </c>
      <c r="C23" s="155" t="s">
        <v>51</v>
      </c>
      <c r="D23" s="156">
        <v>499619.60000000015</v>
      </c>
      <c r="E23" s="156">
        <v>521069.89999999991</v>
      </c>
      <c r="F23" s="156">
        <v>550074.70000000007</v>
      </c>
      <c r="G23" s="156">
        <v>562893.49999999988</v>
      </c>
      <c r="H23" s="156">
        <v>597010.29999999993</v>
      </c>
      <c r="I23" s="156">
        <v>636371.6</v>
      </c>
      <c r="J23" s="156">
        <v>695083.99999999988</v>
      </c>
      <c r="K23" s="156">
        <v>744382.10000000009</v>
      </c>
      <c r="L23" s="156">
        <v>747770.6</v>
      </c>
      <c r="M23" s="156">
        <v>680476.60000000021</v>
      </c>
      <c r="N23" s="156">
        <v>667975.9</v>
      </c>
      <c r="O23" s="156">
        <v>671901.79999999993</v>
      </c>
      <c r="P23" s="156">
        <v>663249.4</v>
      </c>
      <c r="Q23" s="156">
        <v>650148.10000000009</v>
      </c>
      <c r="R23" s="156">
        <v>667783</v>
      </c>
      <c r="S23" s="156">
        <v>699140.6</v>
      </c>
    </row>
    <row r="24" spans="1:19" ht="12.75" customHeight="1" x14ac:dyDescent="0.2">
      <c r="A24" s="221"/>
      <c r="B24" s="154" t="s">
        <v>77</v>
      </c>
      <c r="C24" s="155" t="s">
        <v>78</v>
      </c>
      <c r="D24" s="156">
        <v>1006169.1308813549</v>
      </c>
      <c r="E24" s="156">
        <v>1070173.7145243343</v>
      </c>
      <c r="F24" s="156">
        <v>1099861.8240870354</v>
      </c>
      <c r="G24" s="156">
        <v>1113084.6000000001</v>
      </c>
      <c r="H24" s="156">
        <v>1158179.7</v>
      </c>
      <c r="I24" s="156">
        <v>1197559.2</v>
      </c>
      <c r="J24" s="156">
        <v>1250079.3</v>
      </c>
      <c r="K24" s="156">
        <v>1318625.5999999999</v>
      </c>
      <c r="L24" s="156">
        <v>1342382.0000000002</v>
      </c>
      <c r="M24" s="156">
        <v>1264599.1000000001</v>
      </c>
      <c r="N24" s="156">
        <v>1293761.9000000001</v>
      </c>
      <c r="O24" s="156">
        <v>1329699.4999999998</v>
      </c>
      <c r="P24" s="156">
        <v>1342419.4</v>
      </c>
      <c r="Q24" s="156">
        <v>1342228</v>
      </c>
      <c r="R24" s="156">
        <v>1394397.5</v>
      </c>
      <c r="S24" s="156">
        <v>1472446.5000000002</v>
      </c>
    </row>
    <row r="25" spans="1:19" ht="12.75" customHeight="1" x14ac:dyDescent="0.2">
      <c r="A25" s="221"/>
      <c r="B25" s="154" t="s">
        <v>79</v>
      </c>
      <c r="C25" s="155" t="s">
        <v>80</v>
      </c>
      <c r="D25" s="156">
        <v>422631.05404812511</v>
      </c>
      <c r="E25" s="156">
        <v>442568.26580447034</v>
      </c>
      <c r="F25" s="156">
        <v>459249.69524860225</v>
      </c>
      <c r="G25" s="156">
        <v>467898.20000000007</v>
      </c>
      <c r="H25" s="156">
        <v>489980.70000000007</v>
      </c>
      <c r="I25" s="156">
        <v>511341.59999999992</v>
      </c>
      <c r="J25" s="156">
        <v>532990.49999999988</v>
      </c>
      <c r="K25" s="156">
        <v>571967.89999999991</v>
      </c>
      <c r="L25" s="156">
        <v>580663.4</v>
      </c>
      <c r="M25" s="156">
        <v>542712.50000000012</v>
      </c>
      <c r="N25" s="156">
        <v>570227.69999999984</v>
      </c>
      <c r="O25" s="156">
        <v>578395.29999999993</v>
      </c>
      <c r="P25" s="156">
        <v>591151.1</v>
      </c>
      <c r="Q25" s="156">
        <v>603123.70000000007</v>
      </c>
      <c r="R25" s="156">
        <v>626875.30000000016</v>
      </c>
      <c r="S25" s="156">
        <v>661934.1</v>
      </c>
    </row>
    <row r="26" spans="1:19" ht="12.75" customHeight="1" x14ac:dyDescent="0.2">
      <c r="A26" s="221"/>
      <c r="B26" s="154" t="s">
        <v>81</v>
      </c>
      <c r="C26" s="155" t="s">
        <v>82</v>
      </c>
      <c r="D26" s="156">
        <v>240113.01507052014</v>
      </c>
      <c r="E26" s="156">
        <v>251744.11967119522</v>
      </c>
      <c r="F26" s="156">
        <v>260735.58066436235</v>
      </c>
      <c r="G26" s="156">
        <v>265103.2</v>
      </c>
      <c r="H26" s="156">
        <v>277216.30000000005</v>
      </c>
      <c r="I26" s="156">
        <v>290729.2</v>
      </c>
      <c r="J26" s="156">
        <v>303965.19999999995</v>
      </c>
      <c r="K26" s="156">
        <v>320239.00000000006</v>
      </c>
      <c r="L26" s="156">
        <v>320548.49999999994</v>
      </c>
      <c r="M26" s="156">
        <v>307901.30000000005</v>
      </c>
      <c r="N26" s="156">
        <v>313691.49999999988</v>
      </c>
      <c r="O26" s="156">
        <v>324005.59999999998</v>
      </c>
      <c r="P26" s="156">
        <v>336307.19999999995</v>
      </c>
      <c r="Q26" s="156">
        <v>338867.39999999997</v>
      </c>
      <c r="R26" s="156">
        <v>354154.80000000005</v>
      </c>
      <c r="S26" s="156">
        <v>376413.49999999994</v>
      </c>
    </row>
    <row r="27" spans="1:19" ht="12.75" customHeight="1" x14ac:dyDescent="0.2">
      <c r="A27" s="221"/>
      <c r="B27" s="154" t="s">
        <v>54</v>
      </c>
      <c r="C27" s="155" t="s">
        <v>55</v>
      </c>
      <c r="D27" s="156">
        <v>418295.69999999995</v>
      </c>
      <c r="E27" s="156">
        <v>449301.60000000009</v>
      </c>
      <c r="F27" s="156">
        <v>479661.79999999993</v>
      </c>
      <c r="G27" s="156">
        <v>476107.1</v>
      </c>
      <c r="H27" s="156">
        <v>503984.39999999997</v>
      </c>
      <c r="I27" s="156">
        <v>515382.10000000003</v>
      </c>
      <c r="J27" s="156">
        <v>538339.4</v>
      </c>
      <c r="K27" s="156">
        <v>569807.19999999995</v>
      </c>
      <c r="L27" s="156">
        <v>573611.4</v>
      </c>
      <c r="M27" s="156">
        <v>547831.89999999991</v>
      </c>
      <c r="N27" s="156">
        <v>555228.60000000009</v>
      </c>
      <c r="O27" s="156">
        <v>571124.70000000007</v>
      </c>
      <c r="P27" s="156">
        <v>583625.9</v>
      </c>
      <c r="Q27" s="156">
        <v>587781.9</v>
      </c>
      <c r="R27" s="156">
        <v>610057.4</v>
      </c>
      <c r="S27" s="156">
        <v>653109.89999999991</v>
      </c>
    </row>
    <row r="28" spans="1:19" ht="12.75" customHeight="1" x14ac:dyDescent="0.2">
      <c r="A28" s="221"/>
      <c r="B28" s="154" t="s">
        <v>56</v>
      </c>
      <c r="C28" s="155" t="s">
        <v>57</v>
      </c>
      <c r="D28" s="156">
        <v>416552.69999999995</v>
      </c>
      <c r="E28" s="156">
        <v>430219.3</v>
      </c>
      <c r="F28" s="156">
        <v>448839.5</v>
      </c>
      <c r="G28" s="156">
        <v>471938</v>
      </c>
      <c r="H28" s="156">
        <v>524195.50000000006</v>
      </c>
      <c r="I28" s="156">
        <v>565355.40000000014</v>
      </c>
      <c r="J28" s="156">
        <v>596415.20000000007</v>
      </c>
      <c r="K28" s="156">
        <v>645563.6</v>
      </c>
      <c r="L28" s="156">
        <v>605207.19999999995</v>
      </c>
      <c r="M28" s="156">
        <v>627668.80000000005</v>
      </c>
      <c r="N28" s="156">
        <v>640385.10000000009</v>
      </c>
      <c r="O28" s="156">
        <v>632297.19999999995</v>
      </c>
      <c r="P28" s="156">
        <v>647897.80000000005</v>
      </c>
      <c r="Q28" s="156">
        <v>650233.30000000005</v>
      </c>
      <c r="R28" s="156">
        <v>677815.40000000014</v>
      </c>
      <c r="S28" s="156">
        <v>690133.5</v>
      </c>
    </row>
    <row r="29" spans="1:19" ht="12.75" customHeight="1" x14ac:dyDescent="0.2">
      <c r="A29" s="221"/>
      <c r="B29" s="154" t="s">
        <v>58</v>
      </c>
      <c r="C29" s="155" t="s">
        <v>59</v>
      </c>
      <c r="D29" s="156">
        <v>925106.00000000023</v>
      </c>
      <c r="E29" s="156">
        <v>960746.89999999991</v>
      </c>
      <c r="F29" s="156">
        <v>1003896.7</v>
      </c>
      <c r="G29" s="156">
        <v>1019884.9</v>
      </c>
      <c r="H29" s="156">
        <v>1068191.2</v>
      </c>
      <c r="I29" s="156">
        <v>1126817.7999999998</v>
      </c>
      <c r="J29" s="156">
        <v>1200288.3</v>
      </c>
      <c r="K29" s="156">
        <v>1284268.9999999998</v>
      </c>
      <c r="L29" s="156">
        <v>1316125.0000000002</v>
      </c>
      <c r="M29" s="156">
        <v>1234795.5999999996</v>
      </c>
      <c r="N29" s="156">
        <v>1274148.8999999999</v>
      </c>
      <c r="O29" s="156">
        <v>1326077.0000000002</v>
      </c>
      <c r="P29" s="156">
        <v>1374212.6999999997</v>
      </c>
      <c r="Q29" s="156">
        <v>1394746.6</v>
      </c>
      <c r="R29" s="156">
        <v>1440124.1999999997</v>
      </c>
      <c r="S29" s="156">
        <v>1513720.9000000004</v>
      </c>
    </row>
    <row r="30" spans="1:19" ht="12.75" customHeight="1" x14ac:dyDescent="0.2">
      <c r="A30" s="221"/>
      <c r="B30" s="154" t="s">
        <v>83</v>
      </c>
      <c r="C30" s="155" t="s">
        <v>84</v>
      </c>
      <c r="D30" s="156">
        <v>514630.10649849277</v>
      </c>
      <c r="E30" s="156">
        <v>542706.36441014928</v>
      </c>
      <c r="F30" s="156">
        <v>564794.96498303616</v>
      </c>
      <c r="G30" s="156">
        <v>578617.99999999988</v>
      </c>
      <c r="H30" s="156">
        <v>597889.90000000014</v>
      </c>
      <c r="I30" s="156">
        <v>626430.19999999995</v>
      </c>
      <c r="J30" s="156">
        <v>672915.10000000009</v>
      </c>
      <c r="K30" s="156">
        <v>720368.10000000009</v>
      </c>
      <c r="L30" s="156">
        <v>737725.4</v>
      </c>
      <c r="M30" s="156">
        <v>690981.60000000009</v>
      </c>
      <c r="N30" s="156">
        <v>714432.4</v>
      </c>
      <c r="O30" s="156">
        <v>735684.90000000014</v>
      </c>
      <c r="P30" s="156">
        <v>758850.09999999986</v>
      </c>
      <c r="Q30" s="156">
        <v>777513.2</v>
      </c>
      <c r="R30" s="156">
        <v>810072.89999999991</v>
      </c>
      <c r="S30" s="156">
        <v>863506.50000000012</v>
      </c>
    </row>
    <row r="31" spans="1:19" ht="12.75" customHeight="1" x14ac:dyDescent="0.2">
      <c r="A31" s="221"/>
      <c r="B31" s="154" t="s">
        <v>85</v>
      </c>
      <c r="C31" s="155" t="s">
        <v>86</v>
      </c>
      <c r="D31" s="156">
        <v>323143.79350150732</v>
      </c>
      <c r="E31" s="156">
        <v>340014.93558985047</v>
      </c>
      <c r="F31" s="156">
        <v>349394.63501696382</v>
      </c>
      <c r="G31" s="156">
        <v>357904.6</v>
      </c>
      <c r="H31" s="156">
        <v>373907.70000000007</v>
      </c>
      <c r="I31" s="156">
        <v>396141.30000000005</v>
      </c>
      <c r="J31" s="156">
        <v>424450.29999999993</v>
      </c>
      <c r="K31" s="156">
        <v>462513.70000000013</v>
      </c>
      <c r="L31" s="156">
        <v>472406.49999999988</v>
      </c>
      <c r="M31" s="156">
        <v>434023.7</v>
      </c>
      <c r="N31" s="156">
        <v>455622.89999999997</v>
      </c>
      <c r="O31" s="156">
        <v>480253.9</v>
      </c>
      <c r="P31" s="156">
        <v>493205.10000000003</v>
      </c>
      <c r="Q31" s="156">
        <v>503953.39999999991</v>
      </c>
      <c r="R31" s="156">
        <v>537163.00000000012</v>
      </c>
      <c r="S31" s="156">
        <v>577284.89999999991</v>
      </c>
    </row>
    <row r="32" spans="1:19" ht="12.75" customHeight="1" x14ac:dyDescent="0.2">
      <c r="A32" s="221"/>
      <c r="B32" s="154" t="s">
        <v>87</v>
      </c>
      <c r="C32" s="155" t="s">
        <v>88</v>
      </c>
      <c r="D32" s="156">
        <v>555103.2769130005</v>
      </c>
      <c r="E32" s="156">
        <v>575532.77985119051</v>
      </c>
      <c r="F32" s="156">
        <v>599836.57028256042</v>
      </c>
      <c r="G32" s="156">
        <v>621016.89999999991</v>
      </c>
      <c r="H32" s="156">
        <v>647174.50000000023</v>
      </c>
      <c r="I32" s="156">
        <v>674026.4</v>
      </c>
      <c r="J32" s="156">
        <v>700856.1</v>
      </c>
      <c r="K32" s="156">
        <v>726404.8</v>
      </c>
      <c r="L32" s="156">
        <v>745207.10000000009</v>
      </c>
      <c r="M32" s="156">
        <v>756777.70000000007</v>
      </c>
      <c r="N32" s="156">
        <v>777034.89999999991</v>
      </c>
      <c r="O32" s="156">
        <v>781640.09999999986</v>
      </c>
      <c r="P32" s="156">
        <v>790671.99999999988</v>
      </c>
      <c r="Q32" s="156">
        <v>798767.9</v>
      </c>
      <c r="R32" s="156">
        <v>807512.69999999984</v>
      </c>
      <c r="S32" s="156">
        <v>827255.89999999979</v>
      </c>
    </row>
    <row r="33" spans="1:19" ht="12.75" customHeight="1" x14ac:dyDescent="0.2">
      <c r="A33" s="221"/>
      <c r="B33" s="154" t="s">
        <v>89</v>
      </c>
      <c r="C33" s="155" t="s">
        <v>90</v>
      </c>
      <c r="D33" s="156">
        <v>430128.77335856529</v>
      </c>
      <c r="E33" s="156">
        <v>454342.30467713077</v>
      </c>
      <c r="F33" s="156">
        <v>481286.3754990446</v>
      </c>
      <c r="G33" s="156">
        <v>491456.6</v>
      </c>
      <c r="H33" s="156">
        <v>510451.60000000003</v>
      </c>
      <c r="I33" s="156">
        <v>535320.79999999993</v>
      </c>
      <c r="J33" s="156">
        <v>555824.80000000005</v>
      </c>
      <c r="K33" s="156">
        <v>581301</v>
      </c>
      <c r="L33" s="156">
        <v>595957.5</v>
      </c>
      <c r="M33" s="156">
        <v>598949.80000000005</v>
      </c>
      <c r="N33" s="156">
        <v>615791.4</v>
      </c>
      <c r="O33" s="156">
        <v>623532.80000000005</v>
      </c>
      <c r="P33" s="156">
        <v>638812.29999999993</v>
      </c>
      <c r="Q33" s="156">
        <v>641323.50000000012</v>
      </c>
      <c r="R33" s="156">
        <v>661430.30000000005</v>
      </c>
      <c r="S33" s="156">
        <v>687837.9</v>
      </c>
    </row>
    <row r="34" spans="1:19" ht="12.75" customHeight="1" x14ac:dyDescent="0.2">
      <c r="A34" s="221"/>
      <c r="B34" s="154" t="s">
        <v>91</v>
      </c>
      <c r="C34" s="155" t="s">
        <v>92</v>
      </c>
      <c r="D34" s="156">
        <v>527940.64972843428</v>
      </c>
      <c r="E34" s="156">
        <v>559319.41547167848</v>
      </c>
      <c r="F34" s="156">
        <v>602446.25421839498</v>
      </c>
      <c r="G34" s="156">
        <v>624018.29999999993</v>
      </c>
      <c r="H34" s="156">
        <v>664591.29999999993</v>
      </c>
      <c r="I34" s="156">
        <v>698006.20000000007</v>
      </c>
      <c r="J34" s="156">
        <v>737507.00000000012</v>
      </c>
      <c r="K34" s="156">
        <v>769010.59999999986</v>
      </c>
      <c r="L34" s="156">
        <v>790022.60000000021</v>
      </c>
      <c r="M34" s="156">
        <v>805267.49999999988</v>
      </c>
      <c r="N34" s="156">
        <v>838614.09999999974</v>
      </c>
      <c r="O34" s="156">
        <v>860783.99999999977</v>
      </c>
      <c r="P34" s="156">
        <v>888779</v>
      </c>
      <c r="Q34" s="156">
        <v>900546</v>
      </c>
      <c r="R34" s="156">
        <v>935394.3</v>
      </c>
      <c r="S34" s="156">
        <v>977911.10000000009</v>
      </c>
    </row>
    <row r="35" spans="1:19" ht="12.75" customHeight="1" x14ac:dyDescent="0.2">
      <c r="A35" s="221"/>
      <c r="B35" s="154" t="s">
        <v>93</v>
      </c>
      <c r="C35" s="155" t="s">
        <v>94</v>
      </c>
      <c r="D35" s="156">
        <v>102383.25033068992</v>
      </c>
      <c r="E35" s="156">
        <v>107044.93301828628</v>
      </c>
      <c r="F35" s="156">
        <v>115135.23476384353</v>
      </c>
      <c r="G35" s="156">
        <v>118093.49999999999</v>
      </c>
      <c r="H35" s="156">
        <v>124977.3</v>
      </c>
      <c r="I35" s="156">
        <v>131813.19999999998</v>
      </c>
      <c r="J35" s="156">
        <v>138189.80000000005</v>
      </c>
      <c r="K35" s="156">
        <v>146461.80000000002</v>
      </c>
      <c r="L35" s="156">
        <v>149552.59999999998</v>
      </c>
      <c r="M35" s="156">
        <v>146580.30000000002</v>
      </c>
      <c r="N35" s="156">
        <v>151400.90000000002</v>
      </c>
      <c r="O35" s="156">
        <v>155309.4</v>
      </c>
      <c r="P35" s="156">
        <v>160127.49999999997</v>
      </c>
      <c r="Q35" s="156">
        <v>161737.19999999998</v>
      </c>
      <c r="R35" s="156">
        <v>168297.20000000004</v>
      </c>
      <c r="S35" s="156">
        <v>180217.09999999998</v>
      </c>
    </row>
    <row r="36" spans="1:19" ht="12.75" customHeight="1" x14ac:dyDescent="0.2">
      <c r="A36" s="221"/>
      <c r="B36" s="154" t="s">
        <v>95</v>
      </c>
      <c r="C36" s="155" t="s">
        <v>96</v>
      </c>
      <c r="D36" s="156">
        <v>154349.54917327527</v>
      </c>
      <c r="E36" s="156">
        <v>160063.85619968272</v>
      </c>
      <c r="F36" s="156">
        <v>164538.38458234532</v>
      </c>
      <c r="G36" s="156">
        <v>166534.59999999998</v>
      </c>
      <c r="H36" s="156">
        <v>174785.6</v>
      </c>
      <c r="I36" s="156">
        <v>180388.99999999997</v>
      </c>
      <c r="J36" s="156">
        <v>187900</v>
      </c>
      <c r="K36" s="156">
        <v>194557.59999999998</v>
      </c>
      <c r="L36" s="156">
        <v>198556.6</v>
      </c>
      <c r="M36" s="156">
        <v>195500.10000000003</v>
      </c>
      <c r="N36" s="156">
        <v>203598.6</v>
      </c>
      <c r="O36" s="156">
        <v>206577.6</v>
      </c>
      <c r="P36" s="156">
        <v>213693.7</v>
      </c>
      <c r="Q36" s="156">
        <v>214928.40000000002</v>
      </c>
      <c r="R36" s="156">
        <v>221873.19999999998</v>
      </c>
      <c r="S36" s="156">
        <v>232790.8</v>
      </c>
    </row>
    <row r="37" spans="1:19" ht="12.75" customHeight="1" x14ac:dyDescent="0.2">
      <c r="A37" s="221"/>
      <c r="B37" s="154" t="s">
        <v>97</v>
      </c>
      <c r="C37" s="155" t="s">
        <v>98</v>
      </c>
      <c r="D37" s="156">
        <v>34995.000496034831</v>
      </c>
      <c r="E37" s="156">
        <v>36619.410782030951</v>
      </c>
      <c r="F37" s="156">
        <v>38891.580653811165</v>
      </c>
      <c r="G37" s="156">
        <v>40467.19999999999</v>
      </c>
      <c r="H37" s="156">
        <v>42919.8</v>
      </c>
      <c r="I37" s="156">
        <v>45224.5</v>
      </c>
      <c r="J37" s="156">
        <v>47122.30000000001</v>
      </c>
      <c r="K37" s="156">
        <v>49276.299999999996</v>
      </c>
      <c r="L37" s="156">
        <v>50477.600000000013</v>
      </c>
      <c r="M37" s="156">
        <v>50437.600000000006</v>
      </c>
      <c r="N37" s="156">
        <v>51726.6</v>
      </c>
      <c r="O37" s="156">
        <v>51174.899999999994</v>
      </c>
      <c r="P37" s="156">
        <v>51526.6</v>
      </c>
      <c r="Q37" s="156">
        <v>51824.69999999999</v>
      </c>
      <c r="R37" s="156">
        <v>52169.19999999999</v>
      </c>
      <c r="S37" s="156">
        <v>53453.399999999987</v>
      </c>
    </row>
    <row r="38" spans="1:19" ht="12.75" customHeight="1" x14ac:dyDescent="0.2">
      <c r="A38" s="221"/>
      <c r="B38" s="154" t="s">
        <v>99</v>
      </c>
      <c r="C38" s="155" t="s">
        <v>100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66</v>
      </c>
      <c r="C39" s="163" t="s">
        <v>67</v>
      </c>
      <c r="D39" s="164">
        <f>SUM(D18:D38)</f>
        <v>8659339.5000000019</v>
      </c>
      <c r="E39" s="164">
        <f t="shared" ref="E39:S39" si="1">SUM(E18:E38)</f>
        <v>9032647.5999999996</v>
      </c>
      <c r="F39" s="164">
        <f t="shared" si="1"/>
        <v>9364953.8000000007</v>
      </c>
      <c r="G39" s="164">
        <f t="shared" si="1"/>
        <v>9504447.4000000004</v>
      </c>
      <c r="H39" s="164">
        <f t="shared" si="1"/>
        <v>9970577.3000000026</v>
      </c>
      <c r="I39" s="164">
        <f t="shared" si="1"/>
        <v>10396540.9</v>
      </c>
      <c r="J39" s="164">
        <f t="shared" si="1"/>
        <v>10972465.800000004</v>
      </c>
      <c r="K39" s="164">
        <f t="shared" si="1"/>
        <v>11623647.200000001</v>
      </c>
      <c r="L39" s="164">
        <f t="shared" si="1"/>
        <v>11735178.199999999</v>
      </c>
      <c r="M39" s="164">
        <f t="shared" si="1"/>
        <v>11097441.999999998</v>
      </c>
      <c r="N39" s="164">
        <f t="shared" si="1"/>
        <v>11513969</v>
      </c>
      <c r="O39" s="164">
        <f t="shared" si="1"/>
        <v>11821294.500000002</v>
      </c>
      <c r="P39" s="164">
        <f t="shared" si="1"/>
        <v>12057724.799999997</v>
      </c>
      <c r="Q39" s="164">
        <f t="shared" si="1"/>
        <v>12159691.199999999</v>
      </c>
      <c r="R39" s="164">
        <f t="shared" si="1"/>
        <v>12573358.799999999</v>
      </c>
      <c r="S39" s="164">
        <f t="shared" si="1"/>
        <v>13242042.200000001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101</v>
      </c>
      <c r="B41" s="150" t="s">
        <v>102</v>
      </c>
      <c r="C41" s="151" t="s">
        <v>103</v>
      </c>
      <c r="D41" s="152">
        <v>197145.96616250242</v>
      </c>
      <c r="E41" s="152">
        <v>204391.95173960371</v>
      </c>
      <c r="F41" s="152">
        <v>211739.02893417975</v>
      </c>
      <c r="G41" s="152">
        <v>215978.39999999997</v>
      </c>
      <c r="H41" s="152">
        <v>219447.6</v>
      </c>
      <c r="I41" s="152">
        <v>224474.90000000002</v>
      </c>
      <c r="J41" s="152">
        <v>225028.39999999994</v>
      </c>
      <c r="K41" s="152">
        <v>232548.1</v>
      </c>
      <c r="L41" s="152">
        <v>231116.20000000004</v>
      </c>
      <c r="M41" s="152">
        <v>231279.59999999998</v>
      </c>
      <c r="N41" s="152">
        <v>233562.1</v>
      </c>
      <c r="O41" s="152">
        <v>237228.3</v>
      </c>
      <c r="P41" s="152">
        <v>244224</v>
      </c>
      <c r="Q41" s="152">
        <v>251147.19999999998</v>
      </c>
      <c r="R41" s="152">
        <v>259595.59999999998</v>
      </c>
      <c r="S41" s="152">
        <v>272875.28182005568</v>
      </c>
    </row>
    <row r="42" spans="1:19" ht="12.75" customHeight="1" x14ac:dyDescent="0.2">
      <c r="A42" s="221"/>
      <c r="B42" s="154" t="s">
        <v>104</v>
      </c>
      <c r="C42" s="155" t="s">
        <v>105</v>
      </c>
      <c r="D42" s="156">
        <v>80415.882991929393</v>
      </c>
      <c r="E42" s="156">
        <v>81383.122072719343</v>
      </c>
      <c r="F42" s="156">
        <v>78425.290928833914</v>
      </c>
      <c r="G42" s="156">
        <v>75131.600000000006</v>
      </c>
      <c r="H42" s="156">
        <v>72711.800000000017</v>
      </c>
      <c r="I42" s="156">
        <v>69834.600000000006</v>
      </c>
      <c r="J42" s="156">
        <v>70646.399999999994</v>
      </c>
      <c r="K42" s="156">
        <v>73154.600000000006</v>
      </c>
      <c r="L42" s="156">
        <v>70236.3</v>
      </c>
      <c r="M42" s="156">
        <v>59237.599999999999</v>
      </c>
      <c r="N42" s="156">
        <v>63178.100000000013</v>
      </c>
      <c r="O42" s="156">
        <v>66718.3</v>
      </c>
      <c r="P42" s="156">
        <v>64557.899999999994</v>
      </c>
      <c r="Q42" s="156">
        <v>65693.399999999994</v>
      </c>
      <c r="R42" s="156">
        <v>67364.299999999988</v>
      </c>
      <c r="S42" s="156">
        <v>69254.571248091233</v>
      </c>
    </row>
    <row r="43" spans="1:19" ht="12.75" customHeight="1" x14ac:dyDescent="0.2">
      <c r="A43" s="221"/>
      <c r="B43" s="154" t="s">
        <v>106</v>
      </c>
      <c r="C43" s="155" t="s">
        <v>107</v>
      </c>
      <c r="D43" s="156">
        <v>132406.34056019556</v>
      </c>
      <c r="E43" s="156">
        <v>133864.26489875896</v>
      </c>
      <c r="F43" s="156">
        <v>133079.65270631472</v>
      </c>
      <c r="G43" s="156">
        <v>125709.09999999999</v>
      </c>
      <c r="H43" s="156">
        <v>129838.70000000001</v>
      </c>
      <c r="I43" s="156">
        <v>129204.19999999998</v>
      </c>
      <c r="J43" s="156">
        <v>132872</v>
      </c>
      <c r="K43" s="156">
        <v>137564.69999999995</v>
      </c>
      <c r="L43" s="156">
        <v>128221.49999999999</v>
      </c>
      <c r="M43" s="156">
        <v>112040.09999999998</v>
      </c>
      <c r="N43" s="156">
        <v>116206.3</v>
      </c>
      <c r="O43" s="156">
        <v>117106.9</v>
      </c>
      <c r="P43" s="156">
        <v>114941.39999999998</v>
      </c>
      <c r="Q43" s="156">
        <v>112656.40000000001</v>
      </c>
      <c r="R43" s="156">
        <v>115096.9</v>
      </c>
      <c r="S43" s="156">
        <v>120431.07463550547</v>
      </c>
    </row>
    <row r="44" spans="1:19" ht="12.75" customHeight="1" x14ac:dyDescent="0.2">
      <c r="A44" s="221"/>
      <c r="B44" s="154" t="s">
        <v>108</v>
      </c>
      <c r="C44" s="155" t="s">
        <v>109</v>
      </c>
      <c r="D44" s="156">
        <v>24100.098719603324</v>
      </c>
      <c r="E44" s="156">
        <v>24864.617278467227</v>
      </c>
      <c r="F44" s="156">
        <v>21702.99817908453</v>
      </c>
      <c r="G44" s="156">
        <v>20909.100000000006</v>
      </c>
      <c r="H44" s="156">
        <v>29087.899999999998</v>
      </c>
      <c r="I44" s="156">
        <v>31150.299999999996</v>
      </c>
      <c r="J44" s="156">
        <v>31753.900000000009</v>
      </c>
      <c r="K44" s="156">
        <v>31983.300000000003</v>
      </c>
      <c r="L44" s="156">
        <v>30191.1</v>
      </c>
      <c r="M44" s="156">
        <v>23341.5</v>
      </c>
      <c r="N44" s="156">
        <v>26186.999999999996</v>
      </c>
      <c r="O44" s="156">
        <v>26690.700000000004</v>
      </c>
      <c r="P44" s="156">
        <v>26524.799999999999</v>
      </c>
      <c r="Q44" s="156">
        <v>22797.599999999999</v>
      </c>
      <c r="R44" s="156">
        <v>19473.5</v>
      </c>
      <c r="S44" s="156">
        <v>29286.135050918234</v>
      </c>
    </row>
    <row r="45" spans="1:19" ht="12.75" customHeight="1" x14ac:dyDescent="0.2">
      <c r="A45" s="221"/>
      <c r="B45" s="154" t="s">
        <v>110</v>
      </c>
      <c r="C45" s="155" t="s">
        <v>111</v>
      </c>
      <c r="D45" s="156">
        <v>112655.72325567491</v>
      </c>
      <c r="E45" s="156">
        <v>113143.51525432376</v>
      </c>
      <c r="F45" s="156">
        <v>114494.11344913764</v>
      </c>
      <c r="G45" s="156">
        <v>112317.49868047901</v>
      </c>
      <c r="H45" s="156">
        <v>113401.22290332908</v>
      </c>
      <c r="I45" s="156">
        <v>118099.15147149816</v>
      </c>
      <c r="J45" s="156">
        <v>120429.07095665866</v>
      </c>
      <c r="K45" s="156">
        <v>126120.50327747629</v>
      </c>
      <c r="L45" s="156">
        <v>122269.14657387488</v>
      </c>
      <c r="M45" s="156">
        <v>109207.04768425375</v>
      </c>
      <c r="N45" s="156">
        <v>122522.72842367568</v>
      </c>
      <c r="O45" s="156">
        <v>127137.87805523003</v>
      </c>
      <c r="P45" s="156">
        <v>128369.77530533333</v>
      </c>
      <c r="Q45" s="156">
        <v>128676.54590903825</v>
      </c>
      <c r="R45" s="156">
        <v>134154.59232754394</v>
      </c>
      <c r="S45" s="156">
        <v>150385.59221579749</v>
      </c>
    </row>
    <row r="46" spans="1:19" ht="12.75" customHeight="1" x14ac:dyDescent="0.2">
      <c r="A46" s="221"/>
      <c r="B46" s="154" t="s">
        <v>112</v>
      </c>
      <c r="C46" s="155" t="s">
        <v>113</v>
      </c>
      <c r="D46" s="156">
        <v>67076.049836781545</v>
      </c>
      <c r="E46" s="156">
        <v>77518.299126559432</v>
      </c>
      <c r="F46" s="156">
        <v>85062.955029568649</v>
      </c>
      <c r="G46" s="156">
        <v>85779.392544144444</v>
      </c>
      <c r="H46" s="156">
        <v>82394.805638118996</v>
      </c>
      <c r="I46" s="156">
        <v>86254.499619644339</v>
      </c>
      <c r="J46" s="156">
        <v>90875.217082397459</v>
      </c>
      <c r="K46" s="156">
        <v>94382.172306517212</v>
      </c>
      <c r="L46" s="156">
        <v>97843.345447883985</v>
      </c>
      <c r="M46" s="156">
        <v>98846.583892064038</v>
      </c>
      <c r="N46" s="156">
        <v>101695.07042675877</v>
      </c>
      <c r="O46" s="156">
        <v>101635.61991730102</v>
      </c>
      <c r="P46" s="156">
        <v>101938.88071676642</v>
      </c>
      <c r="Q46" s="156">
        <v>101851.93633271668</v>
      </c>
      <c r="R46" s="156">
        <v>105294.57583941497</v>
      </c>
      <c r="S46" s="156">
        <v>110614.01034435045</v>
      </c>
    </row>
    <row r="47" spans="1:19" ht="12.75" customHeight="1" x14ac:dyDescent="0.2">
      <c r="A47" s="221"/>
      <c r="B47" s="154" t="s">
        <v>114</v>
      </c>
      <c r="C47" s="155" t="s">
        <v>115</v>
      </c>
      <c r="D47" s="156">
        <v>146347.00028590017</v>
      </c>
      <c r="E47" s="156">
        <v>147330.2325059874</v>
      </c>
      <c r="F47" s="156">
        <v>152907.1703307718</v>
      </c>
      <c r="G47" s="156">
        <v>149029.1</v>
      </c>
      <c r="H47" s="156">
        <v>151974.1</v>
      </c>
      <c r="I47" s="156">
        <v>154866</v>
      </c>
      <c r="J47" s="156">
        <v>161035.29999999999</v>
      </c>
      <c r="K47" s="156">
        <v>170921.2</v>
      </c>
      <c r="L47" s="156">
        <v>165474.9</v>
      </c>
      <c r="M47" s="156">
        <v>143433.60000000003</v>
      </c>
      <c r="N47" s="156">
        <v>145614.40000000002</v>
      </c>
      <c r="O47" s="156">
        <v>150702.79999999999</v>
      </c>
      <c r="P47" s="156">
        <v>150152.69999999998</v>
      </c>
      <c r="Q47" s="156">
        <v>151329.90000000002</v>
      </c>
      <c r="R47" s="156">
        <v>157980.89999999997</v>
      </c>
      <c r="S47" s="156">
        <v>166959.25562797673</v>
      </c>
    </row>
    <row r="48" spans="1:19" ht="12.75" customHeight="1" x14ac:dyDescent="0.2">
      <c r="A48" s="221"/>
      <c r="B48" s="154" t="s">
        <v>116</v>
      </c>
      <c r="C48" s="155" t="s">
        <v>117</v>
      </c>
      <c r="D48" s="156">
        <v>203963.04236843489</v>
      </c>
      <c r="E48" s="156">
        <v>204590.05559329415</v>
      </c>
      <c r="F48" s="156">
        <v>201905.71476779151</v>
      </c>
      <c r="G48" s="156">
        <v>201784.9</v>
      </c>
      <c r="H48" s="156">
        <v>213678.99999999997</v>
      </c>
      <c r="I48" s="156">
        <v>226753.80000000002</v>
      </c>
      <c r="J48" s="156">
        <v>246536.79999999996</v>
      </c>
      <c r="K48" s="156">
        <v>268808.69999999995</v>
      </c>
      <c r="L48" s="156">
        <v>264635.3</v>
      </c>
      <c r="M48" s="156">
        <v>202204.69999999998</v>
      </c>
      <c r="N48" s="156">
        <v>222599.4</v>
      </c>
      <c r="O48" s="156">
        <v>238731.2</v>
      </c>
      <c r="P48" s="156">
        <v>239345.5</v>
      </c>
      <c r="Q48" s="156">
        <v>239045</v>
      </c>
      <c r="R48" s="156">
        <v>248356</v>
      </c>
      <c r="S48" s="156">
        <v>259513.06435484224</v>
      </c>
    </row>
    <row r="49" spans="1:19" ht="12.75" customHeight="1" x14ac:dyDescent="0.2">
      <c r="A49" s="221"/>
      <c r="B49" s="154" t="s">
        <v>118</v>
      </c>
      <c r="C49" s="155" t="s">
        <v>119</v>
      </c>
      <c r="D49" s="156">
        <v>110314.66355762351</v>
      </c>
      <c r="E49" s="156">
        <v>101173.79978415054</v>
      </c>
      <c r="F49" s="156">
        <v>97674.609160785898</v>
      </c>
      <c r="G49" s="156">
        <v>94514.108775376546</v>
      </c>
      <c r="H49" s="156">
        <v>103189.07145855196</v>
      </c>
      <c r="I49" s="156">
        <v>105992.84890885752</v>
      </c>
      <c r="J49" s="156">
        <v>110346.8119609439</v>
      </c>
      <c r="K49" s="156">
        <v>115550.32441600648</v>
      </c>
      <c r="L49" s="156">
        <v>107799.00797824116</v>
      </c>
      <c r="M49" s="156">
        <v>90044.76842368221</v>
      </c>
      <c r="N49" s="156">
        <v>99935.654216867479</v>
      </c>
      <c r="O49" s="156">
        <v>101090.10202746892</v>
      </c>
      <c r="P49" s="156">
        <v>97218.843977900251</v>
      </c>
      <c r="Q49" s="156">
        <v>99173.617758245076</v>
      </c>
      <c r="R49" s="156">
        <v>102047.4318330411</v>
      </c>
      <c r="S49" s="156">
        <v>102662.28526558749</v>
      </c>
    </row>
    <row r="50" spans="1:19" ht="12.75" customHeight="1" x14ac:dyDescent="0.2">
      <c r="A50" s="221"/>
      <c r="B50" s="154" t="s">
        <v>120</v>
      </c>
      <c r="C50" s="155" t="s">
        <v>121</v>
      </c>
      <c r="D50" s="156">
        <v>82040.3650309644</v>
      </c>
      <c r="E50" s="156">
        <v>79122.162060429138</v>
      </c>
      <c r="F50" s="156">
        <v>77980.118596629633</v>
      </c>
      <c r="G50" s="156">
        <v>77809.881791396576</v>
      </c>
      <c r="H50" s="156">
        <v>80540.058783364395</v>
      </c>
      <c r="I50" s="156">
        <v>79669.836363636379</v>
      </c>
      <c r="J50" s="156">
        <v>87666.48839397743</v>
      </c>
      <c r="K50" s="156">
        <v>90728.649750889643</v>
      </c>
      <c r="L50" s="156">
        <v>94950.462199912683</v>
      </c>
      <c r="M50" s="156">
        <v>82353.813770491834</v>
      </c>
      <c r="N50" s="156">
        <v>91314.090589636689</v>
      </c>
      <c r="O50" s="156">
        <v>93925.325975538712</v>
      </c>
      <c r="P50" s="156">
        <v>94241.780112044842</v>
      </c>
      <c r="Q50" s="156">
        <v>92837.340000000011</v>
      </c>
      <c r="R50" s="156">
        <v>95830.8</v>
      </c>
      <c r="S50" s="156">
        <v>97559.554755602629</v>
      </c>
    </row>
    <row r="51" spans="1:19" ht="12.75" customHeight="1" x14ac:dyDescent="0.2">
      <c r="A51" s="221"/>
      <c r="B51" s="154" t="s">
        <v>122</v>
      </c>
      <c r="C51" s="155" t="s">
        <v>123</v>
      </c>
      <c r="D51" s="156">
        <v>151602.43966064739</v>
      </c>
      <c r="E51" s="156">
        <v>155811.94057043325</v>
      </c>
      <c r="F51" s="156">
        <v>155042.93952555963</v>
      </c>
      <c r="G51" s="156">
        <v>152165.29999999999</v>
      </c>
      <c r="H51" s="156">
        <v>162984.29999999999</v>
      </c>
      <c r="I51" s="156">
        <v>168793.8</v>
      </c>
      <c r="J51" s="156">
        <v>182872.60000000003</v>
      </c>
      <c r="K51" s="156">
        <v>199502.40000000002</v>
      </c>
      <c r="L51" s="156">
        <v>204545.6</v>
      </c>
      <c r="M51" s="156">
        <v>161882.29999999999</v>
      </c>
      <c r="N51" s="156">
        <v>184259.1</v>
      </c>
      <c r="O51" s="156">
        <v>204509.59999999998</v>
      </c>
      <c r="P51" s="156">
        <v>207505.40000000002</v>
      </c>
      <c r="Q51" s="156">
        <v>208825.00000000003</v>
      </c>
      <c r="R51" s="156">
        <v>217917.10000000003</v>
      </c>
      <c r="S51" s="156">
        <v>223680.32978418205</v>
      </c>
    </row>
    <row r="52" spans="1:19" ht="12.75" customHeight="1" x14ac:dyDescent="0.2">
      <c r="A52" s="221"/>
      <c r="B52" s="154" t="s">
        <v>124</v>
      </c>
      <c r="C52" s="155" t="s">
        <v>125</v>
      </c>
      <c r="D52" s="156">
        <v>172208.02653350445</v>
      </c>
      <c r="E52" s="156">
        <v>181248.76003048121</v>
      </c>
      <c r="F52" s="156">
        <v>183935.948204143</v>
      </c>
      <c r="G52" s="156">
        <v>188444.10000000006</v>
      </c>
      <c r="H52" s="156">
        <v>191634.50000000006</v>
      </c>
      <c r="I52" s="156">
        <v>193566.4</v>
      </c>
      <c r="J52" s="156">
        <v>210836.50000000003</v>
      </c>
      <c r="K52" s="156">
        <v>221815.30000000002</v>
      </c>
      <c r="L52" s="156">
        <v>210231.80000000005</v>
      </c>
      <c r="M52" s="156">
        <v>172022.50000000009</v>
      </c>
      <c r="N52" s="156">
        <v>212000.8</v>
      </c>
      <c r="O52" s="156">
        <v>231760.39999999997</v>
      </c>
      <c r="P52" s="156">
        <v>230971.7</v>
      </c>
      <c r="Q52" s="156">
        <v>240348.59999999998</v>
      </c>
      <c r="R52" s="156">
        <v>265271.99999999994</v>
      </c>
      <c r="S52" s="156">
        <v>294232.75778123544</v>
      </c>
    </row>
    <row r="53" spans="1:19" ht="12.75" customHeight="1" x14ac:dyDescent="0.2">
      <c r="A53" s="221"/>
      <c r="B53" s="154" t="s">
        <v>126</v>
      </c>
      <c r="C53" s="155" t="s">
        <v>127</v>
      </c>
      <c r="D53" s="156">
        <v>128413.10103623784</v>
      </c>
      <c r="E53" s="156">
        <v>129622.27908479152</v>
      </c>
      <c r="F53" s="156">
        <v>128891.36018719924</v>
      </c>
      <c r="G53" s="156">
        <v>126687.41820860398</v>
      </c>
      <c r="H53" s="156">
        <v>129977.24121663613</v>
      </c>
      <c r="I53" s="156">
        <v>137328.16363636358</v>
      </c>
      <c r="J53" s="156">
        <v>144633.81160602285</v>
      </c>
      <c r="K53" s="156">
        <v>154469.55024911041</v>
      </c>
      <c r="L53" s="156">
        <v>154981.53780008727</v>
      </c>
      <c r="M53" s="156">
        <v>145972.28622950814</v>
      </c>
      <c r="N53" s="156">
        <v>151925.35634306088</v>
      </c>
      <c r="O53" s="156">
        <v>159265.07402446159</v>
      </c>
      <c r="P53" s="156">
        <v>162593.41988795483</v>
      </c>
      <c r="Q53" s="156">
        <v>163224.96000000046</v>
      </c>
      <c r="R53" s="156">
        <v>170210.09999999966</v>
      </c>
      <c r="S53" s="156">
        <v>226318.98711585434</v>
      </c>
    </row>
    <row r="54" spans="1:19" ht="12.75" customHeight="1" x14ac:dyDescent="0.2">
      <c r="A54" s="222"/>
      <c r="B54" s="162" t="s">
        <v>66</v>
      </c>
      <c r="C54" s="166" t="s">
        <v>72</v>
      </c>
      <c r="D54" s="164">
        <f>SUM(D41:D53)</f>
        <v>1608688.7</v>
      </c>
      <c r="E54" s="164">
        <f t="shared" ref="E54:S54" si="2">SUM(E41:E53)</f>
        <v>1634064.9999999993</v>
      </c>
      <c r="F54" s="164">
        <f t="shared" si="2"/>
        <v>1642841.8999999997</v>
      </c>
      <c r="G54" s="164">
        <f t="shared" si="2"/>
        <v>1626259.9000000006</v>
      </c>
      <c r="H54" s="164">
        <f t="shared" si="2"/>
        <v>1680860.3000000007</v>
      </c>
      <c r="I54" s="164">
        <f t="shared" si="2"/>
        <v>1725988.5</v>
      </c>
      <c r="J54" s="164">
        <f t="shared" si="2"/>
        <v>1815533.3000000005</v>
      </c>
      <c r="K54" s="164">
        <f t="shared" si="2"/>
        <v>1917549.5000000002</v>
      </c>
      <c r="L54" s="164">
        <f t="shared" si="2"/>
        <v>1882496.2000000002</v>
      </c>
      <c r="M54" s="164">
        <f t="shared" si="2"/>
        <v>1631866.4000000001</v>
      </c>
      <c r="N54" s="164">
        <f t="shared" si="2"/>
        <v>1771000.0999999996</v>
      </c>
      <c r="O54" s="164">
        <f t="shared" si="2"/>
        <v>1856502.2000000002</v>
      </c>
      <c r="P54" s="164">
        <f t="shared" si="2"/>
        <v>1862586.0999999994</v>
      </c>
      <c r="Q54" s="164">
        <f t="shared" si="2"/>
        <v>1877607.5000000005</v>
      </c>
      <c r="R54" s="164">
        <f t="shared" si="2"/>
        <v>1958593.7999999996</v>
      </c>
      <c r="S54" s="164">
        <f t="shared" si="2"/>
        <v>2123772.9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128</v>
      </c>
      <c r="B56" s="150" t="s">
        <v>102</v>
      </c>
      <c r="C56" s="151" t="s">
        <v>103</v>
      </c>
      <c r="D56" s="152">
        <v>197145.96616250242</v>
      </c>
      <c r="E56" s="152">
        <v>204391.95173960371</v>
      </c>
      <c r="F56" s="152">
        <v>211739.02893417975</v>
      </c>
      <c r="G56" s="152">
        <v>215978.39999999997</v>
      </c>
      <c r="H56" s="152">
        <v>219447.6</v>
      </c>
      <c r="I56" s="152">
        <v>224474.90000000002</v>
      </c>
      <c r="J56" s="152">
        <v>225028.39999999994</v>
      </c>
      <c r="K56" s="152">
        <v>232548.1</v>
      </c>
      <c r="L56" s="152">
        <v>231116.20000000004</v>
      </c>
      <c r="M56" s="152">
        <v>231279.59999999998</v>
      </c>
      <c r="N56" s="152">
        <v>233562.1</v>
      </c>
      <c r="O56" s="152">
        <v>237228.3</v>
      </c>
      <c r="P56" s="152">
        <v>244224</v>
      </c>
      <c r="Q56" s="152">
        <v>251147.19999999998</v>
      </c>
      <c r="R56" s="152">
        <v>259595.59999999998</v>
      </c>
      <c r="S56" s="152">
        <v>272875.28182005568</v>
      </c>
    </row>
    <row r="57" spans="1:19" ht="12.75" customHeight="1" x14ac:dyDescent="0.2">
      <c r="A57" s="221"/>
      <c r="B57" s="154" t="s">
        <v>104</v>
      </c>
      <c r="C57" s="155" t="s">
        <v>105</v>
      </c>
      <c r="D57" s="156">
        <v>80415.882991929393</v>
      </c>
      <c r="E57" s="156">
        <v>81383.122072719343</v>
      </c>
      <c r="F57" s="156">
        <v>78425.290928833914</v>
      </c>
      <c r="G57" s="156">
        <v>75131.600000000006</v>
      </c>
      <c r="H57" s="156">
        <v>72711.800000000017</v>
      </c>
      <c r="I57" s="156">
        <v>69834.600000000006</v>
      </c>
      <c r="J57" s="156">
        <v>70646.399999999994</v>
      </c>
      <c r="K57" s="156">
        <v>73154.600000000006</v>
      </c>
      <c r="L57" s="156">
        <v>70236.3</v>
      </c>
      <c r="M57" s="156">
        <v>59237.599999999999</v>
      </c>
      <c r="N57" s="156">
        <v>63178.100000000013</v>
      </c>
      <c r="O57" s="156">
        <v>66718.3</v>
      </c>
      <c r="P57" s="156">
        <v>64557.899999999994</v>
      </c>
      <c r="Q57" s="156">
        <v>65693.399999999994</v>
      </c>
      <c r="R57" s="156">
        <v>67364.299999999988</v>
      </c>
      <c r="S57" s="156">
        <v>69254.571248091233</v>
      </c>
    </row>
    <row r="58" spans="1:19" ht="12.75" customHeight="1" x14ac:dyDescent="0.2">
      <c r="A58" s="221"/>
      <c r="B58" s="154" t="s">
        <v>129</v>
      </c>
      <c r="C58" s="155" t="s">
        <v>130</v>
      </c>
      <c r="D58" s="156">
        <v>34953.630226645328</v>
      </c>
      <c r="E58" s="156">
        <v>35384.364006096235</v>
      </c>
      <c r="F58" s="156">
        <v>35329.228641830945</v>
      </c>
      <c r="G58" s="156">
        <v>35445.9</v>
      </c>
      <c r="H58" s="156">
        <v>36841</v>
      </c>
      <c r="I58" s="156">
        <v>37105.399999999994</v>
      </c>
      <c r="J58" s="156">
        <v>39235.799999999996</v>
      </c>
      <c r="K58" s="156">
        <v>42624.899999999994</v>
      </c>
      <c r="L58" s="156">
        <v>39420.000000000007</v>
      </c>
      <c r="M58" s="156">
        <v>33021.700000000004</v>
      </c>
      <c r="N58" s="156">
        <v>35128</v>
      </c>
      <c r="O58" s="156">
        <v>35570.1</v>
      </c>
      <c r="P58" s="156">
        <v>33951.400000000009</v>
      </c>
      <c r="Q58" s="156">
        <v>33933</v>
      </c>
      <c r="R58" s="156">
        <v>34606.1</v>
      </c>
      <c r="S58" s="156">
        <v>37036.792813791311</v>
      </c>
    </row>
    <row r="59" spans="1:19" ht="12.75" customHeight="1" x14ac:dyDescent="0.2">
      <c r="A59" s="221"/>
      <c r="B59" s="154" t="s">
        <v>131</v>
      </c>
      <c r="C59" s="155" t="s">
        <v>132</v>
      </c>
      <c r="D59" s="156">
        <v>48758.350058903161</v>
      </c>
      <c r="E59" s="156">
        <v>49928.768565207931</v>
      </c>
      <c r="F59" s="156">
        <v>49004.578884062808</v>
      </c>
      <c r="G59" s="156">
        <v>45649.200000000004</v>
      </c>
      <c r="H59" s="156">
        <v>46376.800000000003</v>
      </c>
      <c r="I59" s="156">
        <v>44224.200000000012</v>
      </c>
      <c r="J59" s="156">
        <v>44980.700000000012</v>
      </c>
      <c r="K59" s="156">
        <v>46644.200000000004</v>
      </c>
      <c r="L59" s="156">
        <v>43689.900000000009</v>
      </c>
      <c r="M59" s="156">
        <v>40204.5</v>
      </c>
      <c r="N59" s="156">
        <v>42133.400000000009</v>
      </c>
      <c r="O59" s="156">
        <v>43042.3</v>
      </c>
      <c r="P59" s="156">
        <v>43842.600000000006</v>
      </c>
      <c r="Q59" s="156">
        <v>43456.299999999996</v>
      </c>
      <c r="R59" s="156">
        <v>45365.9</v>
      </c>
      <c r="S59" s="156">
        <v>47894.62824522952</v>
      </c>
    </row>
    <row r="60" spans="1:19" ht="12.75" customHeight="1" x14ac:dyDescent="0.2">
      <c r="A60" s="221"/>
      <c r="B60" s="154" t="s">
        <v>133</v>
      </c>
      <c r="C60" s="155" t="s">
        <v>13</v>
      </c>
      <c r="D60" s="156">
        <v>48644.460274647026</v>
      </c>
      <c r="E60" s="156">
        <v>48499.832327454817</v>
      </c>
      <c r="F60" s="156">
        <v>48691.345180420991</v>
      </c>
      <c r="G60" s="156">
        <v>44556.400000000009</v>
      </c>
      <c r="H60" s="156">
        <v>46564.900000000009</v>
      </c>
      <c r="I60" s="156">
        <v>47818.999999999993</v>
      </c>
      <c r="J60" s="156">
        <v>48593.399999999994</v>
      </c>
      <c r="K60" s="156">
        <v>48229.900000000009</v>
      </c>
      <c r="L60" s="156">
        <v>45046.200000000004</v>
      </c>
      <c r="M60" s="156">
        <v>38749.099999999991</v>
      </c>
      <c r="N60" s="156">
        <v>38944.9</v>
      </c>
      <c r="O60" s="156">
        <v>38494.500000000007</v>
      </c>
      <c r="P60" s="156">
        <v>37147.400000000009</v>
      </c>
      <c r="Q60" s="156">
        <v>35267.100000000006</v>
      </c>
      <c r="R60" s="156">
        <v>35124.9</v>
      </c>
      <c r="S60" s="156">
        <v>35499.653576484598</v>
      </c>
    </row>
    <row r="61" spans="1:19" ht="12.75" customHeight="1" x14ac:dyDescent="0.2">
      <c r="A61" s="221"/>
      <c r="B61" s="154" t="s">
        <v>108</v>
      </c>
      <c r="C61" s="155" t="s">
        <v>109</v>
      </c>
      <c r="D61" s="156">
        <v>24100.098719603324</v>
      </c>
      <c r="E61" s="156">
        <v>24864.617278467227</v>
      </c>
      <c r="F61" s="156">
        <v>21702.99817908453</v>
      </c>
      <c r="G61" s="156">
        <v>20909.100000000006</v>
      </c>
      <c r="H61" s="156">
        <v>29087.899999999998</v>
      </c>
      <c r="I61" s="156">
        <v>31150.299999999996</v>
      </c>
      <c r="J61" s="156">
        <v>31753.900000000009</v>
      </c>
      <c r="K61" s="156">
        <v>31983.300000000003</v>
      </c>
      <c r="L61" s="156">
        <v>30191.1</v>
      </c>
      <c r="M61" s="156">
        <v>23341.5</v>
      </c>
      <c r="N61" s="156">
        <v>26186.999999999996</v>
      </c>
      <c r="O61" s="156">
        <v>26690.700000000004</v>
      </c>
      <c r="P61" s="156">
        <v>26524.799999999999</v>
      </c>
      <c r="Q61" s="156">
        <v>22797.599999999999</v>
      </c>
      <c r="R61" s="156">
        <v>19473.5</v>
      </c>
      <c r="S61" s="156">
        <v>29286.135050918234</v>
      </c>
    </row>
    <row r="62" spans="1:19" ht="12.75" customHeight="1" x14ac:dyDescent="0.2">
      <c r="A62" s="221"/>
      <c r="B62" s="154" t="s">
        <v>110</v>
      </c>
      <c r="C62" s="155" t="s">
        <v>111</v>
      </c>
      <c r="D62" s="156">
        <v>112655.72325567491</v>
      </c>
      <c r="E62" s="156">
        <v>113143.51525432376</v>
      </c>
      <c r="F62" s="156">
        <v>114494.11344913764</v>
      </c>
      <c r="G62" s="156">
        <v>112317.49868047901</v>
      </c>
      <c r="H62" s="156">
        <v>113401.22290332908</v>
      </c>
      <c r="I62" s="156">
        <v>118099.15147149816</v>
      </c>
      <c r="J62" s="156">
        <v>120429.07095665866</v>
      </c>
      <c r="K62" s="156">
        <v>126120.50327747629</v>
      </c>
      <c r="L62" s="156">
        <v>122269.14657387488</v>
      </c>
      <c r="M62" s="156">
        <v>109207.04768425375</v>
      </c>
      <c r="N62" s="156">
        <v>122522.72842367568</v>
      </c>
      <c r="O62" s="156">
        <v>127137.87805523003</v>
      </c>
      <c r="P62" s="156">
        <v>128369.77530533333</v>
      </c>
      <c r="Q62" s="156">
        <v>128676.54590903825</v>
      </c>
      <c r="R62" s="156">
        <v>134154.59232754394</v>
      </c>
      <c r="S62" s="156">
        <v>150385.59221579749</v>
      </c>
    </row>
    <row r="63" spans="1:19" ht="12.75" customHeight="1" x14ac:dyDescent="0.2">
      <c r="A63" s="221"/>
      <c r="B63" s="154" t="s">
        <v>112</v>
      </c>
      <c r="C63" s="155" t="s">
        <v>113</v>
      </c>
      <c r="D63" s="156">
        <v>67076.049836781545</v>
      </c>
      <c r="E63" s="156">
        <v>77518.299126559432</v>
      </c>
      <c r="F63" s="156">
        <v>85062.955029568649</v>
      </c>
      <c r="G63" s="156">
        <v>85779.392544144444</v>
      </c>
      <c r="H63" s="156">
        <v>82394.805638118996</v>
      </c>
      <c r="I63" s="156">
        <v>86254.499619644339</v>
      </c>
      <c r="J63" s="156">
        <v>90875.217082397459</v>
      </c>
      <c r="K63" s="156">
        <v>94382.172306517212</v>
      </c>
      <c r="L63" s="156">
        <v>97843.345447883985</v>
      </c>
      <c r="M63" s="156">
        <v>98846.583892064038</v>
      </c>
      <c r="N63" s="156">
        <v>101695.07042675877</v>
      </c>
      <c r="O63" s="156">
        <v>101635.61991730102</v>
      </c>
      <c r="P63" s="156">
        <v>101938.88071676642</v>
      </c>
      <c r="Q63" s="156">
        <v>101851.93633271668</v>
      </c>
      <c r="R63" s="156">
        <v>105294.57583941497</v>
      </c>
      <c r="S63" s="156">
        <v>110614.01034435045</v>
      </c>
    </row>
    <row r="64" spans="1:19" ht="12.75" customHeight="1" x14ac:dyDescent="0.2">
      <c r="A64" s="221"/>
      <c r="B64" s="154" t="s">
        <v>134</v>
      </c>
      <c r="C64" s="155" t="s">
        <v>135</v>
      </c>
      <c r="D64" s="156">
        <v>74406.64975999156</v>
      </c>
      <c r="E64" s="156">
        <v>75604.119046374923</v>
      </c>
      <c r="F64" s="156">
        <v>78651.576561977956</v>
      </c>
      <c r="G64" s="156">
        <v>77059.500000000015</v>
      </c>
      <c r="H64" s="156">
        <v>78897.200000000012</v>
      </c>
      <c r="I64" s="156">
        <v>80170.500000000015</v>
      </c>
      <c r="J64" s="156">
        <v>82021.100000000006</v>
      </c>
      <c r="K64" s="156">
        <v>85380.999999999985</v>
      </c>
      <c r="L64" s="156">
        <v>83651.799999999988</v>
      </c>
      <c r="M64" s="156">
        <v>75813.100000000006</v>
      </c>
      <c r="N64" s="156">
        <v>79181.900000000009</v>
      </c>
      <c r="O64" s="156">
        <v>82790.799999999988</v>
      </c>
      <c r="P64" s="156">
        <v>84594.2</v>
      </c>
      <c r="Q64" s="156">
        <v>86896.200000000012</v>
      </c>
      <c r="R64" s="156">
        <v>90482.499999999985</v>
      </c>
      <c r="S64" s="156">
        <v>97595.444423123336</v>
      </c>
    </row>
    <row r="65" spans="1:19" ht="12.75" customHeight="1" x14ac:dyDescent="0.2">
      <c r="A65" s="221"/>
      <c r="B65" s="154" t="s">
        <v>136</v>
      </c>
      <c r="C65" s="155" t="s">
        <v>137</v>
      </c>
      <c r="D65" s="156">
        <v>71940.350525908609</v>
      </c>
      <c r="E65" s="156">
        <v>71726.113459612447</v>
      </c>
      <c r="F65" s="156">
        <v>74255.593768793857</v>
      </c>
      <c r="G65" s="156">
        <v>71969.600000000006</v>
      </c>
      <c r="H65" s="156">
        <v>73076.900000000023</v>
      </c>
      <c r="I65" s="156">
        <v>74695.5</v>
      </c>
      <c r="J65" s="156">
        <v>79014.200000000026</v>
      </c>
      <c r="K65" s="156">
        <v>85540.200000000026</v>
      </c>
      <c r="L65" s="156">
        <v>81823.100000000006</v>
      </c>
      <c r="M65" s="156">
        <v>67620.499999999985</v>
      </c>
      <c r="N65" s="156">
        <v>66432.499999999985</v>
      </c>
      <c r="O65" s="156">
        <v>67911.999999999985</v>
      </c>
      <c r="P65" s="156">
        <v>65558.5</v>
      </c>
      <c r="Q65" s="156">
        <v>64433.7</v>
      </c>
      <c r="R65" s="156">
        <v>67498.399999999994</v>
      </c>
      <c r="S65" s="156">
        <v>69363.811204853395</v>
      </c>
    </row>
    <row r="66" spans="1:19" ht="12.75" customHeight="1" x14ac:dyDescent="0.2">
      <c r="A66" s="221"/>
      <c r="B66" s="154" t="s">
        <v>138</v>
      </c>
      <c r="C66" s="155" t="s">
        <v>139</v>
      </c>
      <c r="D66" s="156">
        <v>63529.512501538527</v>
      </c>
      <c r="E66" s="156">
        <v>61066.629771391265</v>
      </c>
      <c r="F66" s="156">
        <v>58887.193451386578</v>
      </c>
      <c r="G66" s="156">
        <v>58756.800000000025</v>
      </c>
      <c r="H66" s="156">
        <v>65920.599999999991</v>
      </c>
      <c r="I66" s="156">
        <v>70391.299999999988</v>
      </c>
      <c r="J66" s="156">
        <v>78198.599999999977</v>
      </c>
      <c r="K66" s="156">
        <v>88257.1</v>
      </c>
      <c r="L66" s="156">
        <v>81794.10000000002</v>
      </c>
      <c r="M66" s="156">
        <v>52628.2</v>
      </c>
      <c r="N66" s="156">
        <v>62136.700000000004</v>
      </c>
      <c r="O66" s="156">
        <v>68525.499999999985</v>
      </c>
      <c r="P66" s="156">
        <v>66189.399999999994</v>
      </c>
      <c r="Q66" s="156">
        <v>64528.000000000015</v>
      </c>
      <c r="R66" s="156">
        <v>67781.5</v>
      </c>
      <c r="S66" s="156">
        <v>71136.204448214354</v>
      </c>
    </row>
    <row r="67" spans="1:19" ht="12.75" customHeight="1" x14ac:dyDescent="0.2">
      <c r="A67" s="221"/>
      <c r="B67" s="154" t="s">
        <v>140</v>
      </c>
      <c r="C67" s="155" t="s">
        <v>141</v>
      </c>
      <c r="D67" s="156">
        <v>140433.5298668964</v>
      </c>
      <c r="E67" s="156">
        <v>143523.4258219029</v>
      </c>
      <c r="F67" s="156">
        <v>143018.52131640498</v>
      </c>
      <c r="G67" s="156">
        <v>143028.09999999998</v>
      </c>
      <c r="H67" s="156">
        <v>147758.39999999997</v>
      </c>
      <c r="I67" s="156">
        <v>156362.5</v>
      </c>
      <c r="J67" s="156">
        <v>168338.20000000004</v>
      </c>
      <c r="K67" s="156">
        <v>180551.6</v>
      </c>
      <c r="L67" s="156">
        <v>182841.19999999995</v>
      </c>
      <c r="M67" s="156">
        <v>149576.49999999997</v>
      </c>
      <c r="N67" s="156">
        <v>160462.70000000001</v>
      </c>
      <c r="O67" s="156">
        <v>170205.69999999998</v>
      </c>
      <c r="P67" s="156">
        <v>173156.09999999998</v>
      </c>
      <c r="Q67" s="156">
        <v>174517.00000000003</v>
      </c>
      <c r="R67" s="156">
        <v>180574.49999999997</v>
      </c>
      <c r="S67" s="156">
        <v>188376.85990662783</v>
      </c>
    </row>
    <row r="68" spans="1:19" ht="12.75" customHeight="1" x14ac:dyDescent="0.2">
      <c r="A68" s="221"/>
      <c r="B68" s="154" t="s">
        <v>118</v>
      </c>
      <c r="C68" s="155" t="s">
        <v>119</v>
      </c>
      <c r="D68" s="156">
        <v>110314.66355762351</v>
      </c>
      <c r="E68" s="156">
        <v>101173.79978415054</v>
      </c>
      <c r="F68" s="156">
        <v>97674.609160785898</v>
      </c>
      <c r="G68" s="156">
        <v>94514.108775376546</v>
      </c>
      <c r="H68" s="156">
        <v>103189.07145855196</v>
      </c>
      <c r="I68" s="156">
        <v>105992.84890885752</v>
      </c>
      <c r="J68" s="156">
        <v>110346.8119609439</v>
      </c>
      <c r="K68" s="156">
        <v>115550.32441600648</v>
      </c>
      <c r="L68" s="156">
        <v>107799.00797824116</v>
      </c>
      <c r="M68" s="156">
        <v>90044.76842368221</v>
      </c>
      <c r="N68" s="156">
        <v>99935.654216867479</v>
      </c>
      <c r="O68" s="156">
        <v>101090.10202746892</v>
      </c>
      <c r="P68" s="156">
        <v>97218.843977900251</v>
      </c>
      <c r="Q68" s="156">
        <v>99173.617758245076</v>
      </c>
      <c r="R68" s="156">
        <v>102047.4318330411</v>
      </c>
      <c r="S68" s="156">
        <v>102662.28526558749</v>
      </c>
    </row>
    <row r="69" spans="1:19" ht="12.75" customHeight="1" x14ac:dyDescent="0.2">
      <c r="A69" s="221"/>
      <c r="B69" s="154" t="s">
        <v>120</v>
      </c>
      <c r="C69" s="155" t="s">
        <v>121</v>
      </c>
      <c r="D69" s="156">
        <v>82040.3650309644</v>
      </c>
      <c r="E69" s="156">
        <v>79122.162060429138</v>
      </c>
      <c r="F69" s="156">
        <v>77980.118596629633</v>
      </c>
      <c r="G69" s="156">
        <v>77809.881791396576</v>
      </c>
      <c r="H69" s="156">
        <v>80540.058783364395</v>
      </c>
      <c r="I69" s="156">
        <v>79669.836363636379</v>
      </c>
      <c r="J69" s="156">
        <v>87666.48839397743</v>
      </c>
      <c r="K69" s="156">
        <v>90728.649750889643</v>
      </c>
      <c r="L69" s="156">
        <v>94950.462199912683</v>
      </c>
      <c r="M69" s="156">
        <v>82353.813770491834</v>
      </c>
      <c r="N69" s="156">
        <v>91314.090589636689</v>
      </c>
      <c r="O69" s="156">
        <v>93925.325975538712</v>
      </c>
      <c r="P69" s="156">
        <v>94241.780112044842</v>
      </c>
      <c r="Q69" s="156">
        <v>92837.340000000011</v>
      </c>
      <c r="R69" s="156">
        <v>95830.8</v>
      </c>
      <c r="S69" s="156">
        <v>97559.554755602629</v>
      </c>
    </row>
    <row r="70" spans="1:19" ht="12.75" customHeight="1" x14ac:dyDescent="0.2">
      <c r="A70" s="221"/>
      <c r="B70" s="154" t="s">
        <v>122</v>
      </c>
      <c r="C70" s="155" t="s">
        <v>123</v>
      </c>
      <c r="D70" s="156">
        <v>151602.43966064739</v>
      </c>
      <c r="E70" s="156">
        <v>155811.94057043325</v>
      </c>
      <c r="F70" s="156">
        <v>155042.93952555963</v>
      </c>
      <c r="G70" s="156">
        <v>152165.29999999999</v>
      </c>
      <c r="H70" s="156">
        <v>162984.29999999999</v>
      </c>
      <c r="I70" s="156">
        <v>168793.8</v>
      </c>
      <c r="J70" s="156">
        <v>182872.60000000003</v>
      </c>
      <c r="K70" s="156">
        <v>199502.40000000002</v>
      </c>
      <c r="L70" s="156">
        <v>204545.6</v>
      </c>
      <c r="M70" s="156">
        <v>161882.29999999999</v>
      </c>
      <c r="N70" s="156">
        <v>184259.1</v>
      </c>
      <c r="O70" s="156">
        <v>204509.59999999998</v>
      </c>
      <c r="P70" s="156">
        <v>207505.40000000002</v>
      </c>
      <c r="Q70" s="156">
        <v>208825.00000000003</v>
      </c>
      <c r="R70" s="156">
        <v>217917.10000000003</v>
      </c>
      <c r="S70" s="156">
        <v>223680.32978418205</v>
      </c>
    </row>
    <row r="71" spans="1:19" ht="12.75" customHeight="1" x14ac:dyDescent="0.2">
      <c r="A71" s="221"/>
      <c r="B71" s="154" t="s">
        <v>142</v>
      </c>
      <c r="C71" s="155" t="s">
        <v>143</v>
      </c>
      <c r="D71" s="156">
        <v>129845.69088882247</v>
      </c>
      <c r="E71" s="156">
        <v>136216.32067058567</v>
      </c>
      <c r="F71" s="156">
        <v>138318.42473270965</v>
      </c>
      <c r="G71" s="156">
        <v>143476.69999999998</v>
      </c>
      <c r="H71" s="156">
        <v>146569.49999999997</v>
      </c>
      <c r="I71" s="156">
        <v>145782.80000000005</v>
      </c>
      <c r="J71" s="156">
        <v>158339</v>
      </c>
      <c r="K71" s="156">
        <v>167863.1</v>
      </c>
      <c r="L71" s="156">
        <v>155425.20000000004</v>
      </c>
      <c r="M71" s="156">
        <v>120975.7</v>
      </c>
      <c r="N71" s="156">
        <v>160621.50000000003</v>
      </c>
      <c r="O71" s="156">
        <v>175787.49999999997</v>
      </c>
      <c r="P71" s="156">
        <v>172552.99999999997</v>
      </c>
      <c r="Q71" s="156">
        <v>180651.3</v>
      </c>
      <c r="R71" s="156">
        <v>202420.5</v>
      </c>
      <c r="S71" s="156">
        <v>223962.15900693432</v>
      </c>
    </row>
    <row r="72" spans="1:19" ht="12.75" customHeight="1" x14ac:dyDescent="0.2">
      <c r="A72" s="221"/>
      <c r="B72" s="154" t="s">
        <v>144</v>
      </c>
      <c r="C72" s="155" t="s">
        <v>145</v>
      </c>
      <c r="D72" s="156">
        <v>42362.335644682018</v>
      </c>
      <c r="E72" s="156">
        <v>45032.439359895499</v>
      </c>
      <c r="F72" s="156">
        <v>45617.523471433349</v>
      </c>
      <c r="G72" s="156">
        <v>44967.4</v>
      </c>
      <c r="H72" s="156">
        <v>45065.000000000007</v>
      </c>
      <c r="I72" s="156">
        <v>47783.600000000006</v>
      </c>
      <c r="J72" s="156">
        <v>52497.5</v>
      </c>
      <c r="K72" s="156">
        <v>53952.2</v>
      </c>
      <c r="L72" s="156">
        <v>54806.599999999991</v>
      </c>
      <c r="M72" s="156">
        <v>51046.799999999996</v>
      </c>
      <c r="N72" s="156">
        <v>51379.299999999988</v>
      </c>
      <c r="O72" s="156">
        <v>55972.899999999994</v>
      </c>
      <c r="P72" s="156">
        <v>58418.700000000012</v>
      </c>
      <c r="Q72" s="156">
        <v>59697.299999999981</v>
      </c>
      <c r="R72" s="156">
        <v>62851.500000000007</v>
      </c>
      <c r="S72" s="156">
        <v>70270.598774301106</v>
      </c>
    </row>
    <row r="73" spans="1:19" ht="12.75" customHeight="1" x14ac:dyDescent="0.2">
      <c r="A73" s="221"/>
      <c r="B73" s="154" t="s">
        <v>146</v>
      </c>
      <c r="C73" s="155" t="s">
        <v>147</v>
      </c>
      <c r="D73" s="156">
        <v>72136.640733649721</v>
      </c>
      <c r="E73" s="156">
        <v>75401.260676711099</v>
      </c>
      <c r="F73" s="156">
        <v>74925.058382534116</v>
      </c>
      <c r="G73" s="156">
        <v>73040.706818142193</v>
      </c>
      <c r="H73" s="156">
        <v>75749.972380240433</v>
      </c>
      <c r="I73" s="156">
        <v>78622.741633618978</v>
      </c>
      <c r="J73" s="156">
        <v>83707.306066238132</v>
      </c>
      <c r="K73" s="156">
        <v>86965.777820108095</v>
      </c>
      <c r="L73" s="156">
        <v>85075.489865136187</v>
      </c>
      <c r="M73" s="156">
        <v>78209.911456181144</v>
      </c>
      <c r="N73" s="156">
        <v>80443.690783085811</v>
      </c>
      <c r="O73" s="156">
        <v>84751.28758713603</v>
      </c>
      <c r="P73" s="156">
        <v>83765.176267036542</v>
      </c>
      <c r="Q73" s="156">
        <v>84353.197502030293</v>
      </c>
      <c r="R73" s="156">
        <v>88096.079180905363</v>
      </c>
      <c r="S73" s="156">
        <v>92918.903702653319</v>
      </c>
    </row>
    <row r="74" spans="1:19" ht="12.75" customHeight="1" x14ac:dyDescent="0.2">
      <c r="A74" s="221"/>
      <c r="B74" s="154" t="s">
        <v>148</v>
      </c>
      <c r="C74" s="155" t="s">
        <v>149</v>
      </c>
      <c r="D74" s="156">
        <v>56326.360302588102</v>
      </c>
      <c r="E74" s="156">
        <v>54272.318408080442</v>
      </c>
      <c r="F74" s="156">
        <v>54020.801804665127</v>
      </c>
      <c r="G74" s="156">
        <v>53704.311390461815</v>
      </c>
      <c r="H74" s="156">
        <v>54283.268836395706</v>
      </c>
      <c r="I74" s="156">
        <v>58761.022002744634</v>
      </c>
      <c r="J74" s="156">
        <v>60988.605539784687</v>
      </c>
      <c r="K74" s="156">
        <v>67569.472429002344</v>
      </c>
      <c r="L74" s="156">
        <v>69971.447934951037</v>
      </c>
      <c r="M74" s="156">
        <v>67827.174773326988</v>
      </c>
      <c r="N74" s="156">
        <v>71481.665559975067</v>
      </c>
      <c r="O74" s="156">
        <v>74513.786437325587</v>
      </c>
      <c r="P74" s="156">
        <v>78828.243620918351</v>
      </c>
      <c r="Q74" s="156">
        <v>78871.762497970063</v>
      </c>
      <c r="R74" s="156">
        <v>82114.020819094279</v>
      </c>
      <c r="S74" s="156">
        <v>133400.08341320101</v>
      </c>
    </row>
    <row r="75" spans="1:19" ht="12.75" customHeight="1" x14ac:dyDescent="0.2">
      <c r="A75" s="222"/>
      <c r="B75" s="162" t="s">
        <v>66</v>
      </c>
      <c r="C75" s="166" t="s">
        <v>72</v>
      </c>
      <c r="D75" s="164">
        <f>SUM(D56:D74)</f>
        <v>1608688.7</v>
      </c>
      <c r="E75" s="164">
        <f t="shared" ref="E75:S75" si="3">SUM(E56:E74)</f>
        <v>1634064.9999999993</v>
      </c>
      <c r="F75" s="164">
        <f t="shared" si="3"/>
        <v>1642841.9</v>
      </c>
      <c r="G75" s="164">
        <f t="shared" si="3"/>
        <v>1626259.9000000006</v>
      </c>
      <c r="H75" s="164">
        <f t="shared" si="3"/>
        <v>1680860.300000001</v>
      </c>
      <c r="I75" s="164">
        <f t="shared" si="3"/>
        <v>1725988.5000000002</v>
      </c>
      <c r="J75" s="164">
        <f t="shared" si="3"/>
        <v>1815533.3000000005</v>
      </c>
      <c r="K75" s="164">
        <f t="shared" si="3"/>
        <v>1917549.5000000005</v>
      </c>
      <c r="L75" s="164">
        <f t="shared" si="3"/>
        <v>1882496.1999999997</v>
      </c>
      <c r="M75" s="164">
        <f t="shared" si="3"/>
        <v>1631866.4000000001</v>
      </c>
      <c r="N75" s="164">
        <f t="shared" si="3"/>
        <v>1771000.0999999994</v>
      </c>
      <c r="O75" s="164">
        <f t="shared" si="3"/>
        <v>1856502.2000000002</v>
      </c>
      <c r="P75" s="164">
        <f t="shared" si="3"/>
        <v>1862586.0999999999</v>
      </c>
      <c r="Q75" s="164">
        <f t="shared" si="3"/>
        <v>1877607.5000000005</v>
      </c>
      <c r="R75" s="164">
        <f t="shared" si="3"/>
        <v>1958593.7999999998</v>
      </c>
      <c r="S75" s="164">
        <f t="shared" si="3"/>
        <v>2123772.8999999994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12</v>
      </c>
      <c r="C1" s="148" t="s">
        <v>252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38</v>
      </c>
      <c r="C2" s="151" t="s">
        <v>39</v>
      </c>
      <c r="D2" s="152">
        <v>11163672.17368138</v>
      </c>
      <c r="E2" s="152">
        <v>11409680.021531794</v>
      </c>
      <c r="F2" s="152">
        <v>11564162.569041951</v>
      </c>
      <c r="G2" s="152">
        <v>11716066.732848711</v>
      </c>
      <c r="H2" s="152">
        <v>12017059.82447277</v>
      </c>
      <c r="I2" s="152">
        <v>12270434.632002734</v>
      </c>
      <c r="J2" s="152">
        <v>12681189.412064595</v>
      </c>
      <c r="K2" s="152">
        <v>13071680.994003374</v>
      </c>
      <c r="L2" s="152">
        <v>13135190.162452757</v>
      </c>
      <c r="M2" s="152">
        <v>12562391.37530325</v>
      </c>
      <c r="N2" s="152">
        <v>12828970.200000003</v>
      </c>
      <c r="O2" s="152">
        <v>13046631.916351002</v>
      </c>
      <c r="P2" s="152">
        <v>12990420.210478278</v>
      </c>
      <c r="Q2" s="152">
        <v>13023909.516198408</v>
      </c>
      <c r="R2" s="152">
        <v>13251106.767591352</v>
      </c>
      <c r="S2" s="152">
        <v>13558103.332242655</v>
      </c>
    </row>
    <row r="3" spans="1:19" ht="12.75" customHeight="1" x14ac:dyDescent="0.2">
      <c r="A3" s="153"/>
      <c r="B3" s="154" t="s">
        <v>40</v>
      </c>
      <c r="C3" s="155" t="s">
        <v>41</v>
      </c>
      <c r="D3" s="156">
        <v>6363505.4199774843</v>
      </c>
      <c r="E3" s="156">
        <v>6508469.4443389131</v>
      </c>
      <c r="F3" s="156">
        <v>6617762.3043573536</v>
      </c>
      <c r="G3" s="156">
        <v>6731678.5708173057</v>
      </c>
      <c r="H3" s="156">
        <v>6887670.6366763618</v>
      </c>
      <c r="I3" s="156">
        <v>7041268.32746296</v>
      </c>
      <c r="J3" s="156">
        <v>7199531.6078545125</v>
      </c>
      <c r="K3" s="156">
        <v>7364363.364268085</v>
      </c>
      <c r="L3" s="156">
        <v>7399486.7742087273</v>
      </c>
      <c r="M3" s="156">
        <v>7291547.9311839966</v>
      </c>
      <c r="N3" s="156">
        <v>7354066.1000000006</v>
      </c>
      <c r="O3" s="156">
        <v>7354653.2480621971</v>
      </c>
      <c r="P3" s="156">
        <v>7315061.1459491048</v>
      </c>
      <c r="Q3" s="156">
        <v>7307412.3571823649</v>
      </c>
      <c r="R3" s="156">
        <v>7395899.7142499248</v>
      </c>
      <c r="S3" s="156">
        <v>7551173.5427004481</v>
      </c>
    </row>
    <row r="4" spans="1:19" ht="12.75" customHeight="1" x14ac:dyDescent="0.2">
      <c r="A4" s="157"/>
      <c r="B4" s="158" t="s">
        <v>42</v>
      </c>
      <c r="C4" s="159" t="s">
        <v>43</v>
      </c>
      <c r="D4" s="160">
        <v>9975305.7533946652</v>
      </c>
      <c r="E4" s="160">
        <v>10198847.039515901</v>
      </c>
      <c r="F4" s="160">
        <v>10338663.814629853</v>
      </c>
      <c r="G4" s="160">
        <v>10467810.080330113</v>
      </c>
      <c r="H4" s="160">
        <v>10742136.049786493</v>
      </c>
      <c r="I4" s="160">
        <v>10961917.811039651</v>
      </c>
      <c r="J4" s="160">
        <v>11331053.173540069</v>
      </c>
      <c r="K4" s="160">
        <v>11703068.031955495</v>
      </c>
      <c r="L4" s="160">
        <v>11788601.740485299</v>
      </c>
      <c r="M4" s="160">
        <v>11269147.062280575</v>
      </c>
      <c r="N4" s="160">
        <v>11513969.000000002</v>
      </c>
      <c r="O4" s="160">
        <v>11719642.50624097</v>
      </c>
      <c r="P4" s="160">
        <v>11678383.967366314</v>
      </c>
      <c r="Q4" s="160">
        <v>11710315.390671825</v>
      </c>
      <c r="R4" s="160">
        <v>11922972.755427234</v>
      </c>
      <c r="S4" s="160">
        <v>12184089.525764067</v>
      </c>
    </row>
    <row r="5" spans="1:19" ht="12.75" customHeight="1" x14ac:dyDescent="0.2">
      <c r="B5" s="147" t="s">
        <v>44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45</v>
      </c>
      <c r="B6" s="150" t="s">
        <v>46</v>
      </c>
      <c r="C6" s="151" t="s">
        <v>47</v>
      </c>
      <c r="D6" s="152">
        <v>231283.96285748007</v>
      </c>
      <c r="E6" s="152">
        <v>236671.7528439177</v>
      </c>
      <c r="F6" s="152">
        <v>222338.13988498028</v>
      </c>
      <c r="G6" s="152">
        <v>218188.34648943102</v>
      </c>
      <c r="H6" s="152">
        <v>224782.91185028487</v>
      </c>
      <c r="I6" s="152">
        <v>196814.34277444784</v>
      </c>
      <c r="J6" s="152">
        <v>191981.41961832825</v>
      </c>
      <c r="K6" s="152">
        <v>198694.52794970977</v>
      </c>
      <c r="L6" s="152">
        <v>194490.90576634862</v>
      </c>
      <c r="M6" s="152">
        <v>169051.23670145799</v>
      </c>
      <c r="N6" s="152">
        <v>186304</v>
      </c>
      <c r="O6" s="152">
        <v>196840.56863553825</v>
      </c>
      <c r="P6" s="152">
        <v>194247.50009011166</v>
      </c>
      <c r="Q6" s="152">
        <v>202420.87628226515</v>
      </c>
      <c r="R6" s="152">
        <v>197246.14783413621</v>
      </c>
      <c r="S6" s="152">
        <v>193444.39620161025</v>
      </c>
    </row>
    <row r="7" spans="1:19" ht="12.75" customHeight="1" x14ac:dyDescent="0.2">
      <c r="A7" s="221"/>
      <c r="B7" s="154" t="s">
        <v>48</v>
      </c>
      <c r="C7" s="155" t="s">
        <v>49</v>
      </c>
      <c r="D7" s="156">
        <v>2199096.2174858442</v>
      </c>
      <c r="E7" s="156">
        <v>2196569.8146093721</v>
      </c>
      <c r="F7" s="156">
        <v>2174060.2275680094</v>
      </c>
      <c r="G7" s="156">
        <v>2149219.9528782517</v>
      </c>
      <c r="H7" s="156">
        <v>2190027.2397765918</v>
      </c>
      <c r="I7" s="156">
        <v>2216178.8593726149</v>
      </c>
      <c r="J7" s="156">
        <v>2303026.8836497054</v>
      </c>
      <c r="K7" s="156">
        <v>2364152.1919010496</v>
      </c>
      <c r="L7" s="156">
        <v>2331891.7700892668</v>
      </c>
      <c r="M7" s="156">
        <v>2078863.1733019813</v>
      </c>
      <c r="N7" s="156">
        <v>2204023.5999999996</v>
      </c>
      <c r="O7" s="156">
        <v>2272154.1339630317</v>
      </c>
      <c r="P7" s="156">
        <v>2254701.0488309581</v>
      </c>
      <c r="Q7" s="156">
        <v>2245737.7144361213</v>
      </c>
      <c r="R7" s="156">
        <v>2281813.3216425176</v>
      </c>
      <c r="S7" s="156">
        <v>2375898.5237613344</v>
      </c>
    </row>
    <row r="8" spans="1:19" ht="12.75" customHeight="1" x14ac:dyDescent="0.2">
      <c r="A8" s="221"/>
      <c r="B8" s="154" t="s">
        <v>50</v>
      </c>
      <c r="C8" s="155" t="s">
        <v>51</v>
      </c>
      <c r="D8" s="156">
        <v>580777.99422730715</v>
      </c>
      <c r="E8" s="156">
        <v>593503.98018124839</v>
      </c>
      <c r="F8" s="156">
        <v>610946.43248041382</v>
      </c>
      <c r="G8" s="156">
        <v>624615.12089428911</v>
      </c>
      <c r="H8" s="156">
        <v>647333.15009069198</v>
      </c>
      <c r="I8" s="156">
        <v>672663.39054720162</v>
      </c>
      <c r="J8" s="156">
        <v>718072.30029811594</v>
      </c>
      <c r="K8" s="156">
        <v>747276.6501588932</v>
      </c>
      <c r="L8" s="156">
        <v>748653.13454129337</v>
      </c>
      <c r="M8" s="156">
        <v>690423.09104951285</v>
      </c>
      <c r="N8" s="156">
        <v>667975.9</v>
      </c>
      <c r="O8" s="156">
        <v>665982.50896859192</v>
      </c>
      <c r="P8" s="156">
        <v>642042.57917055767</v>
      </c>
      <c r="Q8" s="156">
        <v>625773.42820985138</v>
      </c>
      <c r="R8" s="156">
        <v>632058.02840128564</v>
      </c>
      <c r="S8" s="156">
        <v>640577.00383900199</v>
      </c>
    </row>
    <row r="9" spans="1:19" ht="12.75" customHeight="1" x14ac:dyDescent="0.2">
      <c r="A9" s="221"/>
      <c r="B9" s="154" t="s">
        <v>52</v>
      </c>
      <c r="C9" s="155" t="s">
        <v>53</v>
      </c>
      <c r="D9" s="156">
        <v>1943919.8455720246</v>
      </c>
      <c r="E9" s="156">
        <v>2007016.0036882423</v>
      </c>
      <c r="F9" s="156">
        <v>2023791.1688044826</v>
      </c>
      <c r="G9" s="156">
        <v>2047331.5467337412</v>
      </c>
      <c r="H9" s="156">
        <v>2087508.0238592459</v>
      </c>
      <c r="I9" s="156">
        <v>2119806.7700560628</v>
      </c>
      <c r="J9" s="156">
        <v>2165212.5811044574</v>
      </c>
      <c r="K9" s="156">
        <v>2233100.1078010639</v>
      </c>
      <c r="L9" s="156">
        <v>2253008.176641725</v>
      </c>
      <c r="M9" s="156">
        <v>2147435.7127271784</v>
      </c>
      <c r="N9" s="156">
        <v>2177681.0999999996</v>
      </c>
      <c r="O9" s="156">
        <v>2213319.9875169233</v>
      </c>
      <c r="P9" s="156">
        <v>2201339.3577917474</v>
      </c>
      <c r="Q9" s="156">
        <v>2203623.119030389</v>
      </c>
      <c r="R9" s="156">
        <v>2258405.7714807261</v>
      </c>
      <c r="S9" s="156">
        <v>2319463.7897046674</v>
      </c>
    </row>
    <row r="10" spans="1:19" ht="12.75" customHeight="1" x14ac:dyDescent="0.2">
      <c r="A10" s="221"/>
      <c r="B10" s="154" t="s">
        <v>54</v>
      </c>
      <c r="C10" s="155" t="s">
        <v>55</v>
      </c>
      <c r="D10" s="156">
        <v>474458.74434862734</v>
      </c>
      <c r="E10" s="156">
        <v>502106.3694361308</v>
      </c>
      <c r="F10" s="156">
        <v>524512.08397486911</v>
      </c>
      <c r="G10" s="156">
        <v>520417.50113406079</v>
      </c>
      <c r="H10" s="156">
        <v>538076.37761441199</v>
      </c>
      <c r="I10" s="156">
        <v>539015.35585710919</v>
      </c>
      <c r="J10" s="156">
        <v>551648.75358197233</v>
      </c>
      <c r="K10" s="156">
        <v>569391.46134898718</v>
      </c>
      <c r="L10" s="156">
        <v>574738.55389146088</v>
      </c>
      <c r="M10" s="156">
        <v>556889.91889444203</v>
      </c>
      <c r="N10" s="156">
        <v>555228.60000000009</v>
      </c>
      <c r="O10" s="156">
        <v>566438.45819554012</v>
      </c>
      <c r="P10" s="156">
        <v>563708.37425267615</v>
      </c>
      <c r="Q10" s="156">
        <v>564952.57730776782</v>
      </c>
      <c r="R10" s="156">
        <v>576182.38117198262</v>
      </c>
      <c r="S10" s="156">
        <v>595653.22679191083</v>
      </c>
    </row>
    <row r="11" spans="1:19" ht="12.75" customHeight="1" x14ac:dyDescent="0.2">
      <c r="A11" s="221"/>
      <c r="B11" s="154" t="s">
        <v>56</v>
      </c>
      <c r="C11" s="155" t="s">
        <v>57</v>
      </c>
      <c r="D11" s="156">
        <v>478729.33111920144</v>
      </c>
      <c r="E11" s="156">
        <v>484324.38524064305</v>
      </c>
      <c r="F11" s="156">
        <v>492529.3989297006</v>
      </c>
      <c r="G11" s="156">
        <v>515144.75134050479</v>
      </c>
      <c r="H11" s="156">
        <v>557077.93665721838</v>
      </c>
      <c r="I11" s="156">
        <v>586637.46384747652</v>
      </c>
      <c r="J11" s="156">
        <v>604798.69630270218</v>
      </c>
      <c r="K11" s="156">
        <v>637487.32456219872</v>
      </c>
      <c r="L11" s="156">
        <v>604959.43335083371</v>
      </c>
      <c r="M11" s="156">
        <v>638200.0247237673</v>
      </c>
      <c r="N11" s="156">
        <v>640385.10000000009</v>
      </c>
      <c r="O11" s="156">
        <v>627490.41633655597</v>
      </c>
      <c r="P11" s="156">
        <v>624986.35805566702</v>
      </c>
      <c r="Q11" s="156">
        <v>624704.04774869559</v>
      </c>
      <c r="R11" s="156">
        <v>639178.50396338629</v>
      </c>
      <c r="S11" s="156">
        <v>628840.0943161191</v>
      </c>
    </row>
    <row r="12" spans="1:19" ht="12.75" customHeight="1" x14ac:dyDescent="0.2">
      <c r="A12" s="221"/>
      <c r="B12" s="154" t="s">
        <v>58</v>
      </c>
      <c r="C12" s="155" t="s">
        <v>59</v>
      </c>
      <c r="D12" s="156">
        <v>1037989.6009715869</v>
      </c>
      <c r="E12" s="156">
        <v>1060582.4793224814</v>
      </c>
      <c r="F12" s="156">
        <v>1087387.0402927226</v>
      </c>
      <c r="G12" s="156">
        <v>1107653.3291042233</v>
      </c>
      <c r="H12" s="156">
        <v>1135777.5012735978</v>
      </c>
      <c r="I12" s="156">
        <v>1176599.0353270872</v>
      </c>
      <c r="J12" s="156">
        <v>1229428.461031998</v>
      </c>
      <c r="K12" s="156">
        <v>1285559.9179374855</v>
      </c>
      <c r="L12" s="156">
        <v>1321847.1046243943</v>
      </c>
      <c r="M12" s="156">
        <v>1252738.7987354086</v>
      </c>
      <c r="N12" s="156">
        <v>1274148.8999999999</v>
      </c>
      <c r="O12" s="156">
        <v>1315042.8018780907</v>
      </c>
      <c r="P12" s="156">
        <v>1330046.4931791846</v>
      </c>
      <c r="Q12" s="156">
        <v>1343914.5299449775</v>
      </c>
      <c r="R12" s="156">
        <v>1363688.1702909512</v>
      </c>
      <c r="S12" s="156">
        <v>1385482.9578757705</v>
      </c>
    </row>
    <row r="13" spans="1:19" ht="12.75" customHeight="1" x14ac:dyDescent="0.2">
      <c r="A13" s="221"/>
      <c r="B13" s="154" t="s">
        <v>60</v>
      </c>
      <c r="C13" s="155" t="s">
        <v>61</v>
      </c>
      <c r="D13" s="156">
        <v>951792.66128623812</v>
      </c>
      <c r="E13" s="156">
        <v>983780.99890688423</v>
      </c>
      <c r="F13" s="156">
        <v>996621.30984118755</v>
      </c>
      <c r="G13" s="156">
        <v>1019498.4038640326</v>
      </c>
      <c r="H13" s="156">
        <v>1035841.0420307262</v>
      </c>
      <c r="I13" s="156">
        <v>1070472.314107029</v>
      </c>
      <c r="J13" s="156">
        <v>1125996.4115848583</v>
      </c>
      <c r="K13" s="156">
        <v>1186535.4125817062</v>
      </c>
      <c r="L13" s="156">
        <v>1216624.3141109343</v>
      </c>
      <c r="M13" s="156">
        <v>1142791.6175858746</v>
      </c>
      <c r="N13" s="156">
        <v>1170055.3</v>
      </c>
      <c r="O13" s="156">
        <v>1205671.0002474443</v>
      </c>
      <c r="P13" s="156">
        <v>1210598.3428936577</v>
      </c>
      <c r="Q13" s="156">
        <v>1231813.835028288</v>
      </c>
      <c r="R13" s="156">
        <v>1273539.6932738887</v>
      </c>
      <c r="S13" s="156">
        <v>1318822.1611748033</v>
      </c>
    </row>
    <row r="14" spans="1:19" ht="12.75" customHeight="1" x14ac:dyDescent="0.2">
      <c r="A14" s="221"/>
      <c r="B14" s="154" t="s">
        <v>62</v>
      </c>
      <c r="C14" s="155" t="s">
        <v>63</v>
      </c>
      <c r="D14" s="156">
        <v>1743136.7129066759</v>
      </c>
      <c r="E14" s="156">
        <v>1793335.2919055447</v>
      </c>
      <c r="F14" s="156">
        <v>1856939.9147953142</v>
      </c>
      <c r="G14" s="156">
        <v>1910181.8378668909</v>
      </c>
      <c r="H14" s="156">
        <v>1959366.4775879432</v>
      </c>
      <c r="I14" s="156">
        <v>2008830.2046822559</v>
      </c>
      <c r="J14" s="156">
        <v>2056766.4353855343</v>
      </c>
      <c r="K14" s="156">
        <v>2088674.7929089949</v>
      </c>
      <c r="L14" s="156">
        <v>2141667.4120977591</v>
      </c>
      <c r="M14" s="156">
        <v>2194704.0864991136</v>
      </c>
      <c r="N14" s="156">
        <v>2231440.4</v>
      </c>
      <c r="O14" s="156">
        <v>2247069.611601775</v>
      </c>
      <c r="P14" s="156">
        <v>2245067.4973094366</v>
      </c>
      <c r="Q14" s="156">
        <v>2254844.8518280741</v>
      </c>
      <c r="R14" s="156">
        <v>2282324.6875388818</v>
      </c>
      <c r="S14" s="156">
        <v>2298697.5340896938</v>
      </c>
    </row>
    <row r="15" spans="1:19" ht="12.75" customHeight="1" x14ac:dyDescent="0.2">
      <c r="A15" s="221"/>
      <c r="B15" s="154" t="s">
        <v>64</v>
      </c>
      <c r="C15" s="155" t="s">
        <v>65</v>
      </c>
      <c r="D15" s="156">
        <v>334120.68261967658</v>
      </c>
      <c r="E15" s="156">
        <v>340955.9633814345</v>
      </c>
      <c r="F15" s="156">
        <v>349538.09805817157</v>
      </c>
      <c r="G15" s="156">
        <v>355559.29002469016</v>
      </c>
      <c r="H15" s="156">
        <v>366345.38904577971</v>
      </c>
      <c r="I15" s="156">
        <v>374900.07446836017</v>
      </c>
      <c r="J15" s="156">
        <v>384121.23098239739</v>
      </c>
      <c r="K15" s="156">
        <v>392195.64480540319</v>
      </c>
      <c r="L15" s="156">
        <v>400720.93537128222</v>
      </c>
      <c r="M15" s="156">
        <v>398049.40206183773</v>
      </c>
      <c r="N15" s="156">
        <v>406726.1</v>
      </c>
      <c r="O15" s="156">
        <v>409633.01889748086</v>
      </c>
      <c r="P15" s="156">
        <v>411646.41579231515</v>
      </c>
      <c r="Q15" s="156">
        <v>412530.410855397</v>
      </c>
      <c r="R15" s="156">
        <v>418536.04982947902</v>
      </c>
      <c r="S15" s="156">
        <v>427209.83800915093</v>
      </c>
    </row>
    <row r="16" spans="1:19" ht="12.75" customHeight="1" x14ac:dyDescent="0.2">
      <c r="A16" s="222"/>
      <c r="B16" s="162" t="s">
        <v>66</v>
      </c>
      <c r="C16" s="163" t="s">
        <v>67</v>
      </c>
      <c r="D16" s="164">
        <f>SUM(D6:D15)</f>
        <v>9975305.7533946615</v>
      </c>
      <c r="E16" s="164">
        <f t="shared" ref="E16:S16" si="0">SUM(E6:E15)</f>
        <v>10198847.039515899</v>
      </c>
      <c r="F16" s="164">
        <f t="shared" si="0"/>
        <v>10338663.814629853</v>
      </c>
      <c r="G16" s="164">
        <f t="shared" si="0"/>
        <v>10467810.080330115</v>
      </c>
      <c r="H16" s="164">
        <f t="shared" si="0"/>
        <v>10742136.049786493</v>
      </c>
      <c r="I16" s="164">
        <f t="shared" si="0"/>
        <v>10961917.811039645</v>
      </c>
      <c r="J16" s="164">
        <f t="shared" si="0"/>
        <v>11331053.173540069</v>
      </c>
      <c r="K16" s="164">
        <f t="shared" si="0"/>
        <v>11703068.031955492</v>
      </c>
      <c r="L16" s="164">
        <f t="shared" si="0"/>
        <v>11788601.740485298</v>
      </c>
      <c r="M16" s="164">
        <f t="shared" si="0"/>
        <v>11269147.062280577</v>
      </c>
      <c r="N16" s="164">
        <f t="shared" si="0"/>
        <v>11513969</v>
      </c>
      <c r="O16" s="164">
        <f t="shared" si="0"/>
        <v>11719642.506240973</v>
      </c>
      <c r="P16" s="164">
        <f t="shared" si="0"/>
        <v>11678383.967366312</v>
      </c>
      <c r="Q16" s="164">
        <f t="shared" si="0"/>
        <v>11710315.390671829</v>
      </c>
      <c r="R16" s="164">
        <f t="shared" si="0"/>
        <v>11922972.755427238</v>
      </c>
      <c r="S16" s="164">
        <f t="shared" si="0"/>
        <v>12184089.525764063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68</v>
      </c>
      <c r="B18" s="150" t="s">
        <v>46</v>
      </c>
      <c r="C18" s="151" t="s">
        <v>47</v>
      </c>
      <c r="D18" s="152">
        <v>231283.96285748007</v>
      </c>
      <c r="E18" s="152">
        <v>236671.7528439177</v>
      </c>
      <c r="F18" s="152">
        <v>222338.13988498028</v>
      </c>
      <c r="G18" s="152">
        <v>218188.34648943102</v>
      </c>
      <c r="H18" s="152">
        <v>224782.91185028487</v>
      </c>
      <c r="I18" s="152">
        <v>196814.34277444784</v>
      </c>
      <c r="J18" s="152">
        <v>191981.41961832825</v>
      </c>
      <c r="K18" s="152">
        <v>198694.52794970977</v>
      </c>
      <c r="L18" s="152">
        <v>194490.90576634862</v>
      </c>
      <c r="M18" s="152">
        <v>169051.23670145799</v>
      </c>
      <c r="N18" s="152">
        <v>186304</v>
      </c>
      <c r="O18" s="152">
        <v>196840.56863553825</v>
      </c>
      <c r="P18" s="152">
        <v>194247.50009011166</v>
      </c>
      <c r="Q18" s="152">
        <v>202420.87628226515</v>
      </c>
      <c r="R18" s="152">
        <v>197246.14783413621</v>
      </c>
      <c r="S18" s="152">
        <v>193444.39620161025</v>
      </c>
    </row>
    <row r="19" spans="1:19" ht="12.75" customHeight="1" x14ac:dyDescent="0.2">
      <c r="A19" s="221"/>
      <c r="B19" s="154" t="s">
        <v>69</v>
      </c>
      <c r="C19" s="155" t="s">
        <v>70</v>
      </c>
      <c r="D19" s="156">
        <v>85364.683573583694</v>
      </c>
      <c r="E19" s="156">
        <v>83134.943165713616</v>
      </c>
      <c r="F19" s="156">
        <v>79781.801108813714</v>
      </c>
      <c r="G19" s="156">
        <v>76982.113041176694</v>
      </c>
      <c r="H19" s="156">
        <v>80835.535226038701</v>
      </c>
      <c r="I19" s="156">
        <v>90213.013640146426</v>
      </c>
      <c r="J19" s="156">
        <v>102297.196636856</v>
      </c>
      <c r="K19" s="156">
        <v>100008.2221855635</v>
      </c>
      <c r="L19" s="156">
        <v>113065.23546576785</v>
      </c>
      <c r="M19" s="156">
        <v>86970.385231352979</v>
      </c>
      <c r="N19" s="156">
        <v>96827.1</v>
      </c>
      <c r="O19" s="156">
        <v>103197.86715049742</v>
      </c>
      <c r="P19" s="156">
        <v>100789.43317538794</v>
      </c>
      <c r="Q19" s="156">
        <v>93585.321342855634</v>
      </c>
      <c r="R19" s="156">
        <v>80244.628840612262</v>
      </c>
      <c r="S19" s="156">
        <v>67749.009348008782</v>
      </c>
    </row>
    <row r="20" spans="1:19" ht="12.75" customHeight="1" x14ac:dyDescent="0.2">
      <c r="A20" s="221"/>
      <c r="B20" s="154" t="s">
        <v>71</v>
      </c>
      <c r="C20" s="155" t="s">
        <v>72</v>
      </c>
      <c r="D20" s="156">
        <v>1864066.1150249303</v>
      </c>
      <c r="E20" s="156">
        <v>1858592.6886419931</v>
      </c>
      <c r="F20" s="156">
        <v>1828157.4538821143</v>
      </c>
      <c r="G20" s="156">
        <v>1800163.5871861256</v>
      </c>
      <c r="H20" s="156">
        <v>1825912.3718872219</v>
      </c>
      <c r="I20" s="156">
        <v>1836122.481343572</v>
      </c>
      <c r="J20" s="156">
        <v>1896629.4347617056</v>
      </c>
      <c r="K20" s="156">
        <v>1955851.8713370953</v>
      </c>
      <c r="L20" s="156">
        <v>1898683.9300183917</v>
      </c>
      <c r="M20" s="156">
        <v>1656640.7568950609</v>
      </c>
      <c r="N20" s="156">
        <v>1771000.0999999996</v>
      </c>
      <c r="O20" s="156">
        <v>1838406.2437771382</v>
      </c>
      <c r="P20" s="156">
        <v>1808293.1202621663</v>
      </c>
      <c r="Q20" s="156">
        <v>1806852.1306317511</v>
      </c>
      <c r="R20" s="156">
        <v>1860253.1894098243</v>
      </c>
      <c r="S20" s="156">
        <v>1965596.4744904176</v>
      </c>
    </row>
    <row r="21" spans="1:19" ht="12.75" customHeight="1" x14ac:dyDescent="0.2">
      <c r="A21" s="221"/>
      <c r="B21" s="154" t="s">
        <v>73</v>
      </c>
      <c r="C21" s="155" t="s">
        <v>74</v>
      </c>
      <c r="D21" s="156">
        <v>167601.38983507038</v>
      </c>
      <c r="E21" s="156">
        <v>170958.89946194505</v>
      </c>
      <c r="F21" s="156">
        <v>179468.96457537927</v>
      </c>
      <c r="G21" s="156">
        <v>182480.80547511904</v>
      </c>
      <c r="H21" s="156">
        <v>189743.55581609005</v>
      </c>
      <c r="I21" s="156">
        <v>194252.17832810237</v>
      </c>
      <c r="J21" s="156">
        <v>205770.13760730892</v>
      </c>
      <c r="K21" s="156">
        <v>206365.28321149194</v>
      </c>
      <c r="L21" s="156">
        <v>215872.65162503585</v>
      </c>
      <c r="M21" s="156">
        <v>233272.8866250774</v>
      </c>
      <c r="N21" s="156">
        <v>226790.3</v>
      </c>
      <c r="O21" s="156">
        <v>217346.01441976838</v>
      </c>
      <c r="P21" s="156">
        <v>233528.79195521201</v>
      </c>
      <c r="Q21" s="156">
        <v>233704.75887364597</v>
      </c>
      <c r="R21" s="156">
        <v>227941.37263279755</v>
      </c>
      <c r="S21" s="156">
        <v>228242.43666050749</v>
      </c>
    </row>
    <row r="22" spans="1:19" ht="12.75" customHeight="1" x14ac:dyDescent="0.2">
      <c r="A22" s="221"/>
      <c r="B22" s="154" t="s">
        <v>75</v>
      </c>
      <c r="C22" s="155" t="s">
        <v>76</v>
      </c>
      <c r="D22" s="156">
        <v>82064.029052260375</v>
      </c>
      <c r="E22" s="156">
        <v>83883.283339720947</v>
      </c>
      <c r="F22" s="156">
        <v>86652.008001702008</v>
      </c>
      <c r="G22" s="156">
        <v>89593.447175830253</v>
      </c>
      <c r="H22" s="156">
        <v>93535.776847240195</v>
      </c>
      <c r="I22" s="156">
        <v>95591.186060794396</v>
      </c>
      <c r="J22" s="156">
        <v>98330.114643834007</v>
      </c>
      <c r="K22" s="156">
        <v>101926.81516689836</v>
      </c>
      <c r="L22" s="156">
        <v>104269.95298007148</v>
      </c>
      <c r="M22" s="156">
        <v>101979.14455048964</v>
      </c>
      <c r="N22" s="156">
        <v>109406.1</v>
      </c>
      <c r="O22" s="156">
        <v>113204.00861562799</v>
      </c>
      <c r="P22" s="156">
        <v>112089.70343819172</v>
      </c>
      <c r="Q22" s="156">
        <v>111595.5035878692</v>
      </c>
      <c r="R22" s="156">
        <v>113374.13075928403</v>
      </c>
      <c r="S22" s="156">
        <v>114310.60326240023</v>
      </c>
    </row>
    <row r="23" spans="1:19" ht="12.75" customHeight="1" x14ac:dyDescent="0.2">
      <c r="A23" s="221"/>
      <c r="B23" s="154" t="s">
        <v>50</v>
      </c>
      <c r="C23" s="155" t="s">
        <v>51</v>
      </c>
      <c r="D23" s="156">
        <v>580777.99422730715</v>
      </c>
      <c r="E23" s="156">
        <v>593503.98018124839</v>
      </c>
      <c r="F23" s="156">
        <v>610946.43248041382</v>
      </c>
      <c r="G23" s="156">
        <v>624615.12089428911</v>
      </c>
      <c r="H23" s="156">
        <v>647333.15009069198</v>
      </c>
      <c r="I23" s="156">
        <v>672663.39054720162</v>
      </c>
      <c r="J23" s="156">
        <v>718072.30029811594</v>
      </c>
      <c r="K23" s="156">
        <v>747276.6501588932</v>
      </c>
      <c r="L23" s="156">
        <v>748653.13454129337</v>
      </c>
      <c r="M23" s="156">
        <v>690423.09104951285</v>
      </c>
      <c r="N23" s="156">
        <v>667975.9</v>
      </c>
      <c r="O23" s="156">
        <v>665982.50896859192</v>
      </c>
      <c r="P23" s="156">
        <v>642042.57917055767</v>
      </c>
      <c r="Q23" s="156">
        <v>625773.42820985138</v>
      </c>
      <c r="R23" s="156">
        <v>632058.02840128564</v>
      </c>
      <c r="S23" s="156">
        <v>640577.00383900199</v>
      </c>
    </row>
    <row r="24" spans="1:19" ht="12.75" customHeight="1" x14ac:dyDescent="0.2">
      <c r="A24" s="221"/>
      <c r="B24" s="154" t="s">
        <v>77</v>
      </c>
      <c r="C24" s="155" t="s">
        <v>78</v>
      </c>
      <c r="D24" s="156">
        <v>1167727.149633162</v>
      </c>
      <c r="E24" s="156">
        <v>1211303.8230782943</v>
      </c>
      <c r="F24" s="156">
        <v>1218935.2499170871</v>
      </c>
      <c r="G24" s="156">
        <v>1231740.8433374518</v>
      </c>
      <c r="H24" s="156">
        <v>1253185.4319534544</v>
      </c>
      <c r="I24" s="156">
        <v>1267111.948741951</v>
      </c>
      <c r="J24" s="156">
        <v>1294763.2317655573</v>
      </c>
      <c r="K24" s="156">
        <v>1329995.3471020679</v>
      </c>
      <c r="L24" s="156">
        <v>1347111.3235369634</v>
      </c>
      <c r="M24" s="156">
        <v>1285523.9176477885</v>
      </c>
      <c r="N24" s="156">
        <v>1293761.9000000001</v>
      </c>
      <c r="O24" s="156">
        <v>1318690.0512740542</v>
      </c>
      <c r="P24" s="156">
        <v>1301227.9989663064</v>
      </c>
      <c r="Q24" s="156">
        <v>1294249.6426644323</v>
      </c>
      <c r="R24" s="156">
        <v>1324260.2610606533</v>
      </c>
      <c r="S24" s="156">
        <v>1358138.6348067168</v>
      </c>
    </row>
    <row r="25" spans="1:19" ht="12.75" customHeight="1" x14ac:dyDescent="0.2">
      <c r="A25" s="221"/>
      <c r="B25" s="154" t="s">
        <v>79</v>
      </c>
      <c r="C25" s="155" t="s">
        <v>80</v>
      </c>
      <c r="D25" s="156">
        <v>492024.70598938549</v>
      </c>
      <c r="E25" s="156">
        <v>505235.88947075739</v>
      </c>
      <c r="F25" s="156">
        <v>512040.95031971304</v>
      </c>
      <c r="G25" s="156">
        <v>520372.64330437873</v>
      </c>
      <c r="H25" s="156">
        <v>533370.18554760504</v>
      </c>
      <c r="I25" s="156">
        <v>544126.75857533107</v>
      </c>
      <c r="J25" s="156">
        <v>555131.01138029201</v>
      </c>
      <c r="K25" s="156">
        <v>579963.28298758599</v>
      </c>
      <c r="L25" s="156">
        <v>584089.90823177085</v>
      </c>
      <c r="M25" s="156">
        <v>551483.44929630845</v>
      </c>
      <c r="N25" s="156">
        <v>570227.69999999984</v>
      </c>
      <c r="O25" s="156">
        <v>572788.24003646499</v>
      </c>
      <c r="P25" s="156">
        <v>572694.25173228921</v>
      </c>
      <c r="Q25" s="156">
        <v>580568.15647790814</v>
      </c>
      <c r="R25" s="156">
        <v>595251.14241326193</v>
      </c>
      <c r="S25" s="156">
        <v>611560.13129452895</v>
      </c>
    </row>
    <row r="26" spans="1:19" ht="12.75" customHeight="1" x14ac:dyDescent="0.2">
      <c r="A26" s="221"/>
      <c r="B26" s="154" t="s">
        <v>81</v>
      </c>
      <c r="C26" s="155" t="s">
        <v>82</v>
      </c>
      <c r="D26" s="156">
        <v>284167.9899494772</v>
      </c>
      <c r="E26" s="156">
        <v>290476.29113919107</v>
      </c>
      <c r="F26" s="156">
        <v>292814.96856768272</v>
      </c>
      <c r="G26" s="156">
        <v>295218.06009191059</v>
      </c>
      <c r="H26" s="156">
        <v>300952.40635818726</v>
      </c>
      <c r="I26" s="156">
        <v>308568.06273877999</v>
      </c>
      <c r="J26" s="156">
        <v>315318.33795860788</v>
      </c>
      <c r="K26" s="156">
        <v>323141.47771141096</v>
      </c>
      <c r="L26" s="156">
        <v>321806.94487299043</v>
      </c>
      <c r="M26" s="156">
        <v>310428.34578308085</v>
      </c>
      <c r="N26" s="156">
        <v>313691.49999999988</v>
      </c>
      <c r="O26" s="156">
        <v>321841.69620640425</v>
      </c>
      <c r="P26" s="156">
        <v>327417.10709315154</v>
      </c>
      <c r="Q26" s="156">
        <v>328805.31988804881</v>
      </c>
      <c r="R26" s="156">
        <v>338894.3680068109</v>
      </c>
      <c r="S26" s="156">
        <v>349765.02360342181</v>
      </c>
    </row>
    <row r="27" spans="1:19" ht="12.75" customHeight="1" x14ac:dyDescent="0.2">
      <c r="A27" s="221"/>
      <c r="B27" s="154" t="s">
        <v>54</v>
      </c>
      <c r="C27" s="155" t="s">
        <v>55</v>
      </c>
      <c r="D27" s="156">
        <v>474458.74434862734</v>
      </c>
      <c r="E27" s="156">
        <v>502106.3694361308</v>
      </c>
      <c r="F27" s="156">
        <v>524512.08397486911</v>
      </c>
      <c r="G27" s="156">
        <v>520417.50113406079</v>
      </c>
      <c r="H27" s="156">
        <v>538076.37761441199</v>
      </c>
      <c r="I27" s="156">
        <v>539015.35585710919</v>
      </c>
      <c r="J27" s="156">
        <v>551648.75358197233</v>
      </c>
      <c r="K27" s="156">
        <v>569391.46134898718</v>
      </c>
      <c r="L27" s="156">
        <v>574738.55389146088</v>
      </c>
      <c r="M27" s="156">
        <v>556889.91889444203</v>
      </c>
      <c r="N27" s="156">
        <v>555228.60000000009</v>
      </c>
      <c r="O27" s="156">
        <v>566438.45819554012</v>
      </c>
      <c r="P27" s="156">
        <v>563708.37425267615</v>
      </c>
      <c r="Q27" s="156">
        <v>564952.57730776782</v>
      </c>
      <c r="R27" s="156">
        <v>576182.38117198262</v>
      </c>
      <c r="S27" s="156">
        <v>595653.22679191083</v>
      </c>
    </row>
    <row r="28" spans="1:19" ht="12.75" customHeight="1" x14ac:dyDescent="0.2">
      <c r="A28" s="221"/>
      <c r="B28" s="154" t="s">
        <v>56</v>
      </c>
      <c r="C28" s="155" t="s">
        <v>57</v>
      </c>
      <c r="D28" s="156">
        <v>478729.33111920144</v>
      </c>
      <c r="E28" s="156">
        <v>484324.38524064305</v>
      </c>
      <c r="F28" s="156">
        <v>492529.3989297006</v>
      </c>
      <c r="G28" s="156">
        <v>515144.75134050479</v>
      </c>
      <c r="H28" s="156">
        <v>557077.93665721838</v>
      </c>
      <c r="I28" s="156">
        <v>586637.46384747652</v>
      </c>
      <c r="J28" s="156">
        <v>604798.69630270218</v>
      </c>
      <c r="K28" s="156">
        <v>637487.32456219872</v>
      </c>
      <c r="L28" s="156">
        <v>604959.43335083371</v>
      </c>
      <c r="M28" s="156">
        <v>638200.0247237673</v>
      </c>
      <c r="N28" s="156">
        <v>640385.10000000009</v>
      </c>
      <c r="O28" s="156">
        <v>627490.41633655597</v>
      </c>
      <c r="P28" s="156">
        <v>624986.35805566702</v>
      </c>
      <c r="Q28" s="156">
        <v>624704.04774869559</v>
      </c>
      <c r="R28" s="156">
        <v>639178.50396338629</v>
      </c>
      <c r="S28" s="156">
        <v>628840.0943161191</v>
      </c>
    </row>
    <row r="29" spans="1:19" ht="12.75" customHeight="1" x14ac:dyDescent="0.2">
      <c r="A29" s="221"/>
      <c r="B29" s="154" t="s">
        <v>58</v>
      </c>
      <c r="C29" s="155" t="s">
        <v>59</v>
      </c>
      <c r="D29" s="156">
        <v>1037989.6009715869</v>
      </c>
      <c r="E29" s="156">
        <v>1060582.4793224814</v>
      </c>
      <c r="F29" s="156">
        <v>1087387.0402927226</v>
      </c>
      <c r="G29" s="156">
        <v>1107653.3291042233</v>
      </c>
      <c r="H29" s="156">
        <v>1135777.5012735978</v>
      </c>
      <c r="I29" s="156">
        <v>1176599.0353270872</v>
      </c>
      <c r="J29" s="156">
        <v>1229428.461031998</v>
      </c>
      <c r="K29" s="156">
        <v>1285559.9179374855</v>
      </c>
      <c r="L29" s="156">
        <v>1321847.1046243943</v>
      </c>
      <c r="M29" s="156">
        <v>1252738.7987354086</v>
      </c>
      <c r="N29" s="156">
        <v>1274148.8999999999</v>
      </c>
      <c r="O29" s="156">
        <v>1315042.8018780907</v>
      </c>
      <c r="P29" s="156">
        <v>1330046.4931791846</v>
      </c>
      <c r="Q29" s="156">
        <v>1343914.5299449775</v>
      </c>
      <c r="R29" s="156">
        <v>1363688.1702909512</v>
      </c>
      <c r="S29" s="156">
        <v>1385482.9578757705</v>
      </c>
    </row>
    <row r="30" spans="1:19" ht="12.75" customHeight="1" x14ac:dyDescent="0.2">
      <c r="A30" s="221"/>
      <c r="B30" s="154" t="s">
        <v>83</v>
      </c>
      <c r="C30" s="155" t="s">
        <v>84</v>
      </c>
      <c r="D30" s="156">
        <v>586368.98292971344</v>
      </c>
      <c r="E30" s="156">
        <v>605707.9267410402</v>
      </c>
      <c r="F30" s="156">
        <v>616434.86692645994</v>
      </c>
      <c r="G30" s="156">
        <v>630877.21211851935</v>
      </c>
      <c r="H30" s="156">
        <v>638375.20271097065</v>
      </c>
      <c r="I30" s="156">
        <v>656732.70231130987</v>
      </c>
      <c r="J30" s="156">
        <v>691031.20451341674</v>
      </c>
      <c r="K30" s="156">
        <v>722626.22426492081</v>
      </c>
      <c r="L30" s="156">
        <v>741544.69806310639</v>
      </c>
      <c r="M30" s="156">
        <v>702392.08875629422</v>
      </c>
      <c r="N30" s="156">
        <v>714432.4</v>
      </c>
      <c r="O30" s="156">
        <v>729124.56717771082</v>
      </c>
      <c r="P30" s="156">
        <v>733315.1872804095</v>
      </c>
      <c r="Q30" s="156">
        <v>747042.45856731257</v>
      </c>
      <c r="R30" s="156">
        <v>765605.05595512188</v>
      </c>
      <c r="S30" s="156">
        <v>789847.9635321917</v>
      </c>
    </row>
    <row r="31" spans="1:19" ht="12.75" customHeight="1" x14ac:dyDescent="0.2">
      <c r="A31" s="221"/>
      <c r="B31" s="154" t="s">
        <v>85</v>
      </c>
      <c r="C31" s="155" t="s">
        <v>86</v>
      </c>
      <c r="D31" s="156">
        <v>365423.67835652479</v>
      </c>
      <c r="E31" s="156">
        <v>378073.07216584415</v>
      </c>
      <c r="F31" s="156">
        <v>380186.44291472796</v>
      </c>
      <c r="G31" s="156">
        <v>388621.19174551324</v>
      </c>
      <c r="H31" s="156">
        <v>397465.83931975573</v>
      </c>
      <c r="I31" s="156">
        <v>413739.61179571901</v>
      </c>
      <c r="J31" s="156">
        <v>434965.20707144169</v>
      </c>
      <c r="K31" s="156">
        <v>463909.18831678538</v>
      </c>
      <c r="L31" s="156">
        <v>475079.61604782776</v>
      </c>
      <c r="M31" s="156">
        <v>440399.52882958052</v>
      </c>
      <c r="N31" s="156">
        <v>455622.89999999997</v>
      </c>
      <c r="O31" s="156">
        <v>476546.43306973332</v>
      </c>
      <c r="P31" s="156">
        <v>477283.15561324853</v>
      </c>
      <c r="Q31" s="156">
        <v>484771.37646097527</v>
      </c>
      <c r="R31" s="156">
        <v>507934.63731876703</v>
      </c>
      <c r="S31" s="156">
        <v>528974.19764261146</v>
      </c>
    </row>
    <row r="32" spans="1:19" ht="12.75" customHeight="1" x14ac:dyDescent="0.2">
      <c r="A32" s="221"/>
      <c r="B32" s="154" t="s">
        <v>87</v>
      </c>
      <c r="C32" s="155" t="s">
        <v>88</v>
      </c>
      <c r="D32" s="156">
        <v>647683.28399045439</v>
      </c>
      <c r="E32" s="156">
        <v>656400.30143884104</v>
      </c>
      <c r="F32" s="156">
        <v>668572.83991275169</v>
      </c>
      <c r="G32" s="156">
        <v>689042.9232197745</v>
      </c>
      <c r="H32" s="156">
        <v>702092.30250419769</v>
      </c>
      <c r="I32" s="156">
        <v>715395.48959137884</v>
      </c>
      <c r="J32" s="156">
        <v>729112.64105630852</v>
      </c>
      <c r="K32" s="156">
        <v>736542.53819708386</v>
      </c>
      <c r="L32" s="156">
        <v>750022.1838282058</v>
      </c>
      <c r="M32" s="156">
        <v>767108.97733065987</v>
      </c>
      <c r="N32" s="156">
        <v>777034.89999999991</v>
      </c>
      <c r="O32" s="156">
        <v>775221.92244747246</v>
      </c>
      <c r="P32" s="156">
        <v>768333.3095920505</v>
      </c>
      <c r="Q32" s="156">
        <v>771758.85363266384</v>
      </c>
      <c r="R32" s="156">
        <v>770426.92094825907</v>
      </c>
      <c r="S32" s="156">
        <v>769483.37576289347</v>
      </c>
    </row>
    <row r="33" spans="1:19" ht="12.75" customHeight="1" x14ac:dyDescent="0.2">
      <c r="A33" s="221"/>
      <c r="B33" s="154" t="s">
        <v>89</v>
      </c>
      <c r="C33" s="155" t="s">
        <v>90</v>
      </c>
      <c r="D33" s="156">
        <v>493691.41121531423</v>
      </c>
      <c r="E33" s="156">
        <v>510619.76144137816</v>
      </c>
      <c r="F33" s="156">
        <v>528613.63204400765</v>
      </c>
      <c r="G33" s="156">
        <v>539618.07363423565</v>
      </c>
      <c r="H33" s="156">
        <v>547288.16180270677</v>
      </c>
      <c r="I33" s="156">
        <v>561624.29649292503</v>
      </c>
      <c r="J33" s="156">
        <v>570224.83426203055</v>
      </c>
      <c r="K33" s="156">
        <v>580961.67442725354</v>
      </c>
      <c r="L33" s="156">
        <v>597077.921331099</v>
      </c>
      <c r="M33" s="156">
        <v>608908.62947643246</v>
      </c>
      <c r="N33" s="156">
        <v>615791.4</v>
      </c>
      <c r="O33" s="156">
        <v>618581.19624750584</v>
      </c>
      <c r="P33" s="156">
        <v>617486.04441741679</v>
      </c>
      <c r="Q33" s="156">
        <v>617427.41474258946</v>
      </c>
      <c r="R33" s="156">
        <v>626285.7484397213</v>
      </c>
      <c r="S33" s="156">
        <v>630559.11151381209</v>
      </c>
    </row>
    <row r="34" spans="1:19" ht="12.75" customHeight="1" x14ac:dyDescent="0.2">
      <c r="A34" s="221"/>
      <c r="B34" s="154" t="s">
        <v>91</v>
      </c>
      <c r="C34" s="155" t="s">
        <v>92</v>
      </c>
      <c r="D34" s="156">
        <v>601762.01770090731</v>
      </c>
      <c r="E34" s="156">
        <v>626315.22902532504</v>
      </c>
      <c r="F34" s="156">
        <v>659753.44283855485</v>
      </c>
      <c r="G34" s="156">
        <v>681520.84101288067</v>
      </c>
      <c r="H34" s="156">
        <v>709986.01328103873</v>
      </c>
      <c r="I34" s="156">
        <v>731810.41859795176</v>
      </c>
      <c r="J34" s="156">
        <v>757428.96006719524</v>
      </c>
      <c r="K34" s="156">
        <v>771170.58028465766</v>
      </c>
      <c r="L34" s="156">
        <v>794567.30693845439</v>
      </c>
      <c r="M34" s="156">
        <v>818686.47969202115</v>
      </c>
      <c r="N34" s="156">
        <v>838614.09999999974</v>
      </c>
      <c r="O34" s="156">
        <v>853266.49290679651</v>
      </c>
      <c r="P34" s="156">
        <v>859248.14329996938</v>
      </c>
      <c r="Q34" s="156">
        <v>865658.58345282008</v>
      </c>
      <c r="R34" s="156">
        <v>885612.01815090177</v>
      </c>
      <c r="S34" s="156">
        <v>898655.04681298858</v>
      </c>
    </row>
    <row r="35" spans="1:19" ht="12.75" customHeight="1" x14ac:dyDescent="0.2">
      <c r="A35" s="221"/>
      <c r="B35" s="154" t="s">
        <v>93</v>
      </c>
      <c r="C35" s="155" t="s">
        <v>94</v>
      </c>
      <c r="D35" s="156">
        <v>117189.66197509144</v>
      </c>
      <c r="E35" s="156">
        <v>120346.73300712241</v>
      </c>
      <c r="F35" s="156">
        <v>126429.39866740031</v>
      </c>
      <c r="G35" s="156">
        <v>129226.40941365561</v>
      </c>
      <c r="H35" s="156">
        <v>133571.93130037916</v>
      </c>
      <c r="I35" s="156">
        <v>138220.94409500531</v>
      </c>
      <c r="J35" s="156">
        <v>142009.64353970427</v>
      </c>
      <c r="K35" s="156">
        <v>146904.5415457726</v>
      </c>
      <c r="L35" s="156">
        <v>150073.80397982171</v>
      </c>
      <c r="M35" s="156">
        <v>148704.18193630539</v>
      </c>
      <c r="N35" s="156">
        <v>151400.90000000002</v>
      </c>
      <c r="O35" s="156">
        <v>154024.78039984219</v>
      </c>
      <c r="P35" s="156">
        <v>154940.41424426605</v>
      </c>
      <c r="Q35" s="156">
        <v>155764.16613491654</v>
      </c>
      <c r="R35" s="156">
        <v>159486.03266022875</v>
      </c>
      <c r="S35" s="156">
        <v>165333.14157942796</v>
      </c>
    </row>
    <row r="36" spans="1:19" ht="12.75" customHeight="1" x14ac:dyDescent="0.2">
      <c r="A36" s="221"/>
      <c r="B36" s="154" t="s">
        <v>95</v>
      </c>
      <c r="C36" s="155" t="s">
        <v>96</v>
      </c>
      <c r="D36" s="156">
        <v>175865.05286679644</v>
      </c>
      <c r="E36" s="156">
        <v>178694.15903073933</v>
      </c>
      <c r="F36" s="156">
        <v>179676.52703028431</v>
      </c>
      <c r="G36" s="156">
        <v>181582.35065415094</v>
      </c>
      <c r="H36" s="156">
        <v>186456.6698556242</v>
      </c>
      <c r="I36" s="156">
        <v>188887.35978623127</v>
      </c>
      <c r="J36" s="156">
        <v>193283.42659253196</v>
      </c>
      <c r="K36" s="156">
        <v>195450.11605369262</v>
      </c>
      <c r="L36" s="156">
        <v>199915.36355477257</v>
      </c>
      <c r="M36" s="156">
        <v>198636.66843851356</v>
      </c>
      <c r="N36" s="156">
        <v>203598.6</v>
      </c>
      <c r="O36" s="156">
        <v>204773.5591802088</v>
      </c>
      <c r="P36" s="156">
        <v>206484.33401791329</v>
      </c>
      <c r="Q36" s="156">
        <v>206507.10070876154</v>
      </c>
      <c r="R36" s="156">
        <v>209223.0559656749</v>
      </c>
      <c r="S36" s="156">
        <v>212211.66069507395</v>
      </c>
    </row>
    <row r="37" spans="1:19" ht="12.75" customHeight="1" x14ac:dyDescent="0.2">
      <c r="A37" s="221"/>
      <c r="B37" s="154" t="s">
        <v>97</v>
      </c>
      <c r="C37" s="155" t="s">
        <v>98</v>
      </c>
      <c r="D37" s="156">
        <v>41065.967777788755</v>
      </c>
      <c r="E37" s="156">
        <v>41915.071343572803</v>
      </c>
      <c r="F37" s="156">
        <v>43432.172360486853</v>
      </c>
      <c r="G37" s="156">
        <v>44750.529956883664</v>
      </c>
      <c r="H37" s="156">
        <v>46316.787889776329</v>
      </c>
      <c r="I37" s="156">
        <v>47791.770587123705</v>
      </c>
      <c r="J37" s="156">
        <v>48828.16085016125</v>
      </c>
      <c r="K37" s="156">
        <v>49840.987205937898</v>
      </c>
      <c r="L37" s="156">
        <v>50731.767836687977</v>
      </c>
      <c r="M37" s="156">
        <v>50708.551687018859</v>
      </c>
      <c r="N37" s="156">
        <v>51726.6</v>
      </c>
      <c r="O37" s="156">
        <v>50834.679317429924</v>
      </c>
      <c r="P37" s="156">
        <v>50221.667530135805</v>
      </c>
      <c r="Q37" s="156">
        <v>50259.144011718869</v>
      </c>
      <c r="R37" s="156">
        <v>49826.961203575433</v>
      </c>
      <c r="S37" s="156">
        <v>49665.035734649013</v>
      </c>
    </row>
    <row r="38" spans="1:19" ht="12.75" customHeight="1" x14ac:dyDescent="0.2">
      <c r="A38" s="221"/>
      <c r="B38" s="154" t="s">
        <v>99</v>
      </c>
      <c r="C38" s="155" t="s">
        <v>100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66</v>
      </c>
      <c r="C39" s="163" t="s">
        <v>67</v>
      </c>
      <c r="D39" s="164">
        <f>SUM(D18:D38)</f>
        <v>9975305.7533946615</v>
      </c>
      <c r="E39" s="164">
        <f t="shared" ref="E39:S39" si="1">SUM(E18:E38)</f>
        <v>10198847.039515899</v>
      </c>
      <c r="F39" s="164">
        <f t="shared" si="1"/>
        <v>10338663.814629851</v>
      </c>
      <c r="G39" s="164">
        <f t="shared" si="1"/>
        <v>10467810.080330115</v>
      </c>
      <c r="H39" s="164">
        <f t="shared" si="1"/>
        <v>10742136.049786491</v>
      </c>
      <c r="I39" s="164">
        <f t="shared" si="1"/>
        <v>10961917.811039647</v>
      </c>
      <c r="J39" s="164">
        <f t="shared" si="1"/>
        <v>11331053.173540073</v>
      </c>
      <c r="K39" s="164">
        <f t="shared" si="1"/>
        <v>11703068.031955492</v>
      </c>
      <c r="L39" s="164">
        <f t="shared" si="1"/>
        <v>11788601.740485296</v>
      </c>
      <c r="M39" s="164">
        <f t="shared" si="1"/>
        <v>11269147.062280573</v>
      </c>
      <c r="N39" s="164">
        <f t="shared" si="1"/>
        <v>11513969</v>
      </c>
      <c r="O39" s="164">
        <f t="shared" si="1"/>
        <v>11719642.506240973</v>
      </c>
      <c r="P39" s="164">
        <f t="shared" si="1"/>
        <v>11678383.967366312</v>
      </c>
      <c r="Q39" s="164">
        <f t="shared" si="1"/>
        <v>11710315.390671829</v>
      </c>
      <c r="R39" s="164">
        <f t="shared" si="1"/>
        <v>11922972.755427238</v>
      </c>
      <c r="S39" s="164">
        <f t="shared" si="1"/>
        <v>12184089.525764063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101</v>
      </c>
      <c r="B41" s="150" t="s">
        <v>102</v>
      </c>
      <c r="C41" s="151" t="s">
        <v>103</v>
      </c>
      <c r="D41" s="152">
        <v>231218.798101208</v>
      </c>
      <c r="E41" s="152">
        <v>234902.93448154541</v>
      </c>
      <c r="F41" s="152">
        <v>237510.03544389497</v>
      </c>
      <c r="G41" s="152">
        <v>240910.780657517</v>
      </c>
      <c r="H41" s="152">
        <v>240141.21185821827</v>
      </c>
      <c r="I41" s="152">
        <v>239240.2430151747</v>
      </c>
      <c r="J41" s="152">
        <v>234574.27308723007</v>
      </c>
      <c r="K41" s="152">
        <v>235638.90341983538</v>
      </c>
      <c r="L41" s="152">
        <v>231548.73134268614</v>
      </c>
      <c r="M41" s="152">
        <v>234840.71031248191</v>
      </c>
      <c r="N41" s="152">
        <v>233562.1</v>
      </c>
      <c r="O41" s="152">
        <v>235466.1463637143</v>
      </c>
      <c r="P41" s="152">
        <v>237713.15190800515</v>
      </c>
      <c r="Q41" s="152">
        <v>243064.53658990937</v>
      </c>
      <c r="R41" s="152">
        <v>248226.16692280376</v>
      </c>
      <c r="S41" s="152">
        <v>253928.76594355408</v>
      </c>
    </row>
    <row r="42" spans="1:19" ht="12.75" customHeight="1" x14ac:dyDescent="0.2">
      <c r="A42" s="221"/>
      <c r="B42" s="154" t="s">
        <v>104</v>
      </c>
      <c r="C42" s="155" t="s">
        <v>105</v>
      </c>
      <c r="D42" s="156">
        <v>98067.575674956708</v>
      </c>
      <c r="E42" s="156">
        <v>96759.402430144633</v>
      </c>
      <c r="F42" s="156">
        <v>91135.560939194984</v>
      </c>
      <c r="G42" s="156">
        <v>86244.292104957072</v>
      </c>
      <c r="H42" s="156">
        <v>81527.951703826271</v>
      </c>
      <c r="I42" s="156">
        <v>76081.181521407183</v>
      </c>
      <c r="J42" s="156">
        <v>75075.934024394592</v>
      </c>
      <c r="K42" s="156">
        <v>75203.296039698806</v>
      </c>
      <c r="L42" s="156">
        <v>70769.156251367443</v>
      </c>
      <c r="M42" s="156">
        <v>59806.501323128206</v>
      </c>
      <c r="N42" s="156">
        <v>63178.100000000013</v>
      </c>
      <c r="O42" s="156">
        <v>66063.993811628694</v>
      </c>
      <c r="P42" s="156">
        <v>62969.291722860049</v>
      </c>
      <c r="Q42" s="156">
        <v>63512.833379304931</v>
      </c>
      <c r="R42" s="156">
        <v>64311.989363813918</v>
      </c>
      <c r="S42" s="156">
        <v>64521.290356976671</v>
      </c>
    </row>
    <row r="43" spans="1:19" ht="12.75" customHeight="1" x14ac:dyDescent="0.2">
      <c r="A43" s="221"/>
      <c r="B43" s="154" t="s">
        <v>106</v>
      </c>
      <c r="C43" s="155" t="s">
        <v>107</v>
      </c>
      <c r="D43" s="156">
        <v>153292.1655903144</v>
      </c>
      <c r="E43" s="156">
        <v>152411.13685557884</v>
      </c>
      <c r="F43" s="156">
        <v>148175.00134456836</v>
      </c>
      <c r="G43" s="156">
        <v>139802.62396855466</v>
      </c>
      <c r="H43" s="156">
        <v>141202.55466762162</v>
      </c>
      <c r="I43" s="156">
        <v>137581.14068969336</v>
      </c>
      <c r="J43" s="156">
        <v>138706.54769238803</v>
      </c>
      <c r="K43" s="156">
        <v>139904.60330989421</v>
      </c>
      <c r="L43" s="156">
        <v>129072.42240105399</v>
      </c>
      <c r="M43" s="156">
        <v>114126.05633590653</v>
      </c>
      <c r="N43" s="156">
        <v>116206.3</v>
      </c>
      <c r="O43" s="156">
        <v>115733.57800466193</v>
      </c>
      <c r="P43" s="156">
        <v>111086.08290681301</v>
      </c>
      <c r="Q43" s="156">
        <v>108000.65708690087</v>
      </c>
      <c r="R43" s="156">
        <v>108845.08263763535</v>
      </c>
      <c r="S43" s="156">
        <v>110985.73803916574</v>
      </c>
    </row>
    <row r="44" spans="1:19" ht="12.75" customHeight="1" x14ac:dyDescent="0.2">
      <c r="A44" s="221"/>
      <c r="B44" s="154" t="s">
        <v>108</v>
      </c>
      <c r="C44" s="155" t="s">
        <v>109</v>
      </c>
      <c r="D44" s="156">
        <v>29183.436266388238</v>
      </c>
      <c r="E44" s="156">
        <v>29075.900779700529</v>
      </c>
      <c r="F44" s="156">
        <v>24889.865555682904</v>
      </c>
      <c r="G44" s="156">
        <v>24064.210473419436</v>
      </c>
      <c r="H44" s="156">
        <v>32766.016868014543</v>
      </c>
      <c r="I44" s="156">
        <v>33826.405336879645</v>
      </c>
      <c r="J44" s="156">
        <v>33557.519009896874</v>
      </c>
      <c r="K44" s="156">
        <v>32471.119620528363</v>
      </c>
      <c r="L44" s="156">
        <v>30194.037426138111</v>
      </c>
      <c r="M44" s="156">
        <v>23924.152639254618</v>
      </c>
      <c r="N44" s="156">
        <v>26186.999999999996</v>
      </c>
      <c r="O44" s="156">
        <v>26439.915223735079</v>
      </c>
      <c r="P44" s="156">
        <v>25657.147016515559</v>
      </c>
      <c r="Q44" s="156">
        <v>21919.257795973535</v>
      </c>
      <c r="R44" s="156">
        <v>18339.54540910693</v>
      </c>
      <c r="S44" s="156">
        <v>27030.63277833887</v>
      </c>
    </row>
    <row r="45" spans="1:19" ht="12.75" customHeight="1" x14ac:dyDescent="0.2">
      <c r="A45" s="221"/>
      <c r="B45" s="154" t="s">
        <v>110</v>
      </c>
      <c r="C45" s="155" t="s">
        <v>111</v>
      </c>
      <c r="D45" s="156">
        <v>128853.2136478941</v>
      </c>
      <c r="E45" s="156">
        <v>127152.54998059098</v>
      </c>
      <c r="F45" s="156">
        <v>125836.90894096345</v>
      </c>
      <c r="G45" s="156">
        <v>122714.9660732029</v>
      </c>
      <c r="H45" s="156">
        <v>122054.08286666662</v>
      </c>
      <c r="I45" s="156">
        <v>124609.1391579725</v>
      </c>
      <c r="J45" s="156">
        <v>124945.57726897678</v>
      </c>
      <c r="K45" s="156">
        <v>128110.91889999148</v>
      </c>
      <c r="L45" s="156">
        <v>123589.36277917404</v>
      </c>
      <c r="M45" s="156">
        <v>111092.62096847819</v>
      </c>
      <c r="N45" s="156">
        <v>122522.72842367568</v>
      </c>
      <c r="O45" s="156">
        <v>125874.92942309854</v>
      </c>
      <c r="P45" s="156">
        <v>124630.86511017263</v>
      </c>
      <c r="Q45" s="156">
        <v>123722.45927620605</v>
      </c>
      <c r="R45" s="156">
        <v>127512.13192906851</v>
      </c>
      <c r="S45" s="156">
        <v>139298.75165501275</v>
      </c>
    </row>
    <row r="46" spans="1:19" ht="12.75" customHeight="1" x14ac:dyDescent="0.2">
      <c r="A46" s="221"/>
      <c r="B46" s="154" t="s">
        <v>112</v>
      </c>
      <c r="C46" s="155" t="s">
        <v>113</v>
      </c>
      <c r="D46" s="156">
        <v>76779.326876525971</v>
      </c>
      <c r="E46" s="156">
        <v>86087.32363004185</v>
      </c>
      <c r="F46" s="156">
        <v>92044.476095234932</v>
      </c>
      <c r="G46" s="156">
        <v>91973.525285335942</v>
      </c>
      <c r="H46" s="156">
        <v>86989.516144568188</v>
      </c>
      <c r="I46" s="156">
        <v>89577.907488861849</v>
      </c>
      <c r="J46" s="156">
        <v>92415.645400886307</v>
      </c>
      <c r="K46" s="156">
        <v>93939.146298170614</v>
      </c>
      <c r="L46" s="156">
        <v>97592.50704279833</v>
      </c>
      <c r="M46" s="156">
        <v>99948.273940390907</v>
      </c>
      <c r="N46" s="156">
        <v>101695.07042675877</v>
      </c>
      <c r="O46" s="156">
        <v>101300.57272228767</v>
      </c>
      <c r="P46" s="156">
        <v>98793.144066633933</v>
      </c>
      <c r="Q46" s="156">
        <v>98065.889788410263</v>
      </c>
      <c r="R46" s="156">
        <v>99899.824008889351</v>
      </c>
      <c r="S46" s="156">
        <v>101340.22732331736</v>
      </c>
    </row>
    <row r="47" spans="1:19" ht="12.75" customHeight="1" x14ac:dyDescent="0.2">
      <c r="A47" s="221"/>
      <c r="B47" s="154" t="s">
        <v>114</v>
      </c>
      <c r="C47" s="155" t="s">
        <v>115</v>
      </c>
      <c r="D47" s="156">
        <v>171798.28074356369</v>
      </c>
      <c r="E47" s="156">
        <v>169073.31505355364</v>
      </c>
      <c r="F47" s="156">
        <v>171578.94303330284</v>
      </c>
      <c r="G47" s="156">
        <v>166644.32628048694</v>
      </c>
      <c r="H47" s="156">
        <v>166421.1778864252</v>
      </c>
      <c r="I47" s="156">
        <v>165693.52055622442</v>
      </c>
      <c r="J47" s="156">
        <v>169234.14968505455</v>
      </c>
      <c r="K47" s="156">
        <v>174840.76383027859</v>
      </c>
      <c r="L47" s="156">
        <v>166576.40965616162</v>
      </c>
      <c r="M47" s="156">
        <v>145592.6975257592</v>
      </c>
      <c r="N47" s="156">
        <v>145614.40000000002</v>
      </c>
      <c r="O47" s="156">
        <v>149267.56605697161</v>
      </c>
      <c r="P47" s="156">
        <v>145944.3464969036</v>
      </c>
      <c r="Q47" s="156">
        <v>145947.15775833477</v>
      </c>
      <c r="R47" s="156">
        <v>150436.7788878195</v>
      </c>
      <c r="S47" s="156">
        <v>155090.69041253618</v>
      </c>
    </row>
    <row r="48" spans="1:19" ht="12.75" customHeight="1" x14ac:dyDescent="0.2">
      <c r="A48" s="221"/>
      <c r="B48" s="154" t="s">
        <v>116</v>
      </c>
      <c r="C48" s="155" t="s">
        <v>117</v>
      </c>
      <c r="D48" s="156">
        <v>237554.84234489943</v>
      </c>
      <c r="E48" s="156">
        <v>234152.26239294029</v>
      </c>
      <c r="F48" s="156">
        <v>226086.32615042428</v>
      </c>
      <c r="G48" s="156">
        <v>224539.59889298066</v>
      </c>
      <c r="H48" s="156">
        <v>233568.76344599022</v>
      </c>
      <c r="I48" s="156">
        <v>242523.04705819144</v>
      </c>
      <c r="J48" s="156">
        <v>258925.31379062508</v>
      </c>
      <c r="K48" s="156">
        <v>275513.13678796589</v>
      </c>
      <c r="L48" s="156">
        <v>267614.19645786023</v>
      </c>
      <c r="M48" s="156">
        <v>205003.36714629905</v>
      </c>
      <c r="N48" s="156">
        <v>222599.4</v>
      </c>
      <c r="O48" s="156">
        <v>236198.06961917033</v>
      </c>
      <c r="P48" s="156">
        <v>232383.1842369457</v>
      </c>
      <c r="Q48" s="156">
        <v>230044.62544826145</v>
      </c>
      <c r="R48" s="156">
        <v>236090.24616294567</v>
      </c>
      <c r="S48" s="156">
        <v>240821.80456908629</v>
      </c>
    </row>
    <row r="49" spans="1:19" ht="12.75" customHeight="1" x14ac:dyDescent="0.2">
      <c r="A49" s="221"/>
      <c r="B49" s="154" t="s">
        <v>118</v>
      </c>
      <c r="C49" s="155" t="s">
        <v>119</v>
      </c>
      <c r="D49" s="156">
        <v>124741.37473690331</v>
      </c>
      <c r="E49" s="156">
        <v>113390.89314243961</v>
      </c>
      <c r="F49" s="156">
        <v>107385.76761980473</v>
      </c>
      <c r="G49" s="156">
        <v>103768.86014994133</v>
      </c>
      <c r="H49" s="156">
        <v>110941.59048074321</v>
      </c>
      <c r="I49" s="156">
        <v>112174.76359715783</v>
      </c>
      <c r="J49" s="156">
        <v>115156.0760169572</v>
      </c>
      <c r="K49" s="156">
        <v>118183.21163762605</v>
      </c>
      <c r="L49" s="156">
        <v>109126.0515560996</v>
      </c>
      <c r="M49" s="156">
        <v>91886.722382936918</v>
      </c>
      <c r="N49" s="156">
        <v>99935.654216867479</v>
      </c>
      <c r="O49" s="156">
        <v>99788.467594017551</v>
      </c>
      <c r="P49" s="156">
        <v>93832.260536785805</v>
      </c>
      <c r="Q49" s="156">
        <v>94651.894159009389</v>
      </c>
      <c r="R49" s="156">
        <v>96242.925277302915</v>
      </c>
      <c r="S49" s="156">
        <v>94540.115729894955</v>
      </c>
    </row>
    <row r="50" spans="1:19" ht="12.75" customHeight="1" x14ac:dyDescent="0.2">
      <c r="A50" s="221"/>
      <c r="B50" s="154" t="s">
        <v>120</v>
      </c>
      <c r="C50" s="155" t="s">
        <v>121</v>
      </c>
      <c r="D50" s="156">
        <v>94325.040637144135</v>
      </c>
      <c r="E50" s="156">
        <v>89364.137078227679</v>
      </c>
      <c r="F50" s="156">
        <v>86414.661385587722</v>
      </c>
      <c r="G50" s="156">
        <v>85733.02539463983</v>
      </c>
      <c r="H50" s="156">
        <v>87325.235383985026</v>
      </c>
      <c r="I50" s="156">
        <v>85019.527102205568</v>
      </c>
      <c r="J50" s="156">
        <v>92118.302842256438</v>
      </c>
      <c r="K50" s="156">
        <v>93316.256637205312</v>
      </c>
      <c r="L50" s="156">
        <v>96222.014199438287</v>
      </c>
      <c r="M50" s="156">
        <v>83461.501245120045</v>
      </c>
      <c r="N50" s="156">
        <v>91314.090589636689</v>
      </c>
      <c r="O50" s="156">
        <v>92893.718811988976</v>
      </c>
      <c r="P50" s="156">
        <v>91620.785830517358</v>
      </c>
      <c r="Q50" s="156">
        <v>89221.307173989073</v>
      </c>
      <c r="R50" s="156">
        <v>90846.451069708506</v>
      </c>
      <c r="S50" s="156">
        <v>90408.077843135383</v>
      </c>
    </row>
    <row r="51" spans="1:19" ht="12.75" customHeight="1" x14ac:dyDescent="0.2">
      <c r="A51" s="221"/>
      <c r="B51" s="154" t="s">
        <v>122</v>
      </c>
      <c r="C51" s="155" t="s">
        <v>123</v>
      </c>
      <c r="D51" s="156">
        <v>173720.49137318306</v>
      </c>
      <c r="E51" s="156">
        <v>175714.45762197705</v>
      </c>
      <c r="F51" s="156">
        <v>171357.5795358342</v>
      </c>
      <c r="G51" s="156">
        <v>167117.9629594225</v>
      </c>
      <c r="H51" s="156">
        <v>175607.77938546901</v>
      </c>
      <c r="I51" s="156">
        <v>178999.94609549484</v>
      </c>
      <c r="J51" s="156">
        <v>191562.70607633737</v>
      </c>
      <c r="K51" s="156">
        <v>205122.29766552924</v>
      </c>
      <c r="L51" s="156">
        <v>207901.06622541675</v>
      </c>
      <c r="M51" s="156">
        <v>164052.87495522862</v>
      </c>
      <c r="N51" s="156">
        <v>184259.1</v>
      </c>
      <c r="O51" s="156">
        <v>202178.14042760694</v>
      </c>
      <c r="P51" s="156">
        <v>201372.55725400933</v>
      </c>
      <c r="Q51" s="156">
        <v>200350.20909427103</v>
      </c>
      <c r="R51" s="156">
        <v>206380.53157778998</v>
      </c>
      <c r="S51" s="156">
        <v>207467.0834626836</v>
      </c>
    </row>
    <row r="52" spans="1:19" ht="12.75" customHeight="1" x14ac:dyDescent="0.2">
      <c r="A52" s="221"/>
      <c r="B52" s="154" t="s">
        <v>124</v>
      </c>
      <c r="C52" s="155" t="s">
        <v>125</v>
      </c>
      <c r="D52" s="156">
        <v>195694.34435790702</v>
      </c>
      <c r="E52" s="156">
        <v>202834.73348557699</v>
      </c>
      <c r="F52" s="156">
        <v>201921.7445570592</v>
      </c>
      <c r="G52" s="156">
        <v>206098.15108926085</v>
      </c>
      <c r="H52" s="156">
        <v>206051.72651327561</v>
      </c>
      <c r="I52" s="156">
        <v>204668.73365310542</v>
      </c>
      <c r="J52" s="156">
        <v>219455.73877735974</v>
      </c>
      <c r="K52" s="156">
        <v>226506.03807246068</v>
      </c>
      <c r="L52" s="156">
        <v>212624.09457438075</v>
      </c>
      <c r="M52" s="156">
        <v>174842.73327533799</v>
      </c>
      <c r="N52" s="156">
        <v>212000.8</v>
      </c>
      <c r="O52" s="156">
        <v>229239.86140047925</v>
      </c>
      <c r="P52" s="156">
        <v>224168.05391406125</v>
      </c>
      <c r="Q52" s="156">
        <v>230848.59431056961</v>
      </c>
      <c r="R52" s="156">
        <v>251021.92744005899</v>
      </c>
      <c r="S52" s="156">
        <v>271270.58246574883</v>
      </c>
    </row>
    <row r="53" spans="1:19" ht="12.75" customHeight="1" x14ac:dyDescent="0.2">
      <c r="A53" s="221"/>
      <c r="B53" s="154" t="s">
        <v>126</v>
      </c>
      <c r="C53" s="155" t="s">
        <v>127</v>
      </c>
      <c r="D53" s="156">
        <v>148837.22467404191</v>
      </c>
      <c r="E53" s="156">
        <v>147673.64170967502</v>
      </c>
      <c r="F53" s="156">
        <v>143820.58328056184</v>
      </c>
      <c r="G53" s="156">
        <v>140551.26385640647</v>
      </c>
      <c r="H53" s="156">
        <v>141314.76468241861</v>
      </c>
      <c r="I53" s="156">
        <v>146126.92607120267</v>
      </c>
      <c r="J53" s="156">
        <v>150901.65108934298</v>
      </c>
      <c r="K53" s="156">
        <v>157102.17911791062</v>
      </c>
      <c r="L53" s="156">
        <v>155853.88010581688</v>
      </c>
      <c r="M53" s="156">
        <v>148062.54484473914</v>
      </c>
      <c r="N53" s="156">
        <v>151925.35634306088</v>
      </c>
      <c r="O53" s="156">
        <v>157961.28431777738</v>
      </c>
      <c r="P53" s="156">
        <v>158122.24926194252</v>
      </c>
      <c r="Q53" s="156">
        <v>157502.70877061039</v>
      </c>
      <c r="R53" s="156">
        <v>162099.58872288035</v>
      </c>
      <c r="S53" s="156">
        <v>208892.71391096711</v>
      </c>
    </row>
    <row r="54" spans="1:19" ht="12.75" customHeight="1" x14ac:dyDescent="0.2">
      <c r="A54" s="222"/>
      <c r="B54" s="162" t="s">
        <v>66</v>
      </c>
      <c r="C54" s="166" t="s">
        <v>72</v>
      </c>
      <c r="D54" s="164">
        <f>SUM(D41:D53)</f>
        <v>1864066.1150249296</v>
      </c>
      <c r="E54" s="164">
        <f t="shared" ref="E54:S54" si="2">SUM(E41:E53)</f>
        <v>1858592.6886419926</v>
      </c>
      <c r="F54" s="164">
        <f t="shared" si="2"/>
        <v>1828157.4538821145</v>
      </c>
      <c r="G54" s="164">
        <f t="shared" si="2"/>
        <v>1800163.587186126</v>
      </c>
      <c r="H54" s="164">
        <f t="shared" si="2"/>
        <v>1825912.3718872224</v>
      </c>
      <c r="I54" s="164">
        <f t="shared" si="2"/>
        <v>1836122.4813435713</v>
      </c>
      <c r="J54" s="164">
        <f t="shared" si="2"/>
        <v>1896629.4347617058</v>
      </c>
      <c r="K54" s="164">
        <f t="shared" si="2"/>
        <v>1955851.8713370948</v>
      </c>
      <c r="L54" s="164">
        <f t="shared" si="2"/>
        <v>1898683.9300183924</v>
      </c>
      <c r="M54" s="164">
        <f t="shared" si="2"/>
        <v>1656640.7568950613</v>
      </c>
      <c r="N54" s="164">
        <f t="shared" si="2"/>
        <v>1771000.0999999996</v>
      </c>
      <c r="O54" s="164">
        <f t="shared" si="2"/>
        <v>1838406.2437771382</v>
      </c>
      <c r="P54" s="164">
        <f t="shared" si="2"/>
        <v>1808293.1202621658</v>
      </c>
      <c r="Q54" s="164">
        <f t="shared" si="2"/>
        <v>1806852.1306317509</v>
      </c>
      <c r="R54" s="164">
        <f t="shared" si="2"/>
        <v>1860253.1894098236</v>
      </c>
      <c r="S54" s="164">
        <f t="shared" si="2"/>
        <v>1965596.4744904176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128</v>
      </c>
      <c r="B56" s="150" t="s">
        <v>102</v>
      </c>
      <c r="C56" s="151" t="s">
        <v>103</v>
      </c>
      <c r="D56" s="152">
        <v>231218.798101208</v>
      </c>
      <c r="E56" s="152">
        <v>234902.93448154541</v>
      </c>
      <c r="F56" s="152">
        <v>237510.03544389497</v>
      </c>
      <c r="G56" s="152">
        <v>240910.780657517</v>
      </c>
      <c r="H56" s="152">
        <v>240141.21185821827</v>
      </c>
      <c r="I56" s="152">
        <v>239240.2430151747</v>
      </c>
      <c r="J56" s="152">
        <v>234574.27308723007</v>
      </c>
      <c r="K56" s="152">
        <v>235638.90341983538</v>
      </c>
      <c r="L56" s="152">
        <v>231548.73134268614</v>
      </c>
      <c r="M56" s="152">
        <v>234840.71031248191</v>
      </c>
      <c r="N56" s="152">
        <v>233562.1</v>
      </c>
      <c r="O56" s="152">
        <v>235466.1463637143</v>
      </c>
      <c r="P56" s="152">
        <v>237713.15190800515</v>
      </c>
      <c r="Q56" s="152">
        <v>243064.53658990937</v>
      </c>
      <c r="R56" s="152">
        <v>248226.16692280376</v>
      </c>
      <c r="S56" s="152">
        <v>253928.76594355408</v>
      </c>
    </row>
    <row r="57" spans="1:19" ht="12.75" customHeight="1" x14ac:dyDescent="0.2">
      <c r="A57" s="221"/>
      <c r="B57" s="154" t="s">
        <v>104</v>
      </c>
      <c r="C57" s="155" t="s">
        <v>105</v>
      </c>
      <c r="D57" s="156">
        <v>98067.575674956708</v>
      </c>
      <c r="E57" s="156">
        <v>96759.402430144633</v>
      </c>
      <c r="F57" s="156">
        <v>91135.560939194984</v>
      </c>
      <c r="G57" s="156">
        <v>86244.292104957072</v>
      </c>
      <c r="H57" s="156">
        <v>81527.951703826271</v>
      </c>
      <c r="I57" s="156">
        <v>76081.181521407183</v>
      </c>
      <c r="J57" s="156">
        <v>75075.934024394592</v>
      </c>
      <c r="K57" s="156">
        <v>75203.296039698806</v>
      </c>
      <c r="L57" s="156">
        <v>70769.156251367443</v>
      </c>
      <c r="M57" s="156">
        <v>59806.501323128206</v>
      </c>
      <c r="N57" s="156">
        <v>63178.100000000013</v>
      </c>
      <c r="O57" s="156">
        <v>66063.993811628694</v>
      </c>
      <c r="P57" s="156">
        <v>62969.291722860049</v>
      </c>
      <c r="Q57" s="156">
        <v>63512.833379304931</v>
      </c>
      <c r="R57" s="156">
        <v>64311.989363813918</v>
      </c>
      <c r="S57" s="156">
        <v>64521.290356976671</v>
      </c>
    </row>
    <row r="58" spans="1:19" ht="12.75" customHeight="1" x14ac:dyDescent="0.2">
      <c r="A58" s="221"/>
      <c r="B58" s="154" t="s">
        <v>129</v>
      </c>
      <c r="C58" s="155" t="s">
        <v>130</v>
      </c>
      <c r="D58" s="156">
        <v>41714.144201373652</v>
      </c>
      <c r="E58" s="156">
        <v>41391.405747881901</v>
      </c>
      <c r="F58" s="156">
        <v>40324.884695848225</v>
      </c>
      <c r="G58" s="156">
        <v>40252.803866302049</v>
      </c>
      <c r="H58" s="156">
        <v>40977.619078797754</v>
      </c>
      <c r="I58" s="156">
        <v>40211.702219758008</v>
      </c>
      <c r="J58" s="156">
        <v>41601.186740834884</v>
      </c>
      <c r="K58" s="156">
        <v>43718.740226081383</v>
      </c>
      <c r="L58" s="156">
        <v>39628.558537691548</v>
      </c>
      <c r="M58" s="156">
        <v>33683.55267528566</v>
      </c>
      <c r="N58" s="156">
        <v>35128</v>
      </c>
      <c r="O58" s="156">
        <v>35090.564307335058</v>
      </c>
      <c r="P58" s="156">
        <v>32824.096654600136</v>
      </c>
      <c r="Q58" s="156">
        <v>32476.716792093393</v>
      </c>
      <c r="R58" s="156">
        <v>32745.309797432001</v>
      </c>
      <c r="S58" s="156">
        <v>34309.756009917066</v>
      </c>
    </row>
    <row r="59" spans="1:19" ht="12.75" customHeight="1" x14ac:dyDescent="0.2">
      <c r="A59" s="221"/>
      <c r="B59" s="154" t="s">
        <v>131</v>
      </c>
      <c r="C59" s="155" t="s">
        <v>132</v>
      </c>
      <c r="D59" s="156">
        <v>56304.406483113693</v>
      </c>
      <c r="E59" s="156">
        <v>56865.145347338577</v>
      </c>
      <c r="F59" s="156">
        <v>54589.688558092799</v>
      </c>
      <c r="G59" s="156">
        <v>50645.327534523254</v>
      </c>
      <c r="H59" s="156">
        <v>50410.816006175264</v>
      </c>
      <c r="I59" s="156">
        <v>47186.785470792711</v>
      </c>
      <c r="J59" s="156">
        <v>47147.590547954358</v>
      </c>
      <c r="K59" s="156">
        <v>47670.148873062048</v>
      </c>
      <c r="L59" s="156">
        <v>44133.068150788546</v>
      </c>
      <c r="M59" s="156">
        <v>41050.663636905767</v>
      </c>
      <c r="N59" s="156">
        <v>42133.400000000009</v>
      </c>
      <c r="O59" s="156">
        <v>42472.832208481399</v>
      </c>
      <c r="P59" s="156">
        <v>42299.164298972348</v>
      </c>
      <c r="Q59" s="156">
        <v>41558.54621273066</v>
      </c>
      <c r="R59" s="156">
        <v>42823.54165421761</v>
      </c>
      <c r="S59" s="156">
        <v>44119.897496149882</v>
      </c>
    </row>
    <row r="60" spans="1:19" ht="12.75" customHeight="1" x14ac:dyDescent="0.2">
      <c r="A60" s="221"/>
      <c r="B60" s="154" t="s">
        <v>133</v>
      </c>
      <c r="C60" s="155" t="s">
        <v>13</v>
      </c>
      <c r="D60" s="156">
        <v>55212.397676673456</v>
      </c>
      <c r="E60" s="156">
        <v>54093.307151729132</v>
      </c>
      <c r="F60" s="156">
        <v>53196.160738442268</v>
      </c>
      <c r="G60" s="156">
        <v>48835.676185607292</v>
      </c>
      <c r="H60" s="156">
        <v>49747.9202517347</v>
      </c>
      <c r="I60" s="156">
        <v>50118.085923705999</v>
      </c>
      <c r="J60" s="156">
        <v>49887.664284836079</v>
      </c>
      <c r="K60" s="156">
        <v>48443.561603043519</v>
      </c>
      <c r="L60" s="156">
        <v>45241.063977170634</v>
      </c>
      <c r="M60" s="156">
        <v>39324.558688055993</v>
      </c>
      <c r="N60" s="156">
        <v>38944.9</v>
      </c>
      <c r="O60" s="156">
        <v>38170.181488845512</v>
      </c>
      <c r="P60" s="156">
        <v>35962.821953240535</v>
      </c>
      <c r="Q60" s="156">
        <v>33965.394082076804</v>
      </c>
      <c r="R60" s="156">
        <v>33276.231185985773</v>
      </c>
      <c r="S60" s="156">
        <v>32556.084533098812</v>
      </c>
    </row>
    <row r="61" spans="1:19" ht="12.75" customHeight="1" x14ac:dyDescent="0.2">
      <c r="A61" s="221"/>
      <c r="B61" s="154" t="s">
        <v>108</v>
      </c>
      <c r="C61" s="155" t="s">
        <v>109</v>
      </c>
      <c r="D61" s="156">
        <v>29183.436266388238</v>
      </c>
      <c r="E61" s="156">
        <v>29075.900779700529</v>
      </c>
      <c r="F61" s="156">
        <v>24889.865555682904</v>
      </c>
      <c r="G61" s="156">
        <v>24064.210473419436</v>
      </c>
      <c r="H61" s="156">
        <v>32766.016868014543</v>
      </c>
      <c r="I61" s="156">
        <v>33826.405336879645</v>
      </c>
      <c r="J61" s="156">
        <v>33557.519009896874</v>
      </c>
      <c r="K61" s="156">
        <v>32471.119620528363</v>
      </c>
      <c r="L61" s="156">
        <v>30194.037426138111</v>
      </c>
      <c r="M61" s="156">
        <v>23924.152639254618</v>
      </c>
      <c r="N61" s="156">
        <v>26186.999999999996</v>
      </c>
      <c r="O61" s="156">
        <v>26439.915223735079</v>
      </c>
      <c r="P61" s="156">
        <v>25657.147016515559</v>
      </c>
      <c r="Q61" s="156">
        <v>21919.257795973535</v>
      </c>
      <c r="R61" s="156">
        <v>18339.54540910693</v>
      </c>
      <c r="S61" s="156">
        <v>27030.63277833887</v>
      </c>
    </row>
    <row r="62" spans="1:19" ht="12.75" customHeight="1" x14ac:dyDescent="0.2">
      <c r="A62" s="221"/>
      <c r="B62" s="154" t="s">
        <v>110</v>
      </c>
      <c r="C62" s="155" t="s">
        <v>111</v>
      </c>
      <c r="D62" s="156">
        <v>128853.2136478941</v>
      </c>
      <c r="E62" s="156">
        <v>127152.54998059098</v>
      </c>
      <c r="F62" s="156">
        <v>125836.90894096345</v>
      </c>
      <c r="G62" s="156">
        <v>122714.9660732029</v>
      </c>
      <c r="H62" s="156">
        <v>122054.08286666662</v>
      </c>
      <c r="I62" s="156">
        <v>124609.1391579725</v>
      </c>
      <c r="J62" s="156">
        <v>124945.57726897678</v>
      </c>
      <c r="K62" s="156">
        <v>128110.91889999148</v>
      </c>
      <c r="L62" s="156">
        <v>123589.36277917404</v>
      </c>
      <c r="M62" s="156">
        <v>111092.62096847819</v>
      </c>
      <c r="N62" s="156">
        <v>122522.72842367568</v>
      </c>
      <c r="O62" s="156">
        <v>125874.92942309854</v>
      </c>
      <c r="P62" s="156">
        <v>124630.86511017263</v>
      </c>
      <c r="Q62" s="156">
        <v>123722.45927620605</v>
      </c>
      <c r="R62" s="156">
        <v>127512.13192906851</v>
      </c>
      <c r="S62" s="156">
        <v>139298.75165501275</v>
      </c>
    </row>
    <row r="63" spans="1:19" ht="12.75" customHeight="1" x14ac:dyDescent="0.2">
      <c r="A63" s="221"/>
      <c r="B63" s="154" t="s">
        <v>112</v>
      </c>
      <c r="C63" s="155" t="s">
        <v>113</v>
      </c>
      <c r="D63" s="156">
        <v>76779.326876525971</v>
      </c>
      <c r="E63" s="156">
        <v>86087.32363004185</v>
      </c>
      <c r="F63" s="156">
        <v>92044.476095234932</v>
      </c>
      <c r="G63" s="156">
        <v>91973.525285335942</v>
      </c>
      <c r="H63" s="156">
        <v>86989.516144568188</v>
      </c>
      <c r="I63" s="156">
        <v>89577.907488861849</v>
      </c>
      <c r="J63" s="156">
        <v>92415.645400886307</v>
      </c>
      <c r="K63" s="156">
        <v>93939.146298170614</v>
      </c>
      <c r="L63" s="156">
        <v>97592.50704279833</v>
      </c>
      <c r="M63" s="156">
        <v>99948.273940390907</v>
      </c>
      <c r="N63" s="156">
        <v>101695.07042675877</v>
      </c>
      <c r="O63" s="156">
        <v>101300.57272228767</v>
      </c>
      <c r="P63" s="156">
        <v>98793.144066633933</v>
      </c>
      <c r="Q63" s="156">
        <v>98065.889788410263</v>
      </c>
      <c r="R63" s="156">
        <v>99899.824008889351</v>
      </c>
      <c r="S63" s="156">
        <v>101340.22732331736</v>
      </c>
    </row>
    <row r="64" spans="1:19" ht="12.75" customHeight="1" x14ac:dyDescent="0.2">
      <c r="A64" s="221"/>
      <c r="B64" s="154" t="s">
        <v>134</v>
      </c>
      <c r="C64" s="155" t="s">
        <v>135</v>
      </c>
      <c r="D64" s="156">
        <v>85731.511318050936</v>
      </c>
      <c r="E64" s="156">
        <v>85416.223536148827</v>
      </c>
      <c r="F64" s="156">
        <v>87053.34670287848</v>
      </c>
      <c r="G64" s="156">
        <v>85260.401104732227</v>
      </c>
      <c r="H64" s="156">
        <v>85530.700474329715</v>
      </c>
      <c r="I64" s="156">
        <v>85035.142547054114</v>
      </c>
      <c r="J64" s="156">
        <v>85704.347577931287</v>
      </c>
      <c r="K64" s="156">
        <v>87014.340465971909</v>
      </c>
      <c r="L64" s="156">
        <v>84257.164655811692</v>
      </c>
      <c r="M64" s="156">
        <v>77049.704562382394</v>
      </c>
      <c r="N64" s="156">
        <v>79181.900000000009</v>
      </c>
      <c r="O64" s="156">
        <v>82025.528709155857</v>
      </c>
      <c r="P64" s="156">
        <v>82173.590682340742</v>
      </c>
      <c r="Q64" s="156">
        <v>83780.466834968232</v>
      </c>
      <c r="R64" s="156">
        <v>86087.704395098903</v>
      </c>
      <c r="S64" s="156">
        <v>90474.705149463436</v>
      </c>
    </row>
    <row r="65" spans="1:19" ht="12.75" customHeight="1" x14ac:dyDescent="0.2">
      <c r="A65" s="221"/>
      <c r="B65" s="154" t="s">
        <v>136</v>
      </c>
      <c r="C65" s="155" t="s">
        <v>137</v>
      </c>
      <c r="D65" s="156">
        <v>86066.769425512743</v>
      </c>
      <c r="E65" s="156">
        <v>83657.091517404828</v>
      </c>
      <c r="F65" s="156">
        <v>84525.59633042429</v>
      </c>
      <c r="G65" s="156">
        <v>81383.925175754732</v>
      </c>
      <c r="H65" s="156">
        <v>80890.477412095497</v>
      </c>
      <c r="I65" s="156">
        <v>80658.378009170323</v>
      </c>
      <c r="J65" s="156">
        <v>83529.802107123251</v>
      </c>
      <c r="K65" s="156">
        <v>87826.423364306742</v>
      </c>
      <c r="L65" s="156">
        <v>82319.245000349911</v>
      </c>
      <c r="M65" s="156">
        <v>68542.992963376833</v>
      </c>
      <c r="N65" s="156">
        <v>66432.499999999985</v>
      </c>
      <c r="O65" s="156">
        <v>67242.037347815785</v>
      </c>
      <c r="P65" s="156">
        <v>63770.755814562857</v>
      </c>
      <c r="Q65" s="156">
        <v>62166.690923366579</v>
      </c>
      <c r="R65" s="156">
        <v>64349.074492720581</v>
      </c>
      <c r="S65" s="156">
        <v>64615.98526307274</v>
      </c>
    </row>
    <row r="66" spans="1:19" ht="12.75" customHeight="1" x14ac:dyDescent="0.2">
      <c r="A66" s="221"/>
      <c r="B66" s="154" t="s">
        <v>138</v>
      </c>
      <c r="C66" s="155" t="s">
        <v>139</v>
      </c>
      <c r="D66" s="156">
        <v>75043.251918386872</v>
      </c>
      <c r="E66" s="156">
        <v>70725.852656691568</v>
      </c>
      <c r="F66" s="156">
        <v>66675.006115108568</v>
      </c>
      <c r="G66" s="156">
        <v>65906.904974042467</v>
      </c>
      <c r="H66" s="156">
        <v>72938.912494954115</v>
      </c>
      <c r="I66" s="156">
        <v>76136.388966133163</v>
      </c>
      <c r="J66" s="156">
        <v>82769.390015801866</v>
      </c>
      <c r="K66" s="156">
        <v>91091.605731840202</v>
      </c>
      <c r="L66" s="156">
        <v>83032.801592532822</v>
      </c>
      <c r="M66" s="156">
        <v>53276.589823103466</v>
      </c>
      <c r="N66" s="156">
        <v>62136.700000000004</v>
      </c>
      <c r="O66" s="156">
        <v>67701.195282154251</v>
      </c>
      <c r="P66" s="156">
        <v>64340.252475041765</v>
      </c>
      <c r="Q66" s="156">
        <v>62119.532463302639</v>
      </c>
      <c r="R66" s="156">
        <v>64618.953493800669</v>
      </c>
      <c r="S66" s="156">
        <v>66429.758590649639</v>
      </c>
    </row>
    <row r="67" spans="1:19" ht="12.75" customHeight="1" x14ac:dyDescent="0.2">
      <c r="A67" s="221"/>
      <c r="B67" s="154" t="s">
        <v>140</v>
      </c>
      <c r="C67" s="155" t="s">
        <v>141</v>
      </c>
      <c r="D67" s="156">
        <v>162511.59042651262</v>
      </c>
      <c r="E67" s="156">
        <v>163426.40973624866</v>
      </c>
      <c r="F67" s="156">
        <v>159411.32003531576</v>
      </c>
      <c r="G67" s="156">
        <v>158632.6939189382</v>
      </c>
      <c r="H67" s="156">
        <v>160629.85095103609</v>
      </c>
      <c r="I67" s="156">
        <v>166386.65809205823</v>
      </c>
      <c r="J67" s="156">
        <v>176155.92377482328</v>
      </c>
      <c r="K67" s="156">
        <v>184421.53105612565</v>
      </c>
      <c r="L67" s="156">
        <v>184581.39486532743</v>
      </c>
      <c r="M67" s="156">
        <v>151726.77732319554</v>
      </c>
      <c r="N67" s="156">
        <v>160462.70000000001</v>
      </c>
      <c r="O67" s="156">
        <v>168496.87433701599</v>
      </c>
      <c r="P67" s="156">
        <v>168042.93176190392</v>
      </c>
      <c r="Q67" s="156">
        <v>167925.09298495878</v>
      </c>
      <c r="R67" s="156">
        <v>171471.29266914501</v>
      </c>
      <c r="S67" s="156">
        <v>174392.0459784366</v>
      </c>
    </row>
    <row r="68" spans="1:19" ht="12.75" customHeight="1" x14ac:dyDescent="0.2">
      <c r="A68" s="221"/>
      <c r="B68" s="154" t="s">
        <v>118</v>
      </c>
      <c r="C68" s="155" t="s">
        <v>119</v>
      </c>
      <c r="D68" s="156">
        <v>124741.37473690331</v>
      </c>
      <c r="E68" s="156">
        <v>113390.89314243961</v>
      </c>
      <c r="F68" s="156">
        <v>107385.76761980473</v>
      </c>
      <c r="G68" s="156">
        <v>103768.86014994133</v>
      </c>
      <c r="H68" s="156">
        <v>110941.59048074321</v>
      </c>
      <c r="I68" s="156">
        <v>112174.76359715783</v>
      </c>
      <c r="J68" s="156">
        <v>115156.0760169572</v>
      </c>
      <c r="K68" s="156">
        <v>118183.21163762605</v>
      </c>
      <c r="L68" s="156">
        <v>109126.0515560996</v>
      </c>
      <c r="M68" s="156">
        <v>91886.722382936918</v>
      </c>
      <c r="N68" s="156">
        <v>99935.654216867479</v>
      </c>
      <c r="O68" s="156">
        <v>99788.467594017551</v>
      </c>
      <c r="P68" s="156">
        <v>93832.260536785805</v>
      </c>
      <c r="Q68" s="156">
        <v>94651.894159009389</v>
      </c>
      <c r="R68" s="156">
        <v>96242.925277302915</v>
      </c>
      <c r="S68" s="156">
        <v>94540.115729894955</v>
      </c>
    </row>
    <row r="69" spans="1:19" ht="12.75" customHeight="1" x14ac:dyDescent="0.2">
      <c r="A69" s="221"/>
      <c r="B69" s="154" t="s">
        <v>120</v>
      </c>
      <c r="C69" s="155" t="s">
        <v>121</v>
      </c>
      <c r="D69" s="156">
        <v>94325.040637144135</v>
      </c>
      <c r="E69" s="156">
        <v>89364.137078227679</v>
      </c>
      <c r="F69" s="156">
        <v>86414.661385587722</v>
      </c>
      <c r="G69" s="156">
        <v>85733.02539463983</v>
      </c>
      <c r="H69" s="156">
        <v>87325.235383985026</v>
      </c>
      <c r="I69" s="156">
        <v>85019.527102205568</v>
      </c>
      <c r="J69" s="156">
        <v>92118.302842256438</v>
      </c>
      <c r="K69" s="156">
        <v>93316.256637205312</v>
      </c>
      <c r="L69" s="156">
        <v>96222.014199438287</v>
      </c>
      <c r="M69" s="156">
        <v>83461.501245120045</v>
      </c>
      <c r="N69" s="156">
        <v>91314.090589636689</v>
      </c>
      <c r="O69" s="156">
        <v>92893.718811988976</v>
      </c>
      <c r="P69" s="156">
        <v>91620.785830517358</v>
      </c>
      <c r="Q69" s="156">
        <v>89221.307173989073</v>
      </c>
      <c r="R69" s="156">
        <v>90846.451069708506</v>
      </c>
      <c r="S69" s="156">
        <v>90408.077843135383</v>
      </c>
    </row>
    <row r="70" spans="1:19" ht="12.75" customHeight="1" x14ac:dyDescent="0.2">
      <c r="A70" s="221"/>
      <c r="B70" s="154" t="s">
        <v>122</v>
      </c>
      <c r="C70" s="155" t="s">
        <v>123</v>
      </c>
      <c r="D70" s="156">
        <v>173720.49137318306</v>
      </c>
      <c r="E70" s="156">
        <v>175714.45762197705</v>
      </c>
      <c r="F70" s="156">
        <v>171357.5795358342</v>
      </c>
      <c r="G70" s="156">
        <v>167117.9629594225</v>
      </c>
      <c r="H70" s="156">
        <v>175607.77938546901</v>
      </c>
      <c r="I70" s="156">
        <v>178999.94609549484</v>
      </c>
      <c r="J70" s="156">
        <v>191562.70607633737</v>
      </c>
      <c r="K70" s="156">
        <v>205122.29766552924</v>
      </c>
      <c r="L70" s="156">
        <v>207901.06622541675</v>
      </c>
      <c r="M70" s="156">
        <v>164052.87495522862</v>
      </c>
      <c r="N70" s="156">
        <v>184259.1</v>
      </c>
      <c r="O70" s="156">
        <v>202178.14042760694</v>
      </c>
      <c r="P70" s="156">
        <v>201372.55725400933</v>
      </c>
      <c r="Q70" s="156">
        <v>200350.20909427103</v>
      </c>
      <c r="R70" s="156">
        <v>206380.53157778998</v>
      </c>
      <c r="S70" s="156">
        <v>207467.0834626836</v>
      </c>
    </row>
    <row r="71" spans="1:19" ht="12.75" customHeight="1" x14ac:dyDescent="0.2">
      <c r="A71" s="221"/>
      <c r="B71" s="154" t="s">
        <v>142</v>
      </c>
      <c r="C71" s="155" t="s">
        <v>143</v>
      </c>
      <c r="D71" s="156">
        <v>148458.18385857868</v>
      </c>
      <c r="E71" s="156">
        <v>153323.48147067759</v>
      </c>
      <c r="F71" s="156">
        <v>152659.44969597133</v>
      </c>
      <c r="G71" s="156">
        <v>157449.02190529875</v>
      </c>
      <c r="H71" s="156">
        <v>158724.14638845474</v>
      </c>
      <c r="I71" s="156">
        <v>155053.59465315068</v>
      </c>
      <c r="J71" s="156">
        <v>166066.51137675738</v>
      </c>
      <c r="K71" s="156">
        <v>172670.21643203069</v>
      </c>
      <c r="L71" s="156">
        <v>157554.68029706494</v>
      </c>
      <c r="M71" s="156">
        <v>122915.32606925642</v>
      </c>
      <c r="N71" s="156">
        <v>160621.50000000003</v>
      </c>
      <c r="O71" s="156">
        <v>173744.08362315263</v>
      </c>
      <c r="P71" s="156">
        <v>167683.4735978127</v>
      </c>
      <c r="Q71" s="156">
        <v>173380.94541567453</v>
      </c>
      <c r="R71" s="156">
        <v>191452.20116488656</v>
      </c>
      <c r="S71" s="156">
        <v>206849.99506236881</v>
      </c>
    </row>
    <row r="72" spans="1:19" ht="12.75" customHeight="1" x14ac:dyDescent="0.2">
      <c r="A72" s="221"/>
      <c r="B72" s="154" t="s">
        <v>144</v>
      </c>
      <c r="C72" s="155" t="s">
        <v>145</v>
      </c>
      <c r="D72" s="156">
        <v>47236.160499328354</v>
      </c>
      <c r="E72" s="156">
        <v>49511.252014899415</v>
      </c>
      <c r="F72" s="156">
        <v>49262.294861087918</v>
      </c>
      <c r="G72" s="156">
        <v>48649.129183962155</v>
      </c>
      <c r="H72" s="156">
        <v>47327.58012482083</v>
      </c>
      <c r="I72" s="156">
        <v>49615.138999954739</v>
      </c>
      <c r="J72" s="156">
        <v>53389.227400602249</v>
      </c>
      <c r="K72" s="156">
        <v>53835.821640430011</v>
      </c>
      <c r="L72" s="156">
        <v>55069.41427731578</v>
      </c>
      <c r="M72" s="156">
        <v>51927.40720608156</v>
      </c>
      <c r="N72" s="156">
        <v>51379.299999999988</v>
      </c>
      <c r="O72" s="156">
        <v>55495.777777326592</v>
      </c>
      <c r="P72" s="156">
        <v>56484.580316248583</v>
      </c>
      <c r="Q72" s="156">
        <v>57467.648894895014</v>
      </c>
      <c r="R72" s="156">
        <v>59569.72627517247</v>
      </c>
      <c r="S72" s="156">
        <v>64420.58740338005</v>
      </c>
    </row>
    <row r="73" spans="1:19" ht="12.75" customHeight="1" x14ac:dyDescent="0.2">
      <c r="A73" s="221"/>
      <c r="B73" s="154" t="s">
        <v>146</v>
      </c>
      <c r="C73" s="155" t="s">
        <v>147</v>
      </c>
      <c r="D73" s="156">
        <v>84307.152011122205</v>
      </c>
      <c r="E73" s="156">
        <v>86018.424820150016</v>
      </c>
      <c r="F73" s="156">
        <v>83639.558260740334</v>
      </c>
      <c r="G73" s="156">
        <v>81102.184199293115</v>
      </c>
      <c r="H73" s="156">
        <v>82425.874286175167</v>
      </c>
      <c r="I73" s="156">
        <v>83524.294836019806</v>
      </c>
      <c r="J73" s="156">
        <v>87116.92491534297</v>
      </c>
      <c r="K73" s="156">
        <v>88127.123325323002</v>
      </c>
      <c r="L73" s="156">
        <v>85506.913843790782</v>
      </c>
      <c r="M73" s="156">
        <v>79335.541041674922</v>
      </c>
      <c r="N73" s="156">
        <v>80443.690783085811</v>
      </c>
      <c r="O73" s="156">
        <v>84095.315120905492</v>
      </c>
      <c r="P73" s="156">
        <v>81317.381428404769</v>
      </c>
      <c r="Q73" s="156">
        <v>81199.520851492154</v>
      </c>
      <c r="R73" s="156">
        <v>83600.42017726721</v>
      </c>
      <c r="S73" s="156">
        <v>85642.941663299949</v>
      </c>
    </row>
    <row r="74" spans="1:19" ht="12.75" customHeight="1" x14ac:dyDescent="0.2">
      <c r="A74" s="221"/>
      <c r="B74" s="154" t="s">
        <v>148</v>
      </c>
      <c r="C74" s="155" t="s">
        <v>149</v>
      </c>
      <c r="D74" s="156">
        <v>64591.289892073371</v>
      </c>
      <c r="E74" s="156">
        <v>61716.495498154181</v>
      </c>
      <c r="F74" s="156">
        <v>60245.292372006617</v>
      </c>
      <c r="G74" s="156">
        <v>59517.896039235406</v>
      </c>
      <c r="H74" s="156">
        <v>58955.089727157378</v>
      </c>
      <c r="I74" s="156">
        <v>62667.198310619548</v>
      </c>
      <c r="J74" s="156">
        <v>63854.832292762687</v>
      </c>
      <c r="K74" s="156">
        <v>69047.208400294883</v>
      </c>
      <c r="L74" s="156">
        <v>70416.697997429306</v>
      </c>
      <c r="M74" s="156">
        <v>68794.285138723339</v>
      </c>
      <c r="N74" s="156">
        <v>71481.665559975067</v>
      </c>
      <c r="O74" s="156">
        <v>73865.969196871811</v>
      </c>
      <c r="P74" s="156">
        <v>76804.867833537704</v>
      </c>
      <c r="Q74" s="156">
        <v>76303.187919118267</v>
      </c>
      <c r="R74" s="156">
        <v>78499.168545613109</v>
      </c>
      <c r="S74" s="156">
        <v>123249.77224766713</v>
      </c>
    </row>
    <row r="75" spans="1:19" ht="12.75" customHeight="1" x14ac:dyDescent="0.2">
      <c r="A75" s="222"/>
      <c r="B75" s="162" t="s">
        <v>66</v>
      </c>
      <c r="C75" s="166" t="s">
        <v>72</v>
      </c>
      <c r="D75" s="164">
        <f>SUM(D56:D74)</f>
        <v>1864066.1150249299</v>
      </c>
      <c r="E75" s="164">
        <f t="shared" ref="E75:S75" si="3">SUM(E56:E74)</f>
        <v>1858592.6886419922</v>
      </c>
      <c r="F75" s="164">
        <f t="shared" si="3"/>
        <v>1828157.4538821145</v>
      </c>
      <c r="G75" s="164">
        <f t="shared" si="3"/>
        <v>1800163.587186126</v>
      </c>
      <c r="H75" s="164">
        <f t="shared" si="3"/>
        <v>1825912.3718872224</v>
      </c>
      <c r="I75" s="164">
        <f t="shared" si="3"/>
        <v>1836122.4813435713</v>
      </c>
      <c r="J75" s="164">
        <f t="shared" si="3"/>
        <v>1896629.434761706</v>
      </c>
      <c r="K75" s="164">
        <f t="shared" si="3"/>
        <v>1955851.8713370955</v>
      </c>
      <c r="L75" s="164">
        <f t="shared" si="3"/>
        <v>1898683.9300183924</v>
      </c>
      <c r="M75" s="164">
        <f t="shared" si="3"/>
        <v>1656640.7568950616</v>
      </c>
      <c r="N75" s="164">
        <f t="shared" si="3"/>
        <v>1771000.0999999994</v>
      </c>
      <c r="O75" s="164">
        <f t="shared" si="3"/>
        <v>1838406.2437771379</v>
      </c>
      <c r="P75" s="164">
        <f t="shared" si="3"/>
        <v>1808293.1202621658</v>
      </c>
      <c r="Q75" s="164">
        <f t="shared" si="3"/>
        <v>1806852.1306317507</v>
      </c>
      <c r="R75" s="164">
        <f t="shared" si="3"/>
        <v>1860253.1894098239</v>
      </c>
      <c r="S75" s="164">
        <f t="shared" si="3"/>
        <v>1965596.4744904183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12</v>
      </c>
      <c r="B1" s="148" t="s">
        <v>266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255</v>
      </c>
      <c r="B3" s="139"/>
      <c r="C3" s="139"/>
      <c r="D3" s="145">
        <v>487259080</v>
      </c>
      <c r="E3" s="145">
        <v>488240527</v>
      </c>
      <c r="F3" s="145">
        <v>488962706</v>
      </c>
      <c r="G3" s="145">
        <v>490691578</v>
      </c>
      <c r="H3" s="145">
        <v>492555798</v>
      </c>
      <c r="I3" s="145">
        <v>494598322</v>
      </c>
      <c r="J3" s="145">
        <v>496436597</v>
      </c>
      <c r="K3" s="145">
        <v>498300775</v>
      </c>
      <c r="L3" s="145">
        <v>500297033</v>
      </c>
      <c r="M3" s="145">
        <v>502090235</v>
      </c>
      <c r="N3" s="145">
        <v>503170618</v>
      </c>
      <c r="O3" s="145">
        <v>502964837</v>
      </c>
      <c r="P3" s="145">
        <v>504041384</v>
      </c>
      <c r="Q3" s="145">
        <v>505143171</v>
      </c>
      <c r="R3" s="145">
        <v>506973868</v>
      </c>
      <c r="S3" s="145">
        <v>508504320</v>
      </c>
    </row>
    <row r="4" spans="1:19" x14ac:dyDescent="0.25">
      <c r="A4" s="171" t="s">
        <v>256</v>
      </c>
      <c r="B4" s="140"/>
      <c r="C4" s="140"/>
      <c r="D4" s="146">
        <v>197272820</v>
      </c>
      <c r="E4" s="146">
        <v>198661468</v>
      </c>
      <c r="F4" s="146">
        <v>199997747</v>
      </c>
      <c r="G4" s="146">
        <v>201699228</v>
      </c>
      <c r="H4" s="146">
        <v>203481662</v>
      </c>
      <c r="I4" s="146">
        <v>204955897</v>
      </c>
      <c r="J4" s="146">
        <v>206132820</v>
      </c>
      <c r="K4" s="146">
        <v>207696837</v>
      </c>
      <c r="L4" s="146">
        <v>209880927</v>
      </c>
      <c r="M4" s="146">
        <v>211598315</v>
      </c>
      <c r="N4" s="146">
        <v>213323135</v>
      </c>
      <c r="O4" s="146">
        <v>214238708</v>
      </c>
      <c r="P4" s="146">
        <v>216064681</v>
      </c>
      <c r="Q4" s="146">
        <v>217240325</v>
      </c>
      <c r="R4" s="146">
        <v>219057129</v>
      </c>
      <c r="S4" s="146">
        <v>220501862</v>
      </c>
    </row>
    <row r="5" spans="1:19" x14ac:dyDescent="0.25">
      <c r="A5" s="183" t="s">
        <v>257</v>
      </c>
      <c r="B5" s="143"/>
      <c r="C5" s="143"/>
      <c r="D5" s="184">
        <f>D3/D4</f>
        <v>2.4699757422233839</v>
      </c>
      <c r="E5" s="184">
        <f t="shared" ref="E5:S5" si="0">E3/E4</f>
        <v>2.4576508565818109</v>
      </c>
      <c r="F5" s="184">
        <f t="shared" si="0"/>
        <v>2.4448410711346664</v>
      </c>
      <c r="G5" s="184">
        <f t="shared" si="0"/>
        <v>2.4327885776538518</v>
      </c>
      <c r="H5" s="184">
        <f t="shared" si="0"/>
        <v>2.4206397429562965</v>
      </c>
      <c r="I5" s="184">
        <f t="shared" si="0"/>
        <v>2.4131939077605558</v>
      </c>
      <c r="J5" s="184">
        <f t="shared" si="0"/>
        <v>2.408333602577212</v>
      </c>
      <c r="K5" s="184">
        <f t="shared" si="0"/>
        <v>2.3991736330582638</v>
      </c>
      <c r="L5" s="184">
        <f t="shared" si="0"/>
        <v>2.3837184262103053</v>
      </c>
      <c r="M5" s="184">
        <f t="shared" si="0"/>
        <v>2.3728460928434143</v>
      </c>
      <c r="N5" s="184">
        <f t="shared" si="0"/>
        <v>2.3587250299879572</v>
      </c>
      <c r="O5" s="184">
        <f t="shared" si="0"/>
        <v>2.3476842336073087</v>
      </c>
      <c r="P5" s="184">
        <f t="shared" si="0"/>
        <v>2.3328263632314807</v>
      </c>
      <c r="Q5" s="184">
        <f t="shared" si="0"/>
        <v>2.3252735006725844</v>
      </c>
      <c r="R5" s="184">
        <f t="shared" si="0"/>
        <v>2.314345441823078</v>
      </c>
      <c r="S5" s="184">
        <f t="shared" si="0"/>
        <v>2.3061225668924283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272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273</v>
      </c>
      <c r="B8" s="139"/>
      <c r="C8" s="139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x14ac:dyDescent="0.25">
      <c r="A9" s="171" t="s">
        <v>274</v>
      </c>
      <c r="B9" s="140"/>
      <c r="C9" s="140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x14ac:dyDescent="0.25">
      <c r="A10" s="215" t="s">
        <v>275</v>
      </c>
      <c r="B10" s="216"/>
      <c r="C10" s="216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</row>
    <row r="11" spans="1:19" x14ac:dyDescent="0.25">
      <c r="A11" s="171" t="s">
        <v>276</v>
      </c>
      <c r="B11" s="140"/>
      <c r="C11" s="140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</row>
    <row r="12" spans="1:19" x14ac:dyDescent="0.25">
      <c r="A12" s="171" t="s">
        <v>277</v>
      </c>
      <c r="B12" s="140"/>
      <c r="C12" s="140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 x14ac:dyDescent="0.25">
      <c r="A13" s="214" t="s">
        <v>278</v>
      </c>
      <c r="B13" s="143"/>
      <c r="C13" s="143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252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153</v>
      </c>
      <c r="B16" s="139"/>
      <c r="C16" s="139"/>
      <c r="D16" s="145">
        <v>11163672.17368138</v>
      </c>
      <c r="E16" s="145">
        <v>11409680.021531794</v>
      </c>
      <c r="F16" s="145">
        <v>11564162.569041951</v>
      </c>
      <c r="G16" s="145">
        <v>11716066.732848711</v>
      </c>
      <c r="H16" s="145">
        <v>12017059.82447277</v>
      </c>
      <c r="I16" s="145">
        <v>12270434.632002734</v>
      </c>
      <c r="J16" s="145">
        <v>12681189.412064595</v>
      </c>
      <c r="K16" s="145">
        <v>13071680.994003374</v>
      </c>
      <c r="L16" s="145">
        <v>13135190.162452757</v>
      </c>
      <c r="M16" s="145">
        <v>12562391.37530325</v>
      </c>
      <c r="N16" s="145">
        <v>12828970.200000003</v>
      </c>
      <c r="O16" s="145">
        <v>13046631.916351002</v>
      </c>
      <c r="P16" s="145">
        <v>12990420.210478278</v>
      </c>
      <c r="Q16" s="145">
        <v>13023909.516198408</v>
      </c>
      <c r="R16" s="145">
        <v>13251106.767591352</v>
      </c>
      <c r="S16" s="145">
        <v>13558103.332242655</v>
      </c>
    </row>
    <row r="17" spans="1:19" x14ac:dyDescent="0.25">
      <c r="A17" s="183" t="s">
        <v>155</v>
      </c>
      <c r="B17" s="143"/>
      <c r="C17" s="143"/>
      <c r="D17" s="176">
        <v>6363505.4199774843</v>
      </c>
      <c r="E17" s="176">
        <v>6508469.4443389131</v>
      </c>
      <c r="F17" s="176">
        <v>6617762.3043573536</v>
      </c>
      <c r="G17" s="176">
        <v>6731678.5708173057</v>
      </c>
      <c r="H17" s="176">
        <v>6887670.6366763618</v>
      </c>
      <c r="I17" s="176">
        <v>7041268.32746296</v>
      </c>
      <c r="J17" s="176">
        <v>7199531.6078545125</v>
      </c>
      <c r="K17" s="176">
        <v>7364363.364268085</v>
      </c>
      <c r="L17" s="176">
        <v>7399486.7742087273</v>
      </c>
      <c r="M17" s="176">
        <v>7291547.9311839966</v>
      </c>
      <c r="N17" s="176">
        <v>7354066.1000000006</v>
      </c>
      <c r="O17" s="176">
        <v>7354653.2480621971</v>
      </c>
      <c r="P17" s="176">
        <v>7315061.1459491048</v>
      </c>
      <c r="Q17" s="176">
        <v>7307412.3571823649</v>
      </c>
      <c r="R17" s="176">
        <v>7395899.7142499248</v>
      </c>
      <c r="S17" s="176">
        <v>7551173.5427004481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265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153</v>
      </c>
      <c r="B20" s="139"/>
      <c r="C20" s="139"/>
      <c r="D20" s="145">
        <f>1000000*D16/D$3</f>
        <v>22911.16293549908</v>
      </c>
      <c r="E20" s="145">
        <f t="shared" ref="E20:S20" si="1">1000000*E16/E$3</f>
        <v>23368.973672953198</v>
      </c>
      <c r="F20" s="145">
        <f t="shared" si="1"/>
        <v>23650.397928389146</v>
      </c>
      <c r="G20" s="145">
        <f t="shared" si="1"/>
        <v>23876.641169595765</v>
      </c>
      <c r="H20" s="145">
        <f t="shared" si="1"/>
        <v>24397.357361881608</v>
      </c>
      <c r="I20" s="145">
        <f t="shared" si="1"/>
        <v>24808.888518636613</v>
      </c>
      <c r="J20" s="145">
        <f t="shared" si="1"/>
        <v>25544.429014093406</v>
      </c>
      <c r="K20" s="145">
        <f t="shared" si="1"/>
        <v>26232.511867964433</v>
      </c>
      <c r="L20" s="145">
        <f t="shared" si="1"/>
        <v>26254.783250838824</v>
      </c>
      <c r="M20" s="145">
        <f t="shared" si="1"/>
        <v>25020.18661108446</v>
      </c>
      <c r="N20" s="145">
        <f t="shared" si="1"/>
        <v>25496.262581850526</v>
      </c>
      <c r="O20" s="145">
        <f t="shared" si="1"/>
        <v>25939.451342502103</v>
      </c>
      <c r="P20" s="145">
        <f t="shared" si="1"/>
        <v>25772.527063925128</v>
      </c>
      <c r="Q20" s="145">
        <f t="shared" si="1"/>
        <v>25782.610285348997</v>
      </c>
      <c r="R20" s="145">
        <f t="shared" si="1"/>
        <v>26137.652459024477</v>
      </c>
      <c r="S20" s="145">
        <f t="shared" si="1"/>
        <v>26662.710224846574</v>
      </c>
    </row>
    <row r="21" spans="1:19" ht="11.25" customHeight="1" x14ac:dyDescent="0.25">
      <c r="A21" s="183" t="s">
        <v>155</v>
      </c>
      <c r="B21" s="143"/>
      <c r="C21" s="143"/>
      <c r="D21" s="176">
        <f>1000000*D17/D$3</f>
        <v>13059.798536699376</v>
      </c>
      <c r="E21" s="176">
        <f t="shared" ref="E21:S21" si="2">1000000*E17/E$3</f>
        <v>13330.457191520509</v>
      </c>
      <c r="F21" s="176">
        <f t="shared" si="2"/>
        <v>13534.288450124361</v>
      </c>
      <c r="G21" s="176">
        <f t="shared" si="2"/>
        <v>13718.757102485475</v>
      </c>
      <c r="H21" s="176">
        <f t="shared" si="2"/>
        <v>13983.533773520541</v>
      </c>
      <c r="I21" s="176">
        <f t="shared" si="2"/>
        <v>14236.336870271387</v>
      </c>
      <c r="J21" s="176">
        <f t="shared" si="2"/>
        <v>14502.419143475259</v>
      </c>
      <c r="K21" s="176">
        <f t="shared" si="2"/>
        <v>14778.952258840225</v>
      </c>
      <c r="L21" s="176">
        <f t="shared" si="2"/>
        <v>14790.187201067665</v>
      </c>
      <c r="M21" s="176">
        <f t="shared" si="2"/>
        <v>14522.385465600615</v>
      </c>
      <c r="N21" s="176">
        <f t="shared" si="2"/>
        <v>14615.4521685525</v>
      </c>
      <c r="O21" s="176">
        <f t="shared" si="2"/>
        <v>14622.599249541967</v>
      </c>
      <c r="P21" s="176">
        <f t="shared" si="2"/>
        <v>14512.818546560266</v>
      </c>
      <c r="Q21" s="176">
        <f t="shared" si="2"/>
        <v>14466.022261998203</v>
      </c>
      <c r="R21" s="176">
        <f t="shared" si="2"/>
        <v>14588.325318278386</v>
      </c>
      <c r="S21" s="176">
        <f t="shared" si="2"/>
        <v>14849.772648343378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267</v>
      </c>
      <c r="B23" s="189"/>
      <c r="C23" s="189"/>
      <c r="D23" s="190">
        <v>9975305.7533946652</v>
      </c>
      <c r="E23" s="190">
        <v>10198847.039515901</v>
      </c>
      <c r="F23" s="190">
        <v>10338663.814629853</v>
      </c>
      <c r="G23" s="190">
        <v>10467810.080330113</v>
      </c>
      <c r="H23" s="190">
        <v>10742136.049786493</v>
      </c>
      <c r="I23" s="190">
        <v>10961917.811039651</v>
      </c>
      <c r="J23" s="190">
        <v>11331053.173540069</v>
      </c>
      <c r="K23" s="190">
        <v>11703068.031955495</v>
      </c>
      <c r="L23" s="190">
        <v>11788601.740485299</v>
      </c>
      <c r="M23" s="190">
        <v>11269147.062280575</v>
      </c>
      <c r="N23" s="190">
        <v>11513969.000000002</v>
      </c>
      <c r="O23" s="190">
        <v>11719642.50624097</v>
      </c>
      <c r="P23" s="190">
        <v>11678383.967366314</v>
      </c>
      <c r="Q23" s="190">
        <v>11710315.390671825</v>
      </c>
      <c r="R23" s="190">
        <v>11922972.755427234</v>
      </c>
      <c r="S23" s="190">
        <v>12184089.525764067</v>
      </c>
    </row>
    <row r="24" spans="1:19" x14ac:dyDescent="0.25">
      <c r="A24" s="191" t="s">
        <v>47</v>
      </c>
      <c r="B24" s="192"/>
      <c r="C24" s="192"/>
      <c r="D24" s="193">
        <v>231176.6180167798</v>
      </c>
      <c r="E24" s="193">
        <v>236547.88166039245</v>
      </c>
      <c r="F24" s="193">
        <v>222214.32205049525</v>
      </c>
      <c r="G24" s="193">
        <v>218068.27623937427</v>
      </c>
      <c r="H24" s="193">
        <v>224666.2355295491</v>
      </c>
      <c r="I24" s="193">
        <v>196698.67945226279</v>
      </c>
      <c r="J24" s="193">
        <v>191863.44716404963</v>
      </c>
      <c r="K24" s="193">
        <v>198585.1459142814</v>
      </c>
      <c r="L24" s="193">
        <v>194410.938179877</v>
      </c>
      <c r="M24" s="193">
        <v>169051.23670145799</v>
      </c>
      <c r="N24" s="193">
        <v>186304</v>
      </c>
      <c r="O24" s="193">
        <v>196840.56863553825</v>
      </c>
      <c r="P24" s="193">
        <v>194247.50009011166</v>
      </c>
      <c r="Q24" s="193">
        <v>202420.87628226515</v>
      </c>
      <c r="R24" s="193">
        <v>197246.14783413621</v>
      </c>
      <c r="S24" s="193">
        <v>193444.39620161025</v>
      </c>
    </row>
    <row r="25" spans="1:19" x14ac:dyDescent="0.25">
      <c r="A25" s="194" t="s">
        <v>70</v>
      </c>
      <c r="B25" s="195"/>
      <c r="C25" s="195"/>
      <c r="D25" s="196">
        <v>85364.683573583694</v>
      </c>
      <c r="E25" s="196">
        <v>83134.943165713616</v>
      </c>
      <c r="F25" s="196">
        <v>79781.801108813714</v>
      </c>
      <c r="G25" s="196">
        <v>76982.113041176694</v>
      </c>
      <c r="H25" s="196">
        <v>80835.535226038701</v>
      </c>
      <c r="I25" s="196">
        <v>90213.013640146426</v>
      </c>
      <c r="J25" s="196">
        <v>102297.196636856</v>
      </c>
      <c r="K25" s="196">
        <v>100008.2221855635</v>
      </c>
      <c r="L25" s="196">
        <v>113065.23546576785</v>
      </c>
      <c r="M25" s="196">
        <v>86970.385231352979</v>
      </c>
      <c r="N25" s="196">
        <v>96827.1</v>
      </c>
      <c r="O25" s="196">
        <v>103197.86715049742</v>
      </c>
      <c r="P25" s="196">
        <v>100789.43317538794</v>
      </c>
      <c r="Q25" s="196">
        <v>93585.321342855634</v>
      </c>
      <c r="R25" s="196">
        <v>80244.628840612262</v>
      </c>
      <c r="S25" s="196">
        <v>67749.009348008782</v>
      </c>
    </row>
    <row r="26" spans="1:19" x14ac:dyDescent="0.25">
      <c r="A26" s="178" t="s">
        <v>160</v>
      </c>
      <c r="B26" s="140"/>
      <c r="C26" s="140"/>
      <c r="D26" s="146">
        <v>7110910.2426090632</v>
      </c>
      <c r="E26" s="146">
        <v>7317825.1419027625</v>
      </c>
      <c r="F26" s="146">
        <v>7478340.1329046413</v>
      </c>
      <c r="G26" s="146">
        <v>7625018.0735332686</v>
      </c>
      <c r="H26" s="146">
        <v>7832600.2909640577</v>
      </c>
      <c r="I26" s="146">
        <v>8034635.2660389775</v>
      </c>
      <c r="J26" s="146">
        <v>8280275.4893647945</v>
      </c>
      <c r="K26" s="146">
        <v>8564028.0675484631</v>
      </c>
      <c r="L26" s="146">
        <v>8688332.5486523621</v>
      </c>
      <c r="M26" s="146">
        <v>8501582.9909168351</v>
      </c>
      <c r="N26" s="146">
        <v>8636553.2655599769</v>
      </c>
      <c r="O26" s="146">
        <v>8771735.2724863105</v>
      </c>
      <c r="P26" s="146">
        <v>8776287.4105464146</v>
      </c>
      <c r="Q26" s="146">
        <v>8824282.0632505752</v>
      </c>
      <c r="R26" s="146">
        <v>9003728.5568541922</v>
      </c>
      <c r="S26" s="146">
        <v>9211729.9774721824</v>
      </c>
    </row>
    <row r="27" spans="1:19" x14ac:dyDescent="0.25">
      <c r="A27" s="179" t="s">
        <v>162</v>
      </c>
      <c r="B27" s="172"/>
      <c r="C27" s="172"/>
      <c r="D27" s="175">
        <v>2636626.4156613303</v>
      </c>
      <c r="E27" s="175">
        <v>2709518.0767061398</v>
      </c>
      <c r="F27" s="175">
        <v>2788349.0501845954</v>
      </c>
      <c r="G27" s="175">
        <v>2855119.0209268918</v>
      </c>
      <c r="H27" s="175">
        <v>2927377.6771148508</v>
      </c>
      <c r="I27" s="175">
        <v>2999861.633413557</v>
      </c>
      <c r="J27" s="175">
        <v>3069343.4007184166</v>
      </c>
      <c r="K27" s="175">
        <v>3138793.4771891939</v>
      </c>
      <c r="L27" s="175">
        <v>3197718.0367688141</v>
      </c>
      <c r="M27" s="175">
        <v>3205320.0635148077</v>
      </c>
      <c r="N27" s="175">
        <v>3266760.4999999995</v>
      </c>
      <c r="O27" s="175">
        <v>3295724.3282444864</v>
      </c>
      <c r="P27" s="175">
        <v>3300119.2703791433</v>
      </c>
      <c r="Q27" s="175">
        <v>3319982.4943289468</v>
      </c>
      <c r="R27" s="175">
        <v>3375956.2306191847</v>
      </c>
      <c r="S27" s="175">
        <v>3425355.8305670731</v>
      </c>
    </row>
    <row r="28" spans="1:19" x14ac:dyDescent="0.25">
      <c r="A28" s="179" t="s">
        <v>164</v>
      </c>
      <c r="B28" s="141"/>
      <c r="C28" s="141"/>
      <c r="D28" s="175">
        <v>3159901.3583702394</v>
      </c>
      <c r="E28" s="175">
        <v>3251403.4632804529</v>
      </c>
      <c r="F28" s="175">
        <v>3324158.5324292509</v>
      </c>
      <c r="G28" s="175">
        <v>3389046.866053856</v>
      </c>
      <c r="H28" s="175">
        <v>3499546.3153213547</v>
      </c>
      <c r="I28" s="175">
        <v>3609403.2995120576</v>
      </c>
      <c r="J28" s="175">
        <v>3753983.9099442242</v>
      </c>
      <c r="K28" s="175">
        <v>3924265.2196900086</v>
      </c>
      <c r="L28" s="175">
        <v>3968816.5373690845</v>
      </c>
      <c r="M28" s="175">
        <v>3839965.580065025</v>
      </c>
      <c r="N28" s="175">
        <v>3895143.1000000006</v>
      </c>
      <c r="O28" s="175">
        <v>3970250.9151552683</v>
      </c>
      <c r="P28" s="175">
        <v>3986045.5699292356</v>
      </c>
      <c r="Q28" s="175">
        <v>4022151.2347502094</v>
      </c>
      <c r="R28" s="175">
        <v>4111638.7658694596</v>
      </c>
      <c r="S28" s="175">
        <v>4190675.1365883267</v>
      </c>
    </row>
    <row r="29" spans="1:19" x14ac:dyDescent="0.25">
      <c r="A29" s="179" t="s">
        <v>166</v>
      </c>
      <c r="B29" s="141"/>
      <c r="C29" s="141"/>
      <c r="D29" s="175">
        <v>1314382.4685774953</v>
      </c>
      <c r="E29" s="175">
        <v>1356903.6019161693</v>
      </c>
      <c r="F29" s="175">
        <v>1365832.5502907955</v>
      </c>
      <c r="G29" s="175">
        <v>1380852.1865525178</v>
      </c>
      <c r="H29" s="175">
        <v>1405676.2985278517</v>
      </c>
      <c r="I29" s="175">
        <v>1425370.3331133651</v>
      </c>
      <c r="J29" s="175">
        <v>1456948.1787021537</v>
      </c>
      <c r="K29" s="175">
        <v>1500969.3706692609</v>
      </c>
      <c r="L29" s="175">
        <v>1521797.9745144646</v>
      </c>
      <c r="M29" s="175">
        <v>1456297.3473370015</v>
      </c>
      <c r="N29" s="175">
        <v>1474649.665559975</v>
      </c>
      <c r="O29" s="175">
        <v>1505760.0290865547</v>
      </c>
      <c r="P29" s="175">
        <v>1490122.5702380361</v>
      </c>
      <c r="Q29" s="175">
        <v>1482148.3341714193</v>
      </c>
      <c r="R29" s="175">
        <v>1516133.5603655502</v>
      </c>
      <c r="S29" s="175">
        <v>1595699.0103167845</v>
      </c>
    </row>
    <row r="30" spans="1:19" x14ac:dyDescent="0.25">
      <c r="A30" s="194" t="s">
        <v>168</v>
      </c>
      <c r="B30" s="195"/>
      <c r="C30" s="195"/>
      <c r="D30" s="196">
        <v>196784.82610145866</v>
      </c>
      <c r="E30" s="196">
        <v>200034.80024164563</v>
      </c>
      <c r="F30" s="196">
        <v>204358.83013106216</v>
      </c>
      <c r="G30" s="196">
        <v>206545.01594853849</v>
      </c>
      <c r="H30" s="196">
        <v>222509.57268410458</v>
      </c>
      <c r="I30" s="196">
        <v>228078.58366498203</v>
      </c>
      <c r="J30" s="196">
        <v>239327.65661720582</v>
      </c>
      <c r="K30" s="196">
        <v>238836.40283202025</v>
      </c>
      <c r="L30" s="196">
        <v>246066.68905117398</v>
      </c>
      <c r="M30" s="196">
        <v>257197.03926433198</v>
      </c>
      <c r="N30" s="196">
        <v>252977.29999999996</v>
      </c>
      <c r="O30" s="196">
        <v>243785.92964350345</v>
      </c>
      <c r="P30" s="196">
        <v>259185.93897172753</v>
      </c>
      <c r="Q30" s="196">
        <v>255624.01666961954</v>
      </c>
      <c r="R30" s="196">
        <v>246280.91804190446</v>
      </c>
      <c r="S30" s="196">
        <v>255273.06943884637</v>
      </c>
    </row>
    <row r="31" spans="1:19" x14ac:dyDescent="0.25">
      <c r="A31" s="194" t="s">
        <v>51</v>
      </c>
      <c r="B31" s="195"/>
      <c r="C31" s="195"/>
      <c r="D31" s="196">
        <v>580777.99422730715</v>
      </c>
      <c r="E31" s="196">
        <v>593503.98018124839</v>
      </c>
      <c r="F31" s="196">
        <v>610946.43248041382</v>
      </c>
      <c r="G31" s="196">
        <v>624615.12089428911</v>
      </c>
      <c r="H31" s="196">
        <v>647333.15009069198</v>
      </c>
      <c r="I31" s="196">
        <v>672663.39054720162</v>
      </c>
      <c r="J31" s="196">
        <v>718072.30029811594</v>
      </c>
      <c r="K31" s="196">
        <v>747276.6501588932</v>
      </c>
      <c r="L31" s="196">
        <v>748653.13454129337</v>
      </c>
      <c r="M31" s="196">
        <v>690423.09104951285</v>
      </c>
      <c r="N31" s="196">
        <v>667975.9</v>
      </c>
      <c r="O31" s="196">
        <v>665982.50896859192</v>
      </c>
      <c r="P31" s="196">
        <v>642042.57917055767</v>
      </c>
      <c r="Q31" s="196">
        <v>625773.42820985138</v>
      </c>
      <c r="R31" s="196">
        <v>632058.02840128564</v>
      </c>
      <c r="S31" s="196">
        <v>640577.00383900199</v>
      </c>
    </row>
    <row r="32" spans="1:19" x14ac:dyDescent="0.25">
      <c r="A32" s="194" t="s">
        <v>72</v>
      </c>
      <c r="B32" s="195"/>
      <c r="C32" s="195"/>
      <c r="D32" s="196">
        <v>1770291.3888664683</v>
      </c>
      <c r="E32" s="196">
        <v>1767800.2923641379</v>
      </c>
      <c r="F32" s="196">
        <v>1743022.2959544249</v>
      </c>
      <c r="G32" s="196">
        <v>1716581.4806734705</v>
      </c>
      <c r="H32" s="196">
        <v>1734191.2652920503</v>
      </c>
      <c r="I32" s="196">
        <v>1739628.8776960722</v>
      </c>
      <c r="J32" s="196">
        <v>1799217.0834590467</v>
      </c>
      <c r="K32" s="196">
        <v>1854333.5433162714</v>
      </c>
      <c r="L32" s="196">
        <v>1798073.1945948249</v>
      </c>
      <c r="M32" s="196">
        <v>1563922.3191170834</v>
      </c>
      <c r="N32" s="196">
        <v>1673331.4344400242</v>
      </c>
      <c r="O32" s="196">
        <v>1738100.3593565314</v>
      </c>
      <c r="P32" s="196">
        <v>1705831.1054121125</v>
      </c>
      <c r="Q32" s="196">
        <v>1708629.6849166593</v>
      </c>
      <c r="R32" s="196">
        <v>1763414.4754551044</v>
      </c>
      <c r="S32" s="196">
        <v>1815316.0694644118</v>
      </c>
    </row>
    <row r="33" spans="1:19" x14ac:dyDescent="0.25">
      <c r="A33" s="197" t="s">
        <v>172</v>
      </c>
      <c r="B33" s="195"/>
      <c r="C33" s="195"/>
      <c r="D33" s="196">
        <v>75026.986757848455</v>
      </c>
      <c r="E33" s="196">
        <v>70709.448824159786</v>
      </c>
      <c r="F33" s="196">
        <v>66659.998363170584</v>
      </c>
      <c r="G33" s="196">
        <v>65888.967536914395</v>
      </c>
      <c r="H33" s="196">
        <v>72917.54825232242</v>
      </c>
      <c r="I33" s="196">
        <v>76114.680634704069</v>
      </c>
      <c r="J33" s="196">
        <v>82743.916259308826</v>
      </c>
      <c r="K33" s="196">
        <v>91058.356154228983</v>
      </c>
      <c r="L33" s="196">
        <v>83007.933994284991</v>
      </c>
      <c r="M33" s="196">
        <v>53255.641957742038</v>
      </c>
      <c r="N33" s="196">
        <v>62111.600000000006</v>
      </c>
      <c r="O33" s="196">
        <v>67673.164448236945</v>
      </c>
      <c r="P33" s="196">
        <v>64313.472567623736</v>
      </c>
      <c r="Q33" s="196">
        <v>62098.419349070093</v>
      </c>
      <c r="R33" s="196">
        <v>64602.967156657745</v>
      </c>
      <c r="S33" s="196">
        <v>66417.210405619131</v>
      </c>
    </row>
    <row r="34" spans="1:19" x14ac:dyDescent="0.25">
      <c r="A34" s="198" t="s">
        <v>8</v>
      </c>
      <c r="B34" s="195"/>
      <c r="C34" s="195"/>
      <c r="D34" s="196">
        <v>54397.46616123979</v>
      </c>
      <c r="E34" s="196">
        <v>51046.787344937256</v>
      </c>
      <c r="F34" s="196">
        <v>48151.844042369223</v>
      </c>
      <c r="G34" s="196">
        <v>47513.164001273508</v>
      </c>
      <c r="H34" s="196">
        <v>52828.476794050155</v>
      </c>
      <c r="I34" s="196">
        <v>55196.40100909138</v>
      </c>
      <c r="J34" s="196">
        <v>59781.474611261634</v>
      </c>
      <c r="K34" s="196">
        <v>65914.033259020449</v>
      </c>
      <c r="L34" s="196">
        <v>59974.756231670246</v>
      </c>
      <c r="M34" s="196">
        <v>34473.155297790552</v>
      </c>
      <c r="N34" s="196">
        <v>39822.149078963252</v>
      </c>
      <c r="O34" s="196">
        <v>44274.303732687695</v>
      </c>
      <c r="P34" s="196">
        <v>41360.478237016294</v>
      </c>
      <c r="Q34" s="196">
        <v>40466.781094639737</v>
      </c>
      <c r="R34" s="196">
        <v>42148.432000206391</v>
      </c>
      <c r="S34" s="196">
        <v>42130.370628106524</v>
      </c>
    </row>
    <row r="35" spans="1:19" x14ac:dyDescent="0.25">
      <c r="A35" s="177" t="s">
        <v>258</v>
      </c>
      <c r="B35" s="140"/>
      <c r="C35" s="140"/>
      <c r="D35" s="146">
        <v>34014.480353495586</v>
      </c>
      <c r="E35" s="146">
        <v>31333.215784616343</v>
      </c>
      <c r="F35" s="146">
        <v>29725.217306200881</v>
      </c>
      <c r="G35" s="146">
        <v>29211.401342056164</v>
      </c>
      <c r="H35" s="146">
        <v>32937.992882260063</v>
      </c>
      <c r="I35" s="146">
        <v>34979.514791251029</v>
      </c>
      <c r="J35" s="146">
        <v>36864.747505088693</v>
      </c>
      <c r="K35" s="146">
        <v>40636.313435139804</v>
      </c>
      <c r="L35" s="146">
        <v>36605.855531213092</v>
      </c>
      <c r="M35" s="146">
        <v>20472.95894407227</v>
      </c>
      <c r="N35" s="146">
        <v>24293.548846719314</v>
      </c>
      <c r="O35" s="146">
        <v>26711.313264880184</v>
      </c>
      <c r="P35" s="146">
        <v>25368.708090670792</v>
      </c>
      <c r="Q35" s="146">
        <v>25303.315330580648</v>
      </c>
      <c r="R35" s="146">
        <v>26570.891034517117</v>
      </c>
      <c r="S35" s="146">
        <v>26480.555622841901</v>
      </c>
    </row>
    <row r="36" spans="1:19" x14ac:dyDescent="0.25">
      <c r="A36" s="177" t="s">
        <v>21</v>
      </c>
      <c r="B36" s="140"/>
      <c r="C36" s="140"/>
      <c r="D36" s="146">
        <v>20382.985807744193</v>
      </c>
      <c r="E36" s="146">
        <v>19713.571560320906</v>
      </c>
      <c r="F36" s="146">
        <v>18426.626736168346</v>
      </c>
      <c r="G36" s="146">
        <v>18301.762659217351</v>
      </c>
      <c r="H36" s="146">
        <v>19890.483911790081</v>
      </c>
      <c r="I36" s="146">
        <v>20216.886217840351</v>
      </c>
      <c r="J36" s="146">
        <v>22916.727106172933</v>
      </c>
      <c r="K36" s="146">
        <v>25277.719823880652</v>
      </c>
      <c r="L36" s="146">
        <v>23368.900700457158</v>
      </c>
      <c r="M36" s="146">
        <v>14000.196353718282</v>
      </c>
      <c r="N36" s="146">
        <v>15528.600232243931</v>
      </c>
      <c r="O36" s="146">
        <v>17562.990467807515</v>
      </c>
      <c r="P36" s="146">
        <v>15991.770146345492</v>
      </c>
      <c r="Q36" s="146">
        <v>15163.465764059083</v>
      </c>
      <c r="R36" s="146">
        <v>15577.540965689268</v>
      </c>
      <c r="S36" s="146">
        <v>15649.815005264638</v>
      </c>
    </row>
    <row r="37" spans="1:19" x14ac:dyDescent="0.25">
      <c r="A37" s="198" t="s">
        <v>184</v>
      </c>
      <c r="B37" s="195"/>
      <c r="C37" s="195"/>
      <c r="D37" s="196">
        <v>20629.520596608651</v>
      </c>
      <c r="E37" s="196">
        <v>19662.661479222534</v>
      </c>
      <c r="F37" s="196">
        <v>18508.154320801346</v>
      </c>
      <c r="G37" s="196">
        <v>18375.803535640884</v>
      </c>
      <c r="H37" s="196">
        <v>20089.071458272265</v>
      </c>
      <c r="I37" s="196">
        <v>20918.2796256127</v>
      </c>
      <c r="J37" s="196">
        <v>22962.441648047181</v>
      </c>
      <c r="K37" s="196">
        <v>25144.322895208537</v>
      </c>
      <c r="L37" s="196">
        <v>23033.177762614752</v>
      </c>
      <c r="M37" s="196">
        <v>18782.486659951483</v>
      </c>
      <c r="N37" s="196">
        <v>22289.450921036754</v>
      </c>
      <c r="O37" s="196">
        <v>23398.86071554925</v>
      </c>
      <c r="P37" s="196">
        <v>22952.994330607449</v>
      </c>
      <c r="Q37" s="196">
        <v>21631.638254430341</v>
      </c>
      <c r="R37" s="196">
        <v>22454.535156451366</v>
      </c>
      <c r="S37" s="196">
        <v>24286.8397775126</v>
      </c>
    </row>
    <row r="38" spans="1:19" x14ac:dyDescent="0.25">
      <c r="A38" s="177" t="s">
        <v>20</v>
      </c>
      <c r="B38" s="140"/>
      <c r="C38" s="140"/>
      <c r="D38" s="146">
        <v>1741.1602058736519</v>
      </c>
      <c r="E38" s="146">
        <v>1721.8101824989178</v>
      </c>
      <c r="F38" s="146">
        <v>1626.2289614726801</v>
      </c>
      <c r="G38" s="146">
        <v>1683.8694585345797</v>
      </c>
      <c r="H38" s="146">
        <v>1783.5734129084233</v>
      </c>
      <c r="I38" s="146">
        <v>1866.917152304417</v>
      </c>
      <c r="J38" s="146">
        <v>2078.1274110691143</v>
      </c>
      <c r="K38" s="146">
        <v>2124.1221960755356</v>
      </c>
      <c r="L38" s="146">
        <v>1961.0132313726183</v>
      </c>
      <c r="M38" s="146">
        <v>1209.1639984921308</v>
      </c>
      <c r="N38" s="146">
        <v>1563.6061416603088</v>
      </c>
      <c r="O38" s="146">
        <v>1583.4153906753399</v>
      </c>
      <c r="P38" s="146">
        <v>1604.1964395124194</v>
      </c>
      <c r="Q38" s="146">
        <v>1551.3208171996139</v>
      </c>
      <c r="R38" s="146">
        <v>1611.2926678477602</v>
      </c>
      <c r="S38" s="146">
        <v>1751.308284964967</v>
      </c>
    </row>
    <row r="39" spans="1:19" x14ac:dyDescent="0.25">
      <c r="A39" s="177" t="s">
        <v>25</v>
      </c>
      <c r="B39" s="140"/>
      <c r="C39" s="140"/>
      <c r="D39" s="146">
        <v>8854.5869866358862</v>
      </c>
      <c r="E39" s="146">
        <v>8571.4547339979199</v>
      </c>
      <c r="F39" s="146">
        <v>7968.4624140415408</v>
      </c>
      <c r="G39" s="146">
        <v>7828.0667288929944</v>
      </c>
      <c r="H39" s="146">
        <v>8370.1934514389231</v>
      </c>
      <c r="I39" s="146">
        <v>8750.934895702605</v>
      </c>
      <c r="J39" s="146">
        <v>9529.5543120642014</v>
      </c>
      <c r="K39" s="146">
        <v>10392.501195708031</v>
      </c>
      <c r="L39" s="146">
        <v>9743.3010176325297</v>
      </c>
      <c r="M39" s="146">
        <v>7890.1413195971409</v>
      </c>
      <c r="N39" s="146">
        <v>9647.4073236922341</v>
      </c>
      <c r="O39" s="146">
        <v>10144.984276353078</v>
      </c>
      <c r="P39" s="146">
        <v>9682.4232516046141</v>
      </c>
      <c r="Q39" s="146">
        <v>9516.1675426302972</v>
      </c>
      <c r="R39" s="146">
        <v>9885.4225159290145</v>
      </c>
      <c r="S39" s="146">
        <v>10855.039851499918</v>
      </c>
    </row>
    <row r="40" spans="1:19" x14ac:dyDescent="0.25">
      <c r="A40" s="180" t="s">
        <v>259</v>
      </c>
      <c r="B40" s="142"/>
      <c r="C40" s="142"/>
      <c r="D40" s="146">
        <v>5098.3578531579114</v>
      </c>
      <c r="E40" s="146">
        <v>5112.2501484173627</v>
      </c>
      <c r="F40" s="146">
        <v>4708.4784351389999</v>
      </c>
      <c r="G40" s="146">
        <v>4653.2408192544481</v>
      </c>
      <c r="H40" s="146">
        <v>5003.1695295269519</v>
      </c>
      <c r="I40" s="146">
        <v>5045.8591271552068</v>
      </c>
      <c r="J40" s="146">
        <v>5210.5860988787808</v>
      </c>
      <c r="K40" s="146">
        <v>5596.6780303222949</v>
      </c>
      <c r="L40" s="146">
        <v>5341.7310929206333</v>
      </c>
      <c r="M40" s="146">
        <v>3896.9895466942371</v>
      </c>
      <c r="N40" s="146">
        <v>4795.4551554032269</v>
      </c>
      <c r="O40" s="146">
        <v>5067.1191054122401</v>
      </c>
      <c r="P40" s="146">
        <v>4542.9655215026487</v>
      </c>
      <c r="Q40" s="146">
        <v>4383.625732511352</v>
      </c>
      <c r="R40" s="146">
        <v>4715.8213469812681</v>
      </c>
      <c r="S40" s="146">
        <v>5201.3198141474586</v>
      </c>
    </row>
    <row r="41" spans="1:19" x14ac:dyDescent="0.25">
      <c r="A41" s="180" t="s">
        <v>260</v>
      </c>
      <c r="B41" s="142"/>
      <c r="C41" s="142"/>
      <c r="D41" s="146">
        <v>3756.2291334779752</v>
      </c>
      <c r="E41" s="146">
        <v>3459.20458558056</v>
      </c>
      <c r="F41" s="146">
        <v>3259.98397890254</v>
      </c>
      <c r="G41" s="146">
        <v>3174.8259096385445</v>
      </c>
      <c r="H41" s="146">
        <v>3367.0239219119703</v>
      </c>
      <c r="I41" s="146">
        <v>3705.0757685473991</v>
      </c>
      <c r="J41" s="146">
        <v>4318.9682131854206</v>
      </c>
      <c r="K41" s="146">
        <v>4795.8231653857374</v>
      </c>
      <c r="L41" s="146">
        <v>4401.5699247118964</v>
      </c>
      <c r="M41" s="146">
        <v>3993.1517729029051</v>
      </c>
      <c r="N41" s="146">
        <v>4851.9521682890081</v>
      </c>
      <c r="O41" s="146">
        <v>5077.8651709408377</v>
      </c>
      <c r="P41" s="146">
        <v>5139.4577301019644</v>
      </c>
      <c r="Q41" s="146">
        <v>5132.5418101189452</v>
      </c>
      <c r="R41" s="146">
        <v>5169.6011689477473</v>
      </c>
      <c r="S41" s="146">
        <v>5653.7200373524556</v>
      </c>
    </row>
    <row r="42" spans="1:19" x14ac:dyDescent="0.25">
      <c r="A42" s="177" t="s">
        <v>19</v>
      </c>
      <c r="B42" s="140"/>
      <c r="C42" s="140"/>
      <c r="D42" s="146">
        <v>10033.773404099118</v>
      </c>
      <c r="E42" s="146">
        <v>9369.3965627256894</v>
      </c>
      <c r="F42" s="146">
        <v>8913.4629452871268</v>
      </c>
      <c r="G42" s="146">
        <v>8863.867348213309</v>
      </c>
      <c r="H42" s="146">
        <v>9935.3045939249187</v>
      </c>
      <c r="I42" s="146">
        <v>10300.427577605675</v>
      </c>
      <c r="J42" s="146">
        <v>11354.759924913869</v>
      </c>
      <c r="K42" s="146">
        <v>12627.699503424968</v>
      </c>
      <c r="L42" s="146">
        <v>11328.863513609609</v>
      </c>
      <c r="M42" s="146">
        <v>9683.1813418622114</v>
      </c>
      <c r="N42" s="146">
        <v>11078.437455684209</v>
      </c>
      <c r="O42" s="146">
        <v>11670.461048520827</v>
      </c>
      <c r="P42" s="146">
        <v>11666.37463949041</v>
      </c>
      <c r="Q42" s="146">
        <v>10564.149894600438</v>
      </c>
      <c r="R42" s="146">
        <v>10957.819972674592</v>
      </c>
      <c r="S42" s="146">
        <v>11680.491641047716</v>
      </c>
    </row>
    <row r="43" spans="1:19" x14ac:dyDescent="0.25">
      <c r="A43" s="197" t="s">
        <v>7</v>
      </c>
      <c r="B43" s="195"/>
      <c r="C43" s="195"/>
      <c r="D43" s="196">
        <v>205632.54052442007</v>
      </c>
      <c r="E43" s="196">
        <v>213239.87361063284</v>
      </c>
      <c r="F43" s="196">
        <v>217881.38503619842</v>
      </c>
      <c r="G43" s="196">
        <v>214688.49135853886</v>
      </c>
      <c r="H43" s="196">
        <v>209043.59901123476</v>
      </c>
      <c r="I43" s="196">
        <v>214187.04664683435</v>
      </c>
      <c r="J43" s="196">
        <v>217361.22266986308</v>
      </c>
      <c r="K43" s="196">
        <v>222050.06519816213</v>
      </c>
      <c r="L43" s="196">
        <v>221181.86982197233</v>
      </c>
      <c r="M43" s="196">
        <v>211040.89490886914</v>
      </c>
      <c r="N43" s="196">
        <v>224217.79885043448</v>
      </c>
      <c r="O43" s="196">
        <v>227175.50214538621</v>
      </c>
      <c r="P43" s="196">
        <v>223424.00917680658</v>
      </c>
      <c r="Q43" s="196">
        <v>221788.34906461628</v>
      </c>
      <c r="R43" s="196">
        <v>227411.95593795792</v>
      </c>
      <c r="S43" s="196">
        <v>240638.97897833018</v>
      </c>
    </row>
    <row r="44" spans="1:19" x14ac:dyDescent="0.25">
      <c r="A44" s="198" t="s">
        <v>27</v>
      </c>
      <c r="B44" s="195"/>
      <c r="C44" s="195"/>
      <c r="D44" s="196">
        <v>128853.2136478941</v>
      </c>
      <c r="E44" s="196">
        <v>127152.54998059098</v>
      </c>
      <c r="F44" s="196">
        <v>125836.90894096345</v>
      </c>
      <c r="G44" s="196">
        <v>122714.9660732029</v>
      </c>
      <c r="H44" s="196">
        <v>122054.08286666662</v>
      </c>
      <c r="I44" s="196">
        <v>124609.1391579725</v>
      </c>
      <c r="J44" s="196">
        <v>124945.57726897678</v>
      </c>
      <c r="K44" s="196">
        <v>128110.91889999148</v>
      </c>
      <c r="L44" s="196">
        <v>123589.36277917404</v>
      </c>
      <c r="M44" s="196">
        <v>111092.62096847819</v>
      </c>
      <c r="N44" s="196">
        <v>122522.72842367568</v>
      </c>
      <c r="O44" s="196">
        <v>125874.92942309854</v>
      </c>
      <c r="P44" s="196">
        <v>124630.86511017263</v>
      </c>
      <c r="Q44" s="196">
        <v>123722.45927620605</v>
      </c>
      <c r="R44" s="196">
        <v>127512.13192906851</v>
      </c>
      <c r="S44" s="196">
        <v>139298.75165501275</v>
      </c>
    </row>
    <row r="45" spans="1:19" x14ac:dyDescent="0.25">
      <c r="A45" s="177" t="s">
        <v>26</v>
      </c>
      <c r="B45" s="140"/>
      <c r="C45" s="140"/>
      <c r="D45" s="146">
        <v>50401.755559824545</v>
      </c>
      <c r="E45" s="146">
        <v>51586.2092126672</v>
      </c>
      <c r="F45" s="146">
        <v>52364.96736730713</v>
      </c>
      <c r="G45" s="146">
        <v>52799.855375396139</v>
      </c>
      <c r="H45" s="146">
        <v>52638.151981918119</v>
      </c>
      <c r="I45" s="146">
        <v>53461.140366771258</v>
      </c>
      <c r="J45" s="146">
        <v>55299.801613106436</v>
      </c>
      <c r="K45" s="146">
        <v>57101.972978422593</v>
      </c>
      <c r="L45" s="146">
        <v>60192.189704274184</v>
      </c>
      <c r="M45" s="146">
        <v>53330.856255589359</v>
      </c>
      <c r="N45" s="146">
        <v>61328.200319073905</v>
      </c>
      <c r="O45" s="146">
        <v>62617.226736925368</v>
      </c>
      <c r="P45" s="146">
        <v>59988.588018839509</v>
      </c>
      <c r="Q45" s="146">
        <v>58829.646363703978</v>
      </c>
      <c r="R45" s="146">
        <v>58557.114505622092</v>
      </c>
      <c r="S45" s="146">
        <v>66380.739866064017</v>
      </c>
    </row>
    <row r="46" spans="1:19" x14ac:dyDescent="0.25">
      <c r="A46" s="177" t="s">
        <v>18</v>
      </c>
      <c r="B46" s="140"/>
      <c r="C46" s="140"/>
      <c r="D46" s="146">
        <v>78451.458088069528</v>
      </c>
      <c r="E46" s="146">
        <v>75566.340767923743</v>
      </c>
      <c r="F46" s="146">
        <v>73471.94157365631</v>
      </c>
      <c r="G46" s="146">
        <v>69915.110697806755</v>
      </c>
      <c r="H46" s="146">
        <v>69415.930884748479</v>
      </c>
      <c r="I46" s="146">
        <v>71147.998791201273</v>
      </c>
      <c r="J46" s="146">
        <v>69645.77565587034</v>
      </c>
      <c r="K46" s="146">
        <v>71008.945921568942</v>
      </c>
      <c r="L46" s="146">
        <v>63397.173074899882</v>
      </c>
      <c r="M46" s="146">
        <v>57761.76471288882</v>
      </c>
      <c r="N46" s="146">
        <v>61194.528104601777</v>
      </c>
      <c r="O46" s="146">
        <v>63257.70268617315</v>
      </c>
      <c r="P46" s="146">
        <v>64642.277091333133</v>
      </c>
      <c r="Q46" s="146">
        <v>64892.812912502057</v>
      </c>
      <c r="R46" s="146">
        <v>68955.017423446407</v>
      </c>
      <c r="S46" s="146">
        <v>72918.011788948788</v>
      </c>
    </row>
    <row r="47" spans="1:19" ht="22.5" x14ac:dyDescent="0.25">
      <c r="A47" s="198" t="s">
        <v>17</v>
      </c>
      <c r="B47" s="195"/>
      <c r="C47" s="195"/>
      <c r="D47" s="196">
        <v>76779.326876525971</v>
      </c>
      <c r="E47" s="196">
        <v>86087.32363004185</v>
      </c>
      <c r="F47" s="196">
        <v>92044.476095234932</v>
      </c>
      <c r="G47" s="196">
        <v>91973.525285335942</v>
      </c>
      <c r="H47" s="196">
        <v>86989.516144568188</v>
      </c>
      <c r="I47" s="196">
        <v>89577.907488861849</v>
      </c>
      <c r="J47" s="196">
        <v>92415.645400886307</v>
      </c>
      <c r="K47" s="196">
        <v>93939.146298170614</v>
      </c>
      <c r="L47" s="196">
        <v>97592.50704279833</v>
      </c>
      <c r="M47" s="196">
        <v>99948.273940390907</v>
      </c>
      <c r="N47" s="196">
        <v>101695.07042675877</v>
      </c>
      <c r="O47" s="196">
        <v>101300.57272228767</v>
      </c>
      <c r="P47" s="196">
        <v>98793.144066633933</v>
      </c>
      <c r="Q47" s="196">
        <v>98065.889788410263</v>
      </c>
      <c r="R47" s="196">
        <v>99899.824008889351</v>
      </c>
      <c r="S47" s="196">
        <v>101340.22732331736</v>
      </c>
    </row>
    <row r="48" spans="1:19" ht="22.5" x14ac:dyDescent="0.25">
      <c r="A48" s="197" t="s">
        <v>6</v>
      </c>
      <c r="B48" s="195"/>
      <c r="C48" s="195"/>
      <c r="D48" s="196">
        <v>86066.769425512743</v>
      </c>
      <c r="E48" s="196">
        <v>83657.091517404828</v>
      </c>
      <c r="F48" s="196">
        <v>84525.59633042429</v>
      </c>
      <c r="G48" s="196">
        <v>81383.925175754732</v>
      </c>
      <c r="H48" s="196">
        <v>80890.477412095497</v>
      </c>
      <c r="I48" s="196">
        <v>80658.378009170323</v>
      </c>
      <c r="J48" s="196">
        <v>83529.802107123251</v>
      </c>
      <c r="K48" s="196">
        <v>87826.423364306742</v>
      </c>
      <c r="L48" s="196">
        <v>82319.245000349911</v>
      </c>
      <c r="M48" s="196">
        <v>68542.992963376833</v>
      </c>
      <c r="N48" s="196">
        <v>66432.499999999985</v>
      </c>
      <c r="O48" s="196">
        <v>67242.037347815785</v>
      </c>
      <c r="P48" s="196">
        <v>63770.755814562857</v>
      </c>
      <c r="Q48" s="196">
        <v>62166.690923366579</v>
      </c>
      <c r="R48" s="196">
        <v>64349.074492720581</v>
      </c>
      <c r="S48" s="196">
        <v>64615.98526307274</v>
      </c>
    </row>
    <row r="49" spans="1:19" x14ac:dyDescent="0.25">
      <c r="A49" s="173" t="s">
        <v>16</v>
      </c>
      <c r="B49" s="140"/>
      <c r="C49" s="140"/>
      <c r="D49" s="146">
        <v>41794.285692779638</v>
      </c>
      <c r="E49" s="146">
        <v>39074.938552275169</v>
      </c>
      <c r="F49" s="146">
        <v>39610.828926371818</v>
      </c>
      <c r="G49" s="146">
        <v>37301.199634712648</v>
      </c>
      <c r="H49" s="146">
        <v>37248.139976187551</v>
      </c>
      <c r="I49" s="146">
        <v>35756.03329969175</v>
      </c>
      <c r="J49" s="146">
        <v>40082.4950702512</v>
      </c>
      <c r="K49" s="146">
        <v>41515.231938199664</v>
      </c>
      <c r="L49" s="146">
        <v>36336.703717268305</v>
      </c>
      <c r="M49" s="146">
        <v>31377.92065384208</v>
      </c>
      <c r="N49" s="146">
        <v>27567.769134371025</v>
      </c>
      <c r="O49" s="146">
        <v>27479.596828421865</v>
      </c>
      <c r="P49" s="146">
        <v>25546.750444542809</v>
      </c>
      <c r="Q49" s="146">
        <v>24698.527445251158</v>
      </c>
      <c r="R49" s="146">
        <v>25185.385686476227</v>
      </c>
      <c r="S49" s="146">
        <v>26221.561705366206</v>
      </c>
    </row>
    <row r="50" spans="1:19" x14ac:dyDescent="0.25">
      <c r="A50" s="173" t="s">
        <v>24</v>
      </c>
      <c r="B50" s="140"/>
      <c r="C50" s="140"/>
      <c r="D50" s="146">
        <v>20574.917619387452</v>
      </c>
      <c r="E50" s="146">
        <v>20200.303550554861</v>
      </c>
      <c r="F50" s="146">
        <v>19996.303601621315</v>
      </c>
      <c r="G50" s="146">
        <v>18844.785485319553</v>
      </c>
      <c r="H50" s="146">
        <v>18237.193792661819</v>
      </c>
      <c r="I50" s="146">
        <v>17904.413812996809</v>
      </c>
      <c r="J50" s="146">
        <v>18759.031014524244</v>
      </c>
      <c r="K50" s="146">
        <v>19748.809804739933</v>
      </c>
      <c r="L50" s="146">
        <v>18083.751611645443</v>
      </c>
      <c r="M50" s="146">
        <v>14837.595813570537</v>
      </c>
      <c r="N50" s="146">
        <v>15816.84147668998</v>
      </c>
      <c r="O50" s="146">
        <v>16153.292653576138</v>
      </c>
      <c r="P50" s="146">
        <v>15381.635134992881</v>
      </c>
      <c r="Q50" s="146">
        <v>15095.362369031163</v>
      </c>
      <c r="R50" s="146">
        <v>15306.922815023272</v>
      </c>
      <c r="S50" s="146">
        <v>14989.535053012718</v>
      </c>
    </row>
    <row r="51" spans="1:19" x14ac:dyDescent="0.25">
      <c r="A51" s="173" t="s">
        <v>15</v>
      </c>
      <c r="B51" s="140"/>
      <c r="C51" s="140"/>
      <c r="D51" s="146">
        <v>23697.566113345682</v>
      </c>
      <c r="E51" s="146">
        <v>24381.849414574819</v>
      </c>
      <c r="F51" s="146">
        <v>24918.463802431183</v>
      </c>
      <c r="G51" s="146">
        <v>25237.940055722524</v>
      </c>
      <c r="H51" s="146">
        <v>25405.143643246134</v>
      </c>
      <c r="I51" s="146">
        <v>26997.930896481768</v>
      </c>
      <c r="J51" s="146">
        <v>24688.276022347789</v>
      </c>
      <c r="K51" s="146">
        <v>26562.381621367131</v>
      </c>
      <c r="L51" s="146">
        <v>27898.78967143617</v>
      </c>
      <c r="M51" s="146">
        <v>22327.476495964216</v>
      </c>
      <c r="N51" s="146">
        <v>23047.889388938998</v>
      </c>
      <c r="O51" s="146">
        <v>23609.147865817769</v>
      </c>
      <c r="P51" s="146">
        <v>22842.370235027178</v>
      </c>
      <c r="Q51" s="146">
        <v>22372.801109084263</v>
      </c>
      <c r="R51" s="146">
        <v>23856.765991221087</v>
      </c>
      <c r="S51" s="146">
        <v>23404.888504693812</v>
      </c>
    </row>
    <row r="52" spans="1:19" x14ac:dyDescent="0.25">
      <c r="A52" s="197" t="s">
        <v>5</v>
      </c>
      <c r="B52" s="195"/>
      <c r="C52" s="195"/>
      <c r="D52" s="196">
        <v>111516.80415978715</v>
      </c>
      <c r="E52" s="196">
        <v>110958.4524990677</v>
      </c>
      <c r="F52" s="196">
        <v>107785.84929653507</v>
      </c>
      <c r="G52" s="196">
        <v>99481.003720130539</v>
      </c>
      <c r="H52" s="196">
        <v>100158.73625790994</v>
      </c>
      <c r="I52" s="196">
        <v>97304.871394498739</v>
      </c>
      <c r="J52" s="196">
        <v>97035.254832790466</v>
      </c>
      <c r="K52" s="196">
        <v>96113.710476105553</v>
      </c>
      <c r="L52" s="196">
        <v>89374.132127959179</v>
      </c>
      <c r="M52" s="196">
        <v>80375.222324961767</v>
      </c>
      <c r="N52" s="196">
        <v>81078.299999999988</v>
      </c>
      <c r="O52" s="196">
        <v>80643.01369732694</v>
      </c>
      <c r="P52" s="196">
        <v>78261.986252212868</v>
      </c>
      <c r="Q52" s="196">
        <v>75523.940294807457</v>
      </c>
      <c r="R52" s="196">
        <v>76099.772840203368</v>
      </c>
      <c r="S52" s="196">
        <v>76675.982029248698</v>
      </c>
    </row>
    <row r="53" spans="1:19" x14ac:dyDescent="0.25">
      <c r="A53" s="198" t="s">
        <v>28</v>
      </c>
      <c r="B53" s="195"/>
      <c r="C53" s="195"/>
      <c r="D53" s="196">
        <v>56304.406483113693</v>
      </c>
      <c r="E53" s="196">
        <v>56865.145347338577</v>
      </c>
      <c r="F53" s="196">
        <v>54589.688558092799</v>
      </c>
      <c r="G53" s="196">
        <v>50645.327534523254</v>
      </c>
      <c r="H53" s="196">
        <v>50410.816006175264</v>
      </c>
      <c r="I53" s="196">
        <v>47186.785470792711</v>
      </c>
      <c r="J53" s="196">
        <v>47147.590547954358</v>
      </c>
      <c r="K53" s="196">
        <v>47670.148873062048</v>
      </c>
      <c r="L53" s="196">
        <v>44133.068150788546</v>
      </c>
      <c r="M53" s="196">
        <v>41050.663636905767</v>
      </c>
      <c r="N53" s="196">
        <v>42133.400000000009</v>
      </c>
      <c r="O53" s="196">
        <v>42472.832208481399</v>
      </c>
      <c r="P53" s="196">
        <v>42299.164298972348</v>
      </c>
      <c r="Q53" s="196">
        <v>41558.54621273066</v>
      </c>
      <c r="R53" s="196">
        <v>42823.54165421761</v>
      </c>
      <c r="S53" s="196">
        <v>44119.897496149882</v>
      </c>
    </row>
    <row r="54" spans="1:19" x14ac:dyDescent="0.25">
      <c r="A54" s="177" t="s">
        <v>14</v>
      </c>
      <c r="B54" s="140"/>
      <c r="C54" s="140"/>
      <c r="D54" s="146">
        <v>3166.5853244432155</v>
      </c>
      <c r="E54" s="146">
        <v>3111.799947738999</v>
      </c>
      <c r="F54" s="146">
        <v>2890.2465510974757</v>
      </c>
      <c r="G54" s="146">
        <v>2687.6788689759087</v>
      </c>
      <c r="H54" s="146">
        <v>2529.7061927732534</v>
      </c>
      <c r="I54" s="146">
        <v>2355.8159136727199</v>
      </c>
      <c r="J54" s="146">
        <v>2362.9251765021836</v>
      </c>
      <c r="K54" s="146">
        <v>2356.2115362528143</v>
      </c>
      <c r="L54" s="146">
        <v>2095.2642891194646</v>
      </c>
      <c r="M54" s="146">
        <v>1443.1416448330358</v>
      </c>
      <c r="N54" s="146">
        <v>2241.4926328715028</v>
      </c>
      <c r="O54" s="146">
        <v>2120.8634587608512</v>
      </c>
      <c r="P54" s="146">
        <v>1937.3739556731573</v>
      </c>
      <c r="Q54" s="146">
        <v>1950.5941642033383</v>
      </c>
      <c r="R54" s="146">
        <v>2140.2233270031952</v>
      </c>
      <c r="S54" s="146">
        <v>2422.0012806024329</v>
      </c>
    </row>
    <row r="55" spans="1:19" x14ac:dyDescent="0.25">
      <c r="A55" s="177" t="s">
        <v>23</v>
      </c>
      <c r="B55" s="140"/>
      <c r="C55" s="140"/>
      <c r="D55" s="146">
        <v>53137.821158670471</v>
      </c>
      <c r="E55" s="146">
        <v>53753.345399599573</v>
      </c>
      <c r="F55" s="146">
        <v>51699.442006995319</v>
      </c>
      <c r="G55" s="146">
        <v>47957.648665547342</v>
      </c>
      <c r="H55" s="146">
        <v>47881.109813401999</v>
      </c>
      <c r="I55" s="146">
        <v>44830.969557119999</v>
      </c>
      <c r="J55" s="146">
        <v>44784.665371452182</v>
      </c>
      <c r="K55" s="146">
        <v>45313.937336809242</v>
      </c>
      <c r="L55" s="146">
        <v>42037.803861669076</v>
      </c>
      <c r="M55" s="146">
        <v>39607.521992072754</v>
      </c>
      <c r="N55" s="146">
        <v>39891.907367128508</v>
      </c>
      <c r="O55" s="146">
        <v>40351.968749720567</v>
      </c>
      <c r="P55" s="146">
        <v>40361.790343299181</v>
      </c>
      <c r="Q55" s="146">
        <v>39607.952048527331</v>
      </c>
      <c r="R55" s="146">
        <v>40683.318327214402</v>
      </c>
      <c r="S55" s="146">
        <v>41697.896215547451</v>
      </c>
    </row>
    <row r="56" spans="1:19" ht="22.5" x14ac:dyDescent="0.25">
      <c r="A56" s="198" t="s">
        <v>22</v>
      </c>
      <c r="B56" s="195"/>
      <c r="C56" s="195"/>
      <c r="D56" s="196">
        <v>55212.397676673456</v>
      </c>
      <c r="E56" s="196">
        <v>54093.307151729132</v>
      </c>
      <c r="F56" s="196">
        <v>53196.160738442268</v>
      </c>
      <c r="G56" s="196">
        <v>48835.676185607292</v>
      </c>
      <c r="H56" s="196">
        <v>49747.9202517347</v>
      </c>
      <c r="I56" s="196">
        <v>50118.085923705999</v>
      </c>
      <c r="J56" s="196">
        <v>49887.664284836079</v>
      </c>
      <c r="K56" s="196">
        <v>48443.561603043519</v>
      </c>
      <c r="L56" s="196">
        <v>45241.063977170634</v>
      </c>
      <c r="M56" s="196">
        <v>39324.558688055993</v>
      </c>
      <c r="N56" s="196">
        <v>38944.9</v>
      </c>
      <c r="O56" s="196">
        <v>38170.181488845512</v>
      </c>
      <c r="P56" s="196">
        <v>35962.821953240535</v>
      </c>
      <c r="Q56" s="196">
        <v>33965.394082076804</v>
      </c>
      <c r="R56" s="196">
        <v>33276.231185985773</v>
      </c>
      <c r="S56" s="196">
        <v>32556.084533098812</v>
      </c>
    </row>
    <row r="57" spans="1:19" ht="22.5" x14ac:dyDescent="0.25">
      <c r="A57" s="197" t="s">
        <v>4</v>
      </c>
      <c r="B57" s="195"/>
      <c r="C57" s="195"/>
      <c r="D57" s="196">
        <v>231071.70499949416</v>
      </c>
      <c r="E57" s="196">
        <v>234765.68473239351</v>
      </c>
      <c r="F57" s="196">
        <v>237369.35479957057</v>
      </c>
      <c r="G57" s="196">
        <v>240772.07263730219</v>
      </c>
      <c r="H57" s="196">
        <v>240017.08811275469</v>
      </c>
      <c r="I57" s="196">
        <v>239129.92157333152</v>
      </c>
      <c r="J57" s="196">
        <v>234470.52506284535</v>
      </c>
      <c r="K57" s="196">
        <v>235540.83298044026</v>
      </c>
      <c r="L57" s="196">
        <v>231433.15152437249</v>
      </c>
      <c r="M57" s="196">
        <v>234736.0504570122</v>
      </c>
      <c r="N57" s="196">
        <v>233562.1</v>
      </c>
      <c r="O57" s="196">
        <v>235466.1463637143</v>
      </c>
      <c r="P57" s="196">
        <v>237713.15190800515</v>
      </c>
      <c r="Q57" s="196">
        <v>243064.53658990937</v>
      </c>
      <c r="R57" s="196">
        <v>248226.16692280376</v>
      </c>
      <c r="S57" s="196">
        <v>253928.76594355408</v>
      </c>
    </row>
    <row r="58" spans="1:19" x14ac:dyDescent="0.25">
      <c r="A58" s="197" t="s">
        <v>3</v>
      </c>
      <c r="B58" s="195"/>
      <c r="C58" s="195"/>
      <c r="D58" s="196">
        <v>195656.55897398049</v>
      </c>
      <c r="E58" s="196">
        <v>202792.32821059969</v>
      </c>
      <c r="F58" s="196">
        <v>201884.12751972518</v>
      </c>
      <c r="G58" s="196">
        <v>206056.81347083335</v>
      </c>
      <c r="H58" s="196">
        <v>206025.36499400096</v>
      </c>
      <c r="I58" s="196">
        <v>204640.74684522732</v>
      </c>
      <c r="J58" s="196">
        <v>219431.24114809805</v>
      </c>
      <c r="K58" s="196">
        <v>226469.13810870171</v>
      </c>
      <c r="L58" s="196">
        <v>212592.96052738113</v>
      </c>
      <c r="M58" s="196">
        <v>174811.37685038574</v>
      </c>
      <c r="N58" s="196">
        <v>212000.8</v>
      </c>
      <c r="O58" s="196">
        <v>229239.86140047925</v>
      </c>
      <c r="P58" s="196">
        <v>224168.05391406125</v>
      </c>
      <c r="Q58" s="196">
        <v>230848.59431056961</v>
      </c>
      <c r="R58" s="196">
        <v>251021.92744005899</v>
      </c>
      <c r="S58" s="196">
        <v>271270.58246574883</v>
      </c>
    </row>
    <row r="59" spans="1:19" x14ac:dyDescent="0.25">
      <c r="A59" s="197" t="s">
        <v>2</v>
      </c>
      <c r="B59" s="195"/>
      <c r="C59" s="195"/>
      <c r="D59" s="196">
        <v>555231.90253347182</v>
      </c>
      <c r="E59" s="196">
        <v>541833.69474851782</v>
      </c>
      <c r="F59" s="196">
        <v>524502.87056040997</v>
      </c>
      <c r="G59" s="196">
        <v>515183.40588079067</v>
      </c>
      <c r="H59" s="196">
        <v>534442.6471513178</v>
      </c>
      <c r="I59" s="196">
        <v>542518.13605507417</v>
      </c>
      <c r="J59" s="196">
        <v>574947.71209660603</v>
      </c>
      <c r="K59" s="196">
        <v>601002.8018308162</v>
      </c>
      <c r="L59" s="196">
        <v>597776.42677285254</v>
      </c>
      <c r="M59" s="196">
        <v>491065.74609669112</v>
      </c>
      <c r="N59" s="196">
        <v>535996.64480650425</v>
      </c>
      <c r="O59" s="196">
        <v>563385.23200454679</v>
      </c>
      <c r="P59" s="196">
        <v>554895.31529063452</v>
      </c>
      <c r="Q59" s="196">
        <v>552169.61652646086</v>
      </c>
      <c r="R59" s="196">
        <v>564957.1869310895</v>
      </c>
      <c r="S59" s="196">
        <v>566819.87119918107</v>
      </c>
    </row>
    <row r="60" spans="1:19" x14ac:dyDescent="0.25">
      <c r="A60" s="197" t="s">
        <v>1</v>
      </c>
      <c r="B60" s="195"/>
      <c r="C60" s="195"/>
      <c r="D60" s="196">
        <v>97959.126715894963</v>
      </c>
      <c r="E60" s="196">
        <v>96669.933272516457</v>
      </c>
      <c r="F60" s="196">
        <v>91042.874445951893</v>
      </c>
      <c r="G60" s="196">
        <v>86157.076898448184</v>
      </c>
      <c r="H60" s="196">
        <v>81470.854780913025</v>
      </c>
      <c r="I60" s="196">
        <v>76021.840198478894</v>
      </c>
      <c r="J60" s="196">
        <v>75034.615442321898</v>
      </c>
      <c r="K60" s="196">
        <v>75169.251430278324</v>
      </c>
      <c r="L60" s="196">
        <v>70741.860648518486</v>
      </c>
      <c r="M60" s="196">
        <v>59781.686139142825</v>
      </c>
      <c r="N60" s="196">
        <v>63178.100000000013</v>
      </c>
      <c r="O60" s="196">
        <v>66063.993811628694</v>
      </c>
      <c r="P60" s="196">
        <v>62969.291722860049</v>
      </c>
      <c r="Q60" s="196">
        <v>63512.833379304931</v>
      </c>
      <c r="R60" s="196">
        <v>64311.989363813918</v>
      </c>
      <c r="S60" s="196">
        <v>64521.290356976671</v>
      </c>
    </row>
    <row r="61" spans="1:19" ht="11.25" customHeight="1" x14ac:dyDescent="0.25">
      <c r="A61" s="197" t="s">
        <v>0</v>
      </c>
      <c r="B61" s="195"/>
      <c r="C61" s="195"/>
      <c r="D61" s="196">
        <v>38601.002950495225</v>
      </c>
      <c r="E61" s="196">
        <v>38320.460648859589</v>
      </c>
      <c r="F61" s="196">
        <v>37041.442143745138</v>
      </c>
      <c r="G61" s="196">
        <v>36931.093078179787</v>
      </c>
      <c r="H61" s="196">
        <v>37416.045981978554</v>
      </c>
      <c r="I61" s="196">
        <v>36836.535330572427</v>
      </c>
      <c r="J61" s="196">
        <v>38537.037553471688</v>
      </c>
      <c r="K61" s="196">
        <v>40420.829305014326</v>
      </c>
      <c r="L61" s="196">
        <v>36382.805833135702</v>
      </c>
      <c r="M61" s="196">
        <v>31303.582253073157</v>
      </c>
      <c r="N61" s="196">
        <v>32468.999999999996</v>
      </c>
      <c r="O61" s="196">
        <v>32644.560689252645</v>
      </c>
      <c r="P61" s="196">
        <v>30145.508867641303</v>
      </c>
      <c r="Q61" s="196">
        <v>29691.230699849697</v>
      </c>
      <c r="R61" s="196">
        <v>30111.168172000242</v>
      </c>
      <c r="S61" s="196">
        <v>31668.931215602912</v>
      </c>
    </row>
    <row r="62" spans="1:19" ht="11.25" customHeight="1" x14ac:dyDescent="0.25">
      <c r="A62" s="201" t="s">
        <v>249</v>
      </c>
      <c r="B62" s="202"/>
      <c r="C62" s="202"/>
      <c r="D62" s="203">
        <v>173527.99182556325</v>
      </c>
      <c r="E62" s="203">
        <v>174853.32429998551</v>
      </c>
      <c r="F62" s="203">
        <v>174328.79745869371</v>
      </c>
      <c r="G62" s="203">
        <v>170038.63091657814</v>
      </c>
      <c r="H62" s="203">
        <v>171808.90333752264</v>
      </c>
      <c r="I62" s="203">
        <v>172216.72100818058</v>
      </c>
      <c r="J62" s="203">
        <v>176125.75628661783</v>
      </c>
      <c r="K62" s="203">
        <v>178682.13446821779</v>
      </c>
      <c r="L62" s="203">
        <v>173262.80834399787</v>
      </c>
      <c r="M62" s="203">
        <v>159009.12516582853</v>
      </c>
      <c r="N62" s="203">
        <v>162284.59078308579</v>
      </c>
      <c r="O62" s="203">
        <v>168566.84744814373</v>
      </c>
      <c r="P62" s="203">
        <v>166169.55989770428</v>
      </c>
      <c r="Q62" s="203">
        <v>167765.47377870412</v>
      </c>
      <c r="R62" s="203">
        <v>172322.2661977979</v>
      </c>
      <c r="S62" s="203">
        <v>178758.47160707752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261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156</v>
      </c>
      <c r="B65" s="139"/>
      <c r="C65" s="139"/>
      <c r="D65" s="205">
        <f t="shared" ref="D65:D76" si="3">D23/D$23</f>
        <v>1</v>
      </c>
      <c r="E65" s="205">
        <f t="shared" ref="E65:S65" si="4">E23/E$23</f>
        <v>1</v>
      </c>
      <c r="F65" s="205">
        <f t="shared" si="4"/>
        <v>1</v>
      </c>
      <c r="G65" s="205">
        <f t="shared" si="4"/>
        <v>1</v>
      </c>
      <c r="H65" s="205">
        <f t="shared" si="4"/>
        <v>1</v>
      </c>
      <c r="I65" s="205">
        <f t="shared" si="4"/>
        <v>1</v>
      </c>
      <c r="J65" s="205">
        <f t="shared" si="4"/>
        <v>1</v>
      </c>
      <c r="K65" s="205">
        <f t="shared" si="4"/>
        <v>1</v>
      </c>
      <c r="L65" s="205">
        <f t="shared" si="4"/>
        <v>1</v>
      </c>
      <c r="M65" s="205">
        <f t="shared" si="4"/>
        <v>1</v>
      </c>
      <c r="N65" s="205">
        <f t="shared" si="4"/>
        <v>1</v>
      </c>
      <c r="O65" s="205">
        <f t="shared" si="4"/>
        <v>1</v>
      </c>
      <c r="P65" s="205">
        <f t="shared" si="4"/>
        <v>1</v>
      </c>
      <c r="Q65" s="205">
        <f t="shared" si="4"/>
        <v>1</v>
      </c>
      <c r="R65" s="205">
        <f t="shared" si="4"/>
        <v>1</v>
      </c>
      <c r="S65" s="205">
        <f t="shared" si="4"/>
        <v>1</v>
      </c>
    </row>
    <row r="66" spans="1:19" ht="22.5" x14ac:dyDescent="0.25">
      <c r="A66" s="194" t="s">
        <v>47</v>
      </c>
      <c r="B66" s="195"/>
      <c r="C66" s="195"/>
      <c r="D66" s="209">
        <f t="shared" si="3"/>
        <v>2.317489044765458E-2</v>
      </c>
      <c r="E66" s="209">
        <f t="shared" ref="E66:S66" si="5">E24/E$23</f>
        <v>2.3193590485657528E-2</v>
      </c>
      <c r="F66" s="209">
        <f t="shared" si="5"/>
        <v>2.1493524311724709E-2</v>
      </c>
      <c r="G66" s="209">
        <f t="shared" si="5"/>
        <v>2.0832272898143493E-2</v>
      </c>
      <c r="H66" s="209">
        <f t="shared" si="5"/>
        <v>2.0914484278386557E-2</v>
      </c>
      <c r="I66" s="209">
        <f t="shared" si="5"/>
        <v>1.7943819944915961E-2</v>
      </c>
      <c r="J66" s="209">
        <f t="shared" si="5"/>
        <v>1.6932534357184319E-2</v>
      </c>
      <c r="K66" s="209">
        <f t="shared" si="5"/>
        <v>1.6968639793602847E-2</v>
      </c>
      <c r="L66" s="209">
        <f t="shared" si="5"/>
        <v>1.6491433204687576E-2</v>
      </c>
      <c r="M66" s="209">
        <f t="shared" si="5"/>
        <v>1.5001245060266925E-2</v>
      </c>
      <c r="N66" s="209">
        <f t="shared" si="5"/>
        <v>1.6180693208397552E-2</v>
      </c>
      <c r="O66" s="209">
        <f t="shared" si="5"/>
        <v>1.6795782681145462E-2</v>
      </c>
      <c r="P66" s="209">
        <f t="shared" si="5"/>
        <v>1.6633080452989932E-2</v>
      </c>
      <c r="Q66" s="209">
        <f t="shared" si="5"/>
        <v>1.7285689542017722E-2</v>
      </c>
      <c r="R66" s="209">
        <f t="shared" si="5"/>
        <v>1.654336983571077E-2</v>
      </c>
      <c r="S66" s="209">
        <f t="shared" si="5"/>
        <v>1.5876803579993336E-2</v>
      </c>
    </row>
    <row r="67" spans="1:19" x14ac:dyDescent="0.25">
      <c r="A67" s="194" t="s">
        <v>70</v>
      </c>
      <c r="B67" s="195"/>
      <c r="C67" s="195"/>
      <c r="D67" s="209">
        <f t="shared" si="3"/>
        <v>8.5576007075806679E-3</v>
      </c>
      <c r="E67" s="209">
        <f t="shared" ref="E67:S67" si="6">E25/E$23</f>
        <v>8.1514060210535026E-3</v>
      </c>
      <c r="F67" s="209">
        <f t="shared" si="6"/>
        <v>7.7168387075240326E-3</v>
      </c>
      <c r="G67" s="209">
        <f t="shared" si="6"/>
        <v>7.354175558250956E-3</v>
      </c>
      <c r="H67" s="209">
        <f t="shared" si="6"/>
        <v>7.5250895028131171E-3</v>
      </c>
      <c r="I67" s="209">
        <f t="shared" si="6"/>
        <v>8.2296743321039773E-3</v>
      </c>
      <c r="J67" s="209">
        <f t="shared" si="6"/>
        <v>9.0280395890946219E-3</v>
      </c>
      <c r="K67" s="209">
        <f t="shared" si="6"/>
        <v>8.545470462317125E-3</v>
      </c>
      <c r="L67" s="209">
        <f t="shared" si="6"/>
        <v>9.5910641443989701E-3</v>
      </c>
      <c r="M67" s="209">
        <f t="shared" si="6"/>
        <v>7.7175659125485307E-3</v>
      </c>
      <c r="N67" s="209">
        <f t="shared" si="6"/>
        <v>8.4095328031541499E-3</v>
      </c>
      <c r="O67" s="209">
        <f t="shared" si="6"/>
        <v>8.8055473616658764E-3</v>
      </c>
      <c r="P67" s="209">
        <f t="shared" si="6"/>
        <v>8.6304263892187962E-3</v>
      </c>
      <c r="Q67" s="209">
        <f t="shared" si="6"/>
        <v>7.9916994735601751E-3</v>
      </c>
      <c r="R67" s="209">
        <f t="shared" si="6"/>
        <v>6.7302534767669916E-3</v>
      </c>
      <c r="S67" s="209">
        <f t="shared" si="6"/>
        <v>5.5604490762111523E-3</v>
      </c>
    </row>
    <row r="68" spans="1:19" x14ac:dyDescent="0.25">
      <c r="A68" s="194" t="s">
        <v>160</v>
      </c>
      <c r="B68" s="195"/>
      <c r="C68" s="195"/>
      <c r="D68" s="209">
        <f t="shared" si="3"/>
        <v>0.71285135698113022</v>
      </c>
      <c r="E68" s="209">
        <f t="shared" ref="E68:S68" si="7">E26/E$23</f>
        <v>0.71751494198800247</v>
      </c>
      <c r="F68" s="209">
        <f t="shared" si="7"/>
        <v>0.72333719975712185</v>
      </c>
      <c r="G68" s="209">
        <f t="shared" si="7"/>
        <v>0.7284253358647873</v>
      </c>
      <c r="H68" s="209">
        <f t="shared" si="7"/>
        <v>0.72914737391728857</v>
      </c>
      <c r="I68" s="209">
        <f t="shared" si="7"/>
        <v>0.73295890413877829</v>
      </c>
      <c r="J68" s="209">
        <f t="shared" si="7"/>
        <v>0.73075956511268014</v>
      </c>
      <c r="K68" s="209">
        <f t="shared" si="7"/>
        <v>0.73177632088988875</v>
      </c>
      <c r="L68" s="209">
        <f t="shared" si="7"/>
        <v>0.7370112876758097</v>
      </c>
      <c r="M68" s="209">
        <f t="shared" si="7"/>
        <v>0.7544122855023192</v>
      </c>
      <c r="N68" s="209">
        <f t="shared" si="7"/>
        <v>0.75009349647892709</v>
      </c>
      <c r="O68" s="209">
        <f t="shared" si="7"/>
        <v>0.74846440647103074</v>
      </c>
      <c r="P68" s="209">
        <f t="shared" si="7"/>
        <v>0.75149844662331533</v>
      </c>
      <c r="Q68" s="209">
        <f t="shared" si="7"/>
        <v>0.7535477712478863</v>
      </c>
      <c r="R68" s="209">
        <f t="shared" si="7"/>
        <v>0.75515802489406625</v>
      </c>
      <c r="S68" s="209">
        <f t="shared" si="7"/>
        <v>0.75604582172458334</v>
      </c>
    </row>
    <row r="69" spans="1:19" x14ac:dyDescent="0.25">
      <c r="A69" s="179" t="s">
        <v>162</v>
      </c>
      <c r="B69" s="172"/>
      <c r="C69" s="172"/>
      <c r="D69" s="206">
        <f t="shared" si="3"/>
        <v>0.26431534840564341</v>
      </c>
      <c r="E69" s="206">
        <f t="shared" ref="E69:S69" si="8">E27/E$23</f>
        <v>0.26566905712067135</v>
      </c>
      <c r="F69" s="206">
        <f t="shared" si="8"/>
        <v>0.26970110453141033</v>
      </c>
      <c r="G69" s="206">
        <f t="shared" si="8"/>
        <v>0.27275227569249638</v>
      </c>
      <c r="H69" s="206">
        <f t="shared" si="8"/>
        <v>0.27251355443157271</v>
      </c>
      <c r="I69" s="206">
        <f t="shared" si="8"/>
        <v>0.27366211689640862</v>
      </c>
      <c r="J69" s="206">
        <f t="shared" si="8"/>
        <v>0.27087891599395669</v>
      </c>
      <c r="K69" s="206">
        <f t="shared" si="8"/>
        <v>0.26820261734945455</v>
      </c>
      <c r="L69" s="206">
        <f t="shared" si="8"/>
        <v>0.27125507394036147</v>
      </c>
      <c r="M69" s="206">
        <f t="shared" si="8"/>
        <v>0.28443324466351727</v>
      </c>
      <c r="N69" s="206">
        <f t="shared" si="8"/>
        <v>0.28372149516817347</v>
      </c>
      <c r="O69" s="206">
        <f t="shared" si="8"/>
        <v>0.28121372528978084</v>
      </c>
      <c r="P69" s="206">
        <f t="shared" si="8"/>
        <v>0.28258355604687141</v>
      </c>
      <c r="Q69" s="206">
        <f t="shared" si="8"/>
        <v>0.28350922956127811</v>
      </c>
      <c r="R69" s="206">
        <f t="shared" si="8"/>
        <v>0.28314718987196197</v>
      </c>
      <c r="S69" s="206">
        <f t="shared" si="8"/>
        <v>0.28113350803307302</v>
      </c>
    </row>
    <row r="70" spans="1:19" x14ac:dyDescent="0.25">
      <c r="A70" s="179" t="s">
        <v>164</v>
      </c>
      <c r="B70" s="141"/>
      <c r="C70" s="141"/>
      <c r="D70" s="206">
        <f t="shared" si="3"/>
        <v>0.31677238136734837</v>
      </c>
      <c r="E70" s="206">
        <f t="shared" ref="E70:S70" si="9">E28/E$23</f>
        <v>0.31880108120876222</v>
      </c>
      <c r="F70" s="206">
        <f t="shared" si="9"/>
        <v>0.32152690057736083</v>
      </c>
      <c r="G70" s="206">
        <f t="shared" si="9"/>
        <v>0.32375891805891255</v>
      </c>
      <c r="H70" s="206">
        <f t="shared" si="9"/>
        <v>0.32577750822574159</v>
      </c>
      <c r="I70" s="206">
        <f t="shared" si="9"/>
        <v>0.32926750243256331</v>
      </c>
      <c r="J70" s="206">
        <f t="shared" si="9"/>
        <v>0.33130052894910189</v>
      </c>
      <c r="K70" s="206">
        <f t="shared" si="9"/>
        <v>0.33531935463202578</v>
      </c>
      <c r="L70" s="206">
        <f t="shared" si="9"/>
        <v>0.33666558806029367</v>
      </c>
      <c r="M70" s="206">
        <f t="shared" si="9"/>
        <v>0.34075032997997973</v>
      </c>
      <c r="N70" s="206">
        <f t="shared" si="9"/>
        <v>0.33829716755360378</v>
      </c>
      <c r="O70" s="206">
        <f t="shared" si="9"/>
        <v>0.33876894393673029</v>
      </c>
      <c r="P70" s="206">
        <f t="shared" si="9"/>
        <v>0.34131824926014664</v>
      </c>
      <c r="Q70" s="206">
        <f t="shared" si="9"/>
        <v>0.34347078627396876</v>
      </c>
      <c r="R70" s="206">
        <f t="shared" si="9"/>
        <v>0.34485013513076068</v>
      </c>
      <c r="S70" s="206">
        <f t="shared" si="9"/>
        <v>0.34394651547223659</v>
      </c>
    </row>
    <row r="71" spans="1:19" x14ac:dyDescent="0.25">
      <c r="A71" s="179" t="s">
        <v>166</v>
      </c>
      <c r="B71" s="141"/>
      <c r="C71" s="141"/>
      <c r="D71" s="206">
        <f t="shared" si="3"/>
        <v>0.13176362720813864</v>
      </c>
      <c r="E71" s="206">
        <f t="shared" ref="E71:S71" si="10">E29/E$23</f>
        <v>0.13304480365856886</v>
      </c>
      <c r="F71" s="206">
        <f t="shared" si="10"/>
        <v>0.13210919464835072</v>
      </c>
      <c r="G71" s="206">
        <f t="shared" si="10"/>
        <v>0.13191414211337804</v>
      </c>
      <c r="H71" s="206">
        <f t="shared" si="10"/>
        <v>0.13085631125997427</v>
      </c>
      <c r="I71" s="206">
        <f t="shared" si="10"/>
        <v>0.13002928480980647</v>
      </c>
      <c r="J71" s="206">
        <f t="shared" si="10"/>
        <v>0.12858012016962156</v>
      </c>
      <c r="K71" s="206">
        <f t="shared" si="10"/>
        <v>0.12825434890840842</v>
      </c>
      <c r="L71" s="206">
        <f t="shared" si="10"/>
        <v>0.12909062567515467</v>
      </c>
      <c r="M71" s="206">
        <f t="shared" si="10"/>
        <v>0.12922871085882215</v>
      </c>
      <c r="N71" s="206">
        <f t="shared" si="10"/>
        <v>0.12807483375714965</v>
      </c>
      <c r="O71" s="206">
        <f t="shared" si="10"/>
        <v>0.12848173724451953</v>
      </c>
      <c r="P71" s="206">
        <f t="shared" si="10"/>
        <v>0.12759664131629725</v>
      </c>
      <c r="Q71" s="206">
        <f t="shared" si="10"/>
        <v>0.12656775541263948</v>
      </c>
      <c r="R71" s="206">
        <f t="shared" si="10"/>
        <v>0.12716069989134374</v>
      </c>
      <c r="S71" s="206">
        <f t="shared" si="10"/>
        <v>0.13096579821927382</v>
      </c>
    </row>
    <row r="72" spans="1:19" x14ac:dyDescent="0.25">
      <c r="A72" s="194" t="s">
        <v>168</v>
      </c>
      <c r="B72" s="195"/>
      <c r="C72" s="195"/>
      <c r="D72" s="209">
        <f t="shared" si="3"/>
        <v>1.9727197437982433E-2</v>
      </c>
      <c r="E72" s="209">
        <f t="shared" ref="E72:S72" si="11">E30/E$23</f>
        <v>1.9613471941151938E-2</v>
      </c>
      <c r="F72" s="209">
        <f t="shared" si="11"/>
        <v>1.9766464389903239E-2</v>
      </c>
      <c r="G72" s="209">
        <f t="shared" si="11"/>
        <v>1.9731444720864185E-2</v>
      </c>
      <c r="H72" s="209">
        <f t="shared" si="11"/>
        <v>2.0713717611920125E-2</v>
      </c>
      <c r="I72" s="209">
        <f t="shared" si="11"/>
        <v>2.0806448980605026E-2</v>
      </c>
      <c r="J72" s="209">
        <f t="shared" si="11"/>
        <v>2.1121395597725769E-2</v>
      </c>
      <c r="K72" s="209">
        <f t="shared" si="11"/>
        <v>2.0408016272303296E-2</v>
      </c>
      <c r="L72" s="209">
        <f t="shared" si="11"/>
        <v>2.0873271866171654E-2</v>
      </c>
      <c r="M72" s="209">
        <f t="shared" si="11"/>
        <v>2.2823114992012727E-2</v>
      </c>
      <c r="N72" s="209">
        <f t="shared" si="11"/>
        <v>2.1971337598702925E-2</v>
      </c>
      <c r="O72" s="209">
        <f t="shared" si="11"/>
        <v>2.0801481744317885E-2</v>
      </c>
      <c r="P72" s="209">
        <f t="shared" si="11"/>
        <v>2.2193647656729567E-2</v>
      </c>
      <c r="Q72" s="209">
        <f t="shared" si="11"/>
        <v>2.182896088975058E-2</v>
      </c>
      <c r="R72" s="209">
        <f t="shared" si="11"/>
        <v>2.0655999396610173E-2</v>
      </c>
      <c r="S72" s="209">
        <f t="shared" si="11"/>
        <v>2.0951345514907332E-2</v>
      </c>
    </row>
    <row r="73" spans="1:19" x14ac:dyDescent="0.25">
      <c r="A73" s="194" t="s">
        <v>51</v>
      </c>
      <c r="B73" s="195"/>
      <c r="C73" s="195"/>
      <c r="D73" s="209">
        <f t="shared" si="3"/>
        <v>5.8221573211393984E-2</v>
      </c>
      <c r="E73" s="209">
        <f t="shared" ref="E73:S73" si="12">E31/E$23</f>
        <v>5.8193242616708531E-2</v>
      </c>
      <c r="F73" s="209">
        <f t="shared" si="12"/>
        <v>5.9093364813341411E-2</v>
      </c>
      <c r="G73" s="209">
        <f t="shared" si="12"/>
        <v>5.9670085347458962E-2</v>
      </c>
      <c r="H73" s="209">
        <f t="shared" si="12"/>
        <v>6.0261120050100106E-2</v>
      </c>
      <c r="I73" s="209">
        <f t="shared" si="12"/>
        <v>6.1363659365313634E-2</v>
      </c>
      <c r="J73" s="209">
        <f t="shared" si="12"/>
        <v>6.3372070477520706E-2</v>
      </c>
      <c r="K73" s="209">
        <f t="shared" si="12"/>
        <v>6.3853055294426822E-2</v>
      </c>
      <c r="L73" s="209">
        <f t="shared" si="12"/>
        <v>6.3506525287915422E-2</v>
      </c>
      <c r="M73" s="209">
        <f t="shared" si="12"/>
        <v>6.1266667941574419E-2</v>
      </c>
      <c r="N73" s="209">
        <f t="shared" si="12"/>
        <v>5.8014391041004185E-2</v>
      </c>
      <c r="O73" s="209">
        <f t="shared" si="12"/>
        <v>5.6826179519890774E-2</v>
      </c>
      <c r="P73" s="209">
        <f t="shared" si="12"/>
        <v>5.4977005462798621E-2</v>
      </c>
      <c r="Q73" s="209">
        <f t="shared" si="12"/>
        <v>5.3437794571129016E-2</v>
      </c>
      <c r="R73" s="209">
        <f t="shared" si="12"/>
        <v>5.301178165601178E-2</v>
      </c>
      <c r="S73" s="209">
        <f t="shared" si="12"/>
        <v>5.2574876644205494E-2</v>
      </c>
    </row>
    <row r="74" spans="1:19" x14ac:dyDescent="0.25">
      <c r="A74" s="194" t="s">
        <v>72</v>
      </c>
      <c r="B74" s="195"/>
      <c r="C74" s="195"/>
      <c r="D74" s="209">
        <f t="shared" si="3"/>
        <v>0.17746738121425762</v>
      </c>
      <c r="E74" s="209">
        <f t="shared" ref="E74:S74" si="13">E32/E$23</f>
        <v>0.17333334694742597</v>
      </c>
      <c r="F74" s="209">
        <f t="shared" si="13"/>
        <v>0.16859260802038459</v>
      </c>
      <c r="G74" s="209">
        <f t="shared" si="13"/>
        <v>0.16398668561049556</v>
      </c>
      <c r="H74" s="209">
        <f t="shared" si="13"/>
        <v>0.1614382146394914</v>
      </c>
      <c r="I74" s="209">
        <f t="shared" si="13"/>
        <v>0.15869749323828239</v>
      </c>
      <c r="J74" s="209">
        <f t="shared" si="13"/>
        <v>0.15878639486579446</v>
      </c>
      <c r="K74" s="209">
        <f t="shared" si="13"/>
        <v>0.15844849728746097</v>
      </c>
      <c r="L74" s="209">
        <f t="shared" si="13"/>
        <v>0.15252641782101664</v>
      </c>
      <c r="M74" s="209">
        <f t="shared" si="13"/>
        <v>0.13877912059127812</v>
      </c>
      <c r="N74" s="209">
        <f t="shared" si="13"/>
        <v>0.14533054886981403</v>
      </c>
      <c r="O74" s="209">
        <f t="shared" si="13"/>
        <v>0.14830660222194955</v>
      </c>
      <c r="P74" s="209">
        <f t="shared" si="13"/>
        <v>0.14606739341494765</v>
      </c>
      <c r="Q74" s="209">
        <f t="shared" si="13"/>
        <v>0.14590808427565627</v>
      </c>
      <c r="R74" s="209">
        <f t="shared" si="13"/>
        <v>0.14790057074083418</v>
      </c>
      <c r="S74" s="209">
        <f t="shared" si="13"/>
        <v>0.14899070346009896</v>
      </c>
    </row>
    <row r="75" spans="1:19" x14ac:dyDescent="0.25">
      <c r="A75" s="199" t="s">
        <v>172</v>
      </c>
      <c r="B75" s="200"/>
      <c r="C75" s="200"/>
      <c r="D75" s="210">
        <f t="shared" si="3"/>
        <v>7.5212718900687587E-3</v>
      </c>
      <c r="E75" s="210">
        <f t="shared" ref="E75:S75" si="14">E33/E$23</f>
        <v>6.9330825876878803E-3</v>
      </c>
      <c r="F75" s="210">
        <f t="shared" si="14"/>
        <v>6.4476415481121013E-3</v>
      </c>
      <c r="G75" s="210">
        <f t="shared" si="14"/>
        <v>6.2944366616590848E-3</v>
      </c>
      <c r="H75" s="210">
        <f t="shared" si="14"/>
        <v>6.7879933669031962E-3</v>
      </c>
      <c r="I75" s="210">
        <f t="shared" si="14"/>
        <v>6.9435551284693676E-3</v>
      </c>
      <c r="J75" s="210">
        <f t="shared" si="14"/>
        <v>7.3024029622003632E-3</v>
      </c>
      <c r="K75" s="210">
        <f t="shared" si="14"/>
        <v>7.7807251829684369E-3</v>
      </c>
      <c r="L75" s="210">
        <f t="shared" si="14"/>
        <v>7.0413723206216158E-3</v>
      </c>
      <c r="M75" s="210">
        <f t="shared" si="14"/>
        <v>4.7257917270417194E-3</v>
      </c>
      <c r="N75" s="210">
        <f t="shared" si="14"/>
        <v>5.3944560733140759E-3</v>
      </c>
      <c r="O75" s="210">
        <f t="shared" si="14"/>
        <v>5.7743369230076327E-3</v>
      </c>
      <c r="P75" s="210">
        <f t="shared" si="14"/>
        <v>5.507052409591871E-3</v>
      </c>
      <c r="Q75" s="210">
        <f t="shared" si="14"/>
        <v>5.3028818846788959E-3</v>
      </c>
      <c r="R75" s="210">
        <f t="shared" si="14"/>
        <v>5.4183607127048948E-3</v>
      </c>
      <c r="S75" s="210">
        <f t="shared" si="14"/>
        <v>5.4511426779305528E-3</v>
      </c>
    </row>
    <row r="76" spans="1:19" x14ac:dyDescent="0.25">
      <c r="A76" s="211" t="s">
        <v>8</v>
      </c>
      <c r="B76" s="140"/>
      <c r="C76" s="140"/>
      <c r="D76" s="204">
        <f t="shared" si="3"/>
        <v>5.4532129145743683E-3</v>
      </c>
      <c r="E76" s="204">
        <f t="shared" ref="E76:S76" si="15">E34/E$23</f>
        <v>5.0051527537528636E-3</v>
      </c>
      <c r="F76" s="204">
        <f t="shared" si="15"/>
        <v>4.6574533136701252E-3</v>
      </c>
      <c r="G76" s="204">
        <f t="shared" si="15"/>
        <v>4.5389784144588847E-3</v>
      </c>
      <c r="H76" s="204">
        <f t="shared" si="15"/>
        <v>4.9178744850378389E-3</v>
      </c>
      <c r="I76" s="204">
        <f t="shared" si="15"/>
        <v>5.0352868868897716E-3</v>
      </c>
      <c r="J76" s="204">
        <f t="shared" si="15"/>
        <v>5.2758974559277087E-3</v>
      </c>
      <c r="K76" s="204">
        <f t="shared" si="15"/>
        <v>5.6322011526413985E-3</v>
      </c>
      <c r="L76" s="204">
        <f t="shared" si="15"/>
        <v>5.0875207723491455E-3</v>
      </c>
      <c r="M76" s="204">
        <f t="shared" si="15"/>
        <v>3.0590740459122295E-3</v>
      </c>
      <c r="N76" s="204">
        <f t="shared" si="15"/>
        <v>3.4585944324640135E-3</v>
      </c>
      <c r="O76" s="204">
        <f t="shared" si="15"/>
        <v>3.7777862003137591E-3</v>
      </c>
      <c r="P76" s="204">
        <f t="shared" si="15"/>
        <v>3.5416268511630233E-3</v>
      </c>
      <c r="Q76" s="204">
        <f t="shared" si="15"/>
        <v>3.4556525374948199E-3</v>
      </c>
      <c r="R76" s="204">
        <f t="shared" si="15"/>
        <v>3.5350606652204911E-3</v>
      </c>
      <c r="S76" s="204">
        <f t="shared" si="15"/>
        <v>3.4578185377757654E-3</v>
      </c>
    </row>
    <row r="77" spans="1:19" x14ac:dyDescent="0.25">
      <c r="A77" s="211" t="s">
        <v>184</v>
      </c>
      <c r="B77" s="140"/>
      <c r="C77" s="140"/>
      <c r="D77" s="204">
        <f>D37/D$23</f>
        <v>2.0680589754943886E-3</v>
      </c>
      <c r="E77" s="204">
        <f t="shared" ref="E77:S77" si="16">E37/E$23</f>
        <v>1.9279298339350173E-3</v>
      </c>
      <c r="F77" s="204">
        <f t="shared" si="16"/>
        <v>1.7901882344419746E-3</v>
      </c>
      <c r="G77" s="204">
        <f t="shared" si="16"/>
        <v>1.7554582472001999E-3</v>
      </c>
      <c r="H77" s="204">
        <f t="shared" si="16"/>
        <v>1.8701188818653575E-3</v>
      </c>
      <c r="I77" s="204">
        <f t="shared" si="16"/>
        <v>1.9082682415795971E-3</v>
      </c>
      <c r="J77" s="204">
        <f t="shared" si="16"/>
        <v>2.0265055062726541E-3</v>
      </c>
      <c r="K77" s="204">
        <f t="shared" si="16"/>
        <v>2.1485240303270379E-3</v>
      </c>
      <c r="L77" s="204">
        <f t="shared" si="16"/>
        <v>1.9538515482724712E-3</v>
      </c>
      <c r="M77" s="204">
        <f t="shared" si="16"/>
        <v>1.6667176811294899E-3</v>
      </c>
      <c r="N77" s="204">
        <f t="shared" si="16"/>
        <v>1.9358616408500623E-3</v>
      </c>
      <c r="O77" s="204">
        <f t="shared" si="16"/>
        <v>1.9965507226938736E-3</v>
      </c>
      <c r="P77" s="204">
        <f t="shared" si="16"/>
        <v>1.9654255584288485E-3</v>
      </c>
      <c r="Q77" s="204">
        <f t="shared" si="16"/>
        <v>1.847229347184075E-3</v>
      </c>
      <c r="R77" s="204">
        <f t="shared" si="16"/>
        <v>1.8833000474844041E-3</v>
      </c>
      <c r="S77" s="204">
        <f t="shared" si="16"/>
        <v>1.9933241401547865E-3</v>
      </c>
    </row>
    <row r="78" spans="1:19" x14ac:dyDescent="0.25">
      <c r="A78" s="179" t="s">
        <v>7</v>
      </c>
      <c r="B78" s="140"/>
      <c r="C78" s="140"/>
      <c r="D78" s="204">
        <f>D43/D$23</f>
        <v>2.061415916544131E-2</v>
      </c>
      <c r="E78" s="204">
        <f t="shared" ref="E78:S78" si="17">E43/E$23</f>
        <v>2.0908233331123131E-2</v>
      </c>
      <c r="F78" s="204">
        <f t="shared" si="17"/>
        <v>2.1074424020624666E-2</v>
      </c>
      <c r="G78" s="204">
        <f t="shared" si="17"/>
        <v>2.0509398786471719E-2</v>
      </c>
      <c r="H78" s="204">
        <f t="shared" si="17"/>
        <v>1.9460151876906237E-2</v>
      </c>
      <c r="I78" s="204">
        <f t="shared" si="17"/>
        <v>1.953919472294606E-2</v>
      </c>
      <c r="J78" s="204">
        <f t="shared" si="17"/>
        <v>1.9182790808663613E-2</v>
      </c>
      <c r="K78" s="204">
        <f t="shared" si="17"/>
        <v>1.8973662683310851E-2</v>
      </c>
      <c r="L78" s="204">
        <f t="shared" si="17"/>
        <v>1.876234982664424E-2</v>
      </c>
      <c r="M78" s="204">
        <f t="shared" si="17"/>
        <v>1.8727317492843162E-2</v>
      </c>
      <c r="N78" s="204">
        <f t="shared" si="17"/>
        <v>1.9473545469024144E-2</v>
      </c>
      <c r="O78" s="204">
        <f t="shared" si="17"/>
        <v>1.9384166541292554E-2</v>
      </c>
      <c r="P78" s="204">
        <f t="shared" si="17"/>
        <v>1.9131414911612358E-2</v>
      </c>
      <c r="Q78" s="204">
        <f t="shared" si="17"/>
        <v>1.8939570939420464E-2</v>
      </c>
      <c r="R78" s="204">
        <f t="shared" si="17"/>
        <v>1.9073427458302459E-2</v>
      </c>
      <c r="S78" s="204">
        <f t="shared" si="17"/>
        <v>1.9750263527650799E-2</v>
      </c>
    </row>
    <row r="79" spans="1:19" ht="22.5" x14ac:dyDescent="0.25">
      <c r="A79" s="211" t="s">
        <v>27</v>
      </c>
      <c r="B79" s="140"/>
      <c r="C79" s="140"/>
      <c r="D79" s="204">
        <f>D44/D$23</f>
        <v>1.2917219465082007E-2</v>
      </c>
      <c r="E79" s="204">
        <f t="shared" ref="E79:S79" si="18">E44/E$23</f>
        <v>1.2467345523266756E-2</v>
      </c>
      <c r="F79" s="204">
        <f t="shared" si="18"/>
        <v>1.2171486683114349E-2</v>
      </c>
      <c r="G79" s="204">
        <f t="shared" si="18"/>
        <v>1.1723079147547255E-2</v>
      </c>
      <c r="H79" s="204">
        <f t="shared" si="18"/>
        <v>1.1362179952011735E-2</v>
      </c>
      <c r="I79" s="204">
        <f t="shared" si="18"/>
        <v>1.1367457894318431E-2</v>
      </c>
      <c r="J79" s="204">
        <f t="shared" si="18"/>
        <v>1.1026828252888787E-2</v>
      </c>
      <c r="K79" s="204">
        <f t="shared" si="18"/>
        <v>1.0946780668981986E-2</v>
      </c>
      <c r="L79" s="204">
        <f t="shared" si="18"/>
        <v>1.0483801684022813E-2</v>
      </c>
      <c r="M79" s="204">
        <f t="shared" si="18"/>
        <v>9.8581215024090754E-3</v>
      </c>
      <c r="N79" s="204">
        <f t="shared" si="18"/>
        <v>1.0641224448639358E-2</v>
      </c>
      <c r="O79" s="204">
        <f t="shared" si="18"/>
        <v>1.0740509307862193E-2</v>
      </c>
      <c r="P79" s="204">
        <f t="shared" si="18"/>
        <v>1.0671927336730575E-2</v>
      </c>
      <c r="Q79" s="204">
        <f t="shared" si="18"/>
        <v>1.0565254235147295E-2</v>
      </c>
      <c r="R79" s="204">
        <f t="shared" si="18"/>
        <v>1.0694659339133866E-2</v>
      </c>
      <c r="S79" s="204">
        <f t="shared" si="18"/>
        <v>1.1432840456437577E-2</v>
      </c>
    </row>
    <row r="80" spans="1:19" ht="22.5" x14ac:dyDescent="0.25">
      <c r="A80" s="211" t="s">
        <v>17</v>
      </c>
      <c r="B80" s="140"/>
      <c r="C80" s="140"/>
      <c r="D80" s="204">
        <f>D47/D$23</f>
        <v>7.6969397003593034E-3</v>
      </c>
      <c r="E80" s="204">
        <f t="shared" ref="E80:S80" si="19">E47/E$23</f>
        <v>8.4408878078563749E-3</v>
      </c>
      <c r="F80" s="204">
        <f t="shared" si="19"/>
        <v>8.9029373375103145E-3</v>
      </c>
      <c r="G80" s="204">
        <f t="shared" si="19"/>
        <v>8.7863196389244645E-3</v>
      </c>
      <c r="H80" s="204">
        <f t="shared" si="19"/>
        <v>8.0979719248945054E-3</v>
      </c>
      <c r="I80" s="204">
        <f t="shared" si="19"/>
        <v>8.1717368286276272E-3</v>
      </c>
      <c r="J80" s="204">
        <f t="shared" si="19"/>
        <v>8.1559625557748247E-3</v>
      </c>
      <c r="K80" s="204">
        <f t="shared" si="19"/>
        <v>8.0268820143288601E-3</v>
      </c>
      <c r="L80" s="204">
        <f t="shared" si="19"/>
        <v>8.2785481426214304E-3</v>
      </c>
      <c r="M80" s="204">
        <f t="shared" si="19"/>
        <v>8.8691959904340836E-3</v>
      </c>
      <c r="N80" s="204">
        <f t="shared" si="19"/>
        <v>8.832321020384783E-3</v>
      </c>
      <c r="O80" s="204">
        <f t="shared" si="19"/>
        <v>8.6436572334303609E-3</v>
      </c>
      <c r="P80" s="204">
        <f t="shared" si="19"/>
        <v>8.459487574881781E-3</v>
      </c>
      <c r="Q80" s="204">
        <f t="shared" si="19"/>
        <v>8.3743167042731707E-3</v>
      </c>
      <c r="R80" s="204">
        <f t="shared" si="19"/>
        <v>8.3787681191685864E-3</v>
      </c>
      <c r="S80" s="204">
        <f t="shared" si="19"/>
        <v>8.3174230712132185E-3</v>
      </c>
    </row>
    <row r="81" spans="1:19" ht="22.5" x14ac:dyDescent="0.25">
      <c r="A81" s="179" t="s">
        <v>6</v>
      </c>
      <c r="B81" s="140"/>
      <c r="C81" s="140"/>
      <c r="D81" s="204">
        <f>D48/D$23</f>
        <v>8.6279830967811322E-3</v>
      </c>
      <c r="E81" s="204">
        <f t="shared" ref="E81:S81" si="20">E48/E$23</f>
        <v>8.2026028229731842E-3</v>
      </c>
      <c r="F81" s="204">
        <f t="shared" si="20"/>
        <v>8.1756789703148394E-3</v>
      </c>
      <c r="G81" s="204">
        <f t="shared" si="20"/>
        <v>7.7746849198842369E-3</v>
      </c>
      <c r="H81" s="204">
        <f t="shared" si="20"/>
        <v>7.5302041453574071E-3</v>
      </c>
      <c r="I81" s="204">
        <f t="shared" si="20"/>
        <v>7.3580535267232143E-3</v>
      </c>
      <c r="J81" s="204">
        <f t="shared" si="20"/>
        <v>7.3717597850638901E-3</v>
      </c>
      <c r="K81" s="204">
        <f t="shared" si="20"/>
        <v>7.5045640275263441E-3</v>
      </c>
      <c r="L81" s="204">
        <f t="shared" si="20"/>
        <v>6.9829524156069323E-3</v>
      </c>
      <c r="M81" s="204">
        <f t="shared" si="20"/>
        <v>6.0823585480395317E-3</v>
      </c>
      <c r="N81" s="204">
        <f t="shared" si="20"/>
        <v>5.7697306636833893E-3</v>
      </c>
      <c r="O81" s="204">
        <f t="shared" si="20"/>
        <v>5.7375502121338523E-3</v>
      </c>
      <c r="P81" s="204">
        <f t="shared" si="20"/>
        <v>5.4605805043541752E-3</v>
      </c>
      <c r="Q81" s="204">
        <f t="shared" si="20"/>
        <v>5.3087119218742113E-3</v>
      </c>
      <c r="R81" s="204">
        <f t="shared" si="20"/>
        <v>5.3970663032362831E-3</v>
      </c>
      <c r="S81" s="204">
        <f t="shared" si="20"/>
        <v>5.3033084767177673E-3</v>
      </c>
    </row>
    <row r="82" spans="1:19" x14ac:dyDescent="0.25">
      <c r="A82" s="179" t="s">
        <v>5</v>
      </c>
      <c r="B82" s="140"/>
      <c r="C82" s="140"/>
      <c r="D82" s="204">
        <f>D52/D$23</f>
        <v>1.1179286822545485E-2</v>
      </c>
      <c r="E82" s="204">
        <f t="shared" ref="E82:S82" si="21">E52/E$23</f>
        <v>1.0879509425835496E-2</v>
      </c>
      <c r="F82" s="204">
        <f t="shared" si="21"/>
        <v>1.042551061037611E-2</v>
      </c>
      <c r="G82" s="204">
        <f t="shared" si="21"/>
        <v>9.5035162996569486E-3</v>
      </c>
      <c r="H82" s="204">
        <f t="shared" si="21"/>
        <v>9.3239124689638107E-3</v>
      </c>
      <c r="I82" s="204">
        <f t="shared" si="21"/>
        <v>8.8766284396425473E-3</v>
      </c>
      <c r="J82" s="204">
        <f t="shared" si="21"/>
        <v>8.5636571770207771E-3</v>
      </c>
      <c r="K82" s="204">
        <f t="shared" si="21"/>
        <v>8.2126934760752366E-3</v>
      </c>
      <c r="L82" s="204">
        <f t="shared" si="21"/>
        <v>7.5814022812411954E-3</v>
      </c>
      <c r="M82" s="204">
        <f t="shared" si="21"/>
        <v>7.1323252665668885E-3</v>
      </c>
      <c r="N82" s="204">
        <f t="shared" si="21"/>
        <v>7.0417333935847816E-3</v>
      </c>
      <c r="O82" s="204">
        <f t="shared" si="21"/>
        <v>6.8810131072157485E-3</v>
      </c>
      <c r="P82" s="204">
        <f t="shared" si="21"/>
        <v>6.7014397258135672E-3</v>
      </c>
      <c r="Q82" s="204">
        <f t="shared" si="21"/>
        <v>6.4493515140478744E-3</v>
      </c>
      <c r="R82" s="204">
        <f t="shared" si="21"/>
        <v>6.382617355689537E-3</v>
      </c>
      <c r="S82" s="204">
        <f t="shared" si="21"/>
        <v>6.2931236566435463E-3</v>
      </c>
    </row>
    <row r="83" spans="1:19" x14ac:dyDescent="0.25">
      <c r="A83" s="211" t="s">
        <v>28</v>
      </c>
      <c r="B83" s="140"/>
      <c r="C83" s="140"/>
      <c r="D83" s="204">
        <f>D53/D$23</f>
        <v>5.6443790170494692E-3</v>
      </c>
      <c r="E83" s="204">
        <f t="shared" ref="E83:S83" si="22">E53/E$23</f>
        <v>5.5756444946190448E-3</v>
      </c>
      <c r="F83" s="204">
        <f t="shared" si="22"/>
        <v>5.2801493052559651E-3</v>
      </c>
      <c r="G83" s="204">
        <f t="shared" si="22"/>
        <v>4.8381970198036021E-3</v>
      </c>
      <c r="H83" s="204">
        <f t="shared" si="22"/>
        <v>4.6928111664697458E-3</v>
      </c>
      <c r="I83" s="204">
        <f t="shared" si="22"/>
        <v>4.3046104052405238E-3</v>
      </c>
      <c r="J83" s="204">
        <f t="shared" si="22"/>
        <v>4.1609186565333559E-3</v>
      </c>
      <c r="K83" s="204">
        <f t="shared" si="22"/>
        <v>4.0733035767114758E-3</v>
      </c>
      <c r="L83" s="204">
        <f t="shared" si="22"/>
        <v>3.7437067705174444E-3</v>
      </c>
      <c r="M83" s="204">
        <f t="shared" si="22"/>
        <v>3.6427480633656941E-3</v>
      </c>
      <c r="N83" s="204">
        <f t="shared" si="22"/>
        <v>3.6593289420876504E-3</v>
      </c>
      <c r="O83" s="204">
        <f t="shared" si="22"/>
        <v>3.6240723371778341E-3</v>
      </c>
      <c r="P83" s="204">
        <f t="shared" si="22"/>
        <v>3.6220049295494754E-3</v>
      </c>
      <c r="Q83" s="204">
        <f t="shared" si="22"/>
        <v>3.5488835976044903E-3</v>
      </c>
      <c r="R83" s="204">
        <f t="shared" si="22"/>
        <v>3.5916832599256509E-3</v>
      </c>
      <c r="S83" s="204">
        <f t="shared" si="22"/>
        <v>3.6211074617315828E-3</v>
      </c>
    </row>
    <row r="84" spans="1:19" ht="22.5" x14ac:dyDescent="0.25">
      <c r="A84" s="211" t="s">
        <v>22</v>
      </c>
      <c r="B84" s="140"/>
      <c r="C84" s="140"/>
      <c r="D84" s="204">
        <f t="shared" ref="D84:D90" si="23">D56/D$23</f>
        <v>5.5349078054960166E-3</v>
      </c>
      <c r="E84" s="204">
        <f t="shared" ref="E84:S84" si="24">E56/E$23</f>
        <v>5.3038649312164531E-3</v>
      </c>
      <c r="F84" s="204">
        <f t="shared" si="24"/>
        <v>5.1453613051201438E-3</v>
      </c>
      <c r="G84" s="204">
        <f t="shared" si="24"/>
        <v>4.6653192798533473E-3</v>
      </c>
      <c r="H84" s="204">
        <f t="shared" si="24"/>
        <v>4.6311013024940666E-3</v>
      </c>
      <c r="I84" s="204">
        <f t="shared" si="24"/>
        <v>4.57201803440202E-3</v>
      </c>
      <c r="J84" s="204">
        <f t="shared" si="24"/>
        <v>4.4027385204874194E-3</v>
      </c>
      <c r="K84" s="204">
        <f t="shared" si="24"/>
        <v>4.1393898993637617E-3</v>
      </c>
      <c r="L84" s="204">
        <f t="shared" si="24"/>
        <v>3.8376955107237514E-3</v>
      </c>
      <c r="M84" s="204">
        <f t="shared" si="24"/>
        <v>3.4895772032011935E-3</v>
      </c>
      <c r="N84" s="204">
        <f t="shared" si="24"/>
        <v>3.3824044514971334E-3</v>
      </c>
      <c r="O84" s="204">
        <f t="shared" si="24"/>
        <v>3.2569407700379122E-3</v>
      </c>
      <c r="P84" s="204">
        <f t="shared" si="24"/>
        <v>3.0794347962640931E-3</v>
      </c>
      <c r="Q84" s="204">
        <f t="shared" si="24"/>
        <v>2.9004679164433842E-3</v>
      </c>
      <c r="R84" s="204">
        <f t="shared" si="24"/>
        <v>2.7909340957638874E-3</v>
      </c>
      <c r="S84" s="204">
        <f t="shared" si="24"/>
        <v>2.6720161949119635E-3</v>
      </c>
    </row>
    <row r="85" spans="1:19" ht="22.5" x14ac:dyDescent="0.25">
      <c r="A85" s="179" t="s">
        <v>4</v>
      </c>
      <c r="B85" s="140"/>
      <c r="C85" s="140"/>
      <c r="D85" s="204">
        <f t="shared" si="23"/>
        <v>2.3164373174311862E-2</v>
      </c>
      <c r="E85" s="204">
        <f t="shared" ref="E85:S85" si="25">E57/E$23</f>
        <v>2.3018845544283885E-2</v>
      </c>
      <c r="F85" s="204">
        <f t="shared" si="25"/>
        <v>2.2959384215944633E-2</v>
      </c>
      <c r="G85" s="204">
        <f t="shared" si="25"/>
        <v>2.3001188480648208E-2</v>
      </c>
      <c r="H85" s="204">
        <f t="shared" si="25"/>
        <v>2.2343515945092242E-2</v>
      </c>
      <c r="I85" s="204">
        <f t="shared" si="25"/>
        <v>2.1814606321213782E-2</v>
      </c>
      <c r="J85" s="204">
        <f t="shared" si="25"/>
        <v>2.0692738924778308E-2</v>
      </c>
      <c r="K85" s="204">
        <f t="shared" si="25"/>
        <v>2.012641747764694E-2</v>
      </c>
      <c r="L85" s="204">
        <f t="shared" si="25"/>
        <v>1.9631942499980081E-2</v>
      </c>
      <c r="M85" s="204">
        <f t="shared" si="25"/>
        <v>2.0829974900470231E-2</v>
      </c>
      <c r="N85" s="204">
        <f t="shared" si="25"/>
        <v>2.0285107594088535E-2</v>
      </c>
      <c r="O85" s="204">
        <f t="shared" si="25"/>
        <v>2.0091580970863519E-2</v>
      </c>
      <c r="P85" s="204">
        <f t="shared" si="25"/>
        <v>2.0354969709187747E-2</v>
      </c>
      <c r="Q85" s="204">
        <f t="shared" si="25"/>
        <v>2.0756446643916109E-2</v>
      </c>
      <c r="R85" s="204">
        <f t="shared" si="25"/>
        <v>2.081915072814482E-2</v>
      </c>
      <c r="S85" s="204">
        <f t="shared" si="25"/>
        <v>2.0841012814835681E-2</v>
      </c>
    </row>
    <row r="86" spans="1:19" x14ac:dyDescent="0.25">
      <c r="A86" s="179" t="s">
        <v>3</v>
      </c>
      <c r="B86" s="140"/>
      <c r="C86" s="140"/>
      <c r="D86" s="204">
        <f t="shared" si="23"/>
        <v>1.9614091418440706E-2</v>
      </c>
      <c r="E86" s="204">
        <f t="shared" ref="E86:S86" si="26">E58/E$23</f>
        <v>1.9883848382554567E-2</v>
      </c>
      <c r="F86" s="204">
        <f t="shared" si="26"/>
        <v>1.9527100516997815E-2</v>
      </c>
      <c r="G86" s="204">
        <f t="shared" si="26"/>
        <v>1.9684806266979497E-2</v>
      </c>
      <c r="H86" s="204">
        <f t="shared" si="26"/>
        <v>1.9179180382666614E-2</v>
      </c>
      <c r="I86" s="204">
        <f t="shared" si="26"/>
        <v>1.8668334352875317E-2</v>
      </c>
      <c r="J86" s="204">
        <f t="shared" si="26"/>
        <v>1.9365476252508215E-2</v>
      </c>
      <c r="K86" s="204">
        <f t="shared" si="26"/>
        <v>1.935126220665577E-2</v>
      </c>
      <c r="L86" s="204">
        <f t="shared" si="26"/>
        <v>1.8033772385174271E-2</v>
      </c>
      <c r="M86" s="204">
        <f t="shared" si="26"/>
        <v>1.5512387573279976E-2</v>
      </c>
      <c r="N86" s="204">
        <f t="shared" si="26"/>
        <v>1.8412486606486429E-2</v>
      </c>
      <c r="O86" s="204">
        <f t="shared" si="26"/>
        <v>1.9560311782411789E-2</v>
      </c>
      <c r="P86" s="204">
        <f t="shared" si="26"/>
        <v>1.9195126187019452E-2</v>
      </c>
      <c r="Q86" s="204">
        <f t="shared" si="26"/>
        <v>1.9713268738642039E-2</v>
      </c>
      <c r="R86" s="204">
        <f t="shared" si="26"/>
        <v>2.1053635916914764E-2</v>
      </c>
      <c r="S86" s="204">
        <f t="shared" si="26"/>
        <v>2.2264329385640935E-2</v>
      </c>
    </row>
    <row r="87" spans="1:19" x14ac:dyDescent="0.25">
      <c r="A87" s="179" t="s">
        <v>2</v>
      </c>
      <c r="B87" s="140"/>
      <c r="C87" s="140"/>
      <c r="D87" s="204">
        <f t="shared" si="23"/>
        <v>5.5660640010409962E-2</v>
      </c>
      <c r="E87" s="204">
        <f t="shared" ref="E87:S87" si="27">E59/E$23</f>
        <v>5.3126955689124296E-2</v>
      </c>
      <c r="F87" s="204">
        <f t="shared" si="27"/>
        <v>5.0732171967735884E-2</v>
      </c>
      <c r="G87" s="204">
        <f t="shared" si="27"/>
        <v>4.9215967993999354E-2</v>
      </c>
      <c r="H87" s="204">
        <f t="shared" si="27"/>
        <v>4.975199016977077E-2</v>
      </c>
      <c r="I87" s="204">
        <f t="shared" si="27"/>
        <v>4.9491169830584658E-2</v>
      </c>
      <c r="J87" s="204">
        <f t="shared" si="27"/>
        <v>5.074088906750579E-2</v>
      </c>
      <c r="K87" s="204">
        <f t="shared" si="27"/>
        <v>5.1354294462765175E-2</v>
      </c>
      <c r="L87" s="204">
        <f t="shared" si="27"/>
        <v>5.0708000824213437E-2</v>
      </c>
      <c r="M87" s="204">
        <f t="shared" si="27"/>
        <v>4.3576123674910365E-2</v>
      </c>
      <c r="N87" s="204">
        <f t="shared" si="27"/>
        <v>4.6551857557242352E-2</v>
      </c>
      <c r="O87" s="204">
        <f t="shared" si="27"/>
        <v>4.8071878617844503E-2</v>
      </c>
      <c r="P87" s="204">
        <f t="shared" si="27"/>
        <v>4.7514734644897402E-2</v>
      </c>
      <c r="Q87" s="204">
        <f t="shared" si="27"/>
        <v>4.7152412049150001E-2</v>
      </c>
      <c r="R87" s="204">
        <f t="shared" si="27"/>
        <v>4.738391997699784E-2</v>
      </c>
      <c r="S87" s="204">
        <f t="shared" si="27"/>
        <v>4.6521315359724071E-2</v>
      </c>
    </row>
    <row r="88" spans="1:19" x14ac:dyDescent="0.25">
      <c r="A88" s="179" t="s">
        <v>1</v>
      </c>
      <c r="B88" s="140"/>
      <c r="C88" s="140"/>
      <c r="D88" s="204">
        <f t="shared" si="23"/>
        <v>9.8201628238371343E-3</v>
      </c>
      <c r="E88" s="204">
        <f t="shared" ref="E88:S88" si="28">E60/E$23</f>
        <v>9.4785158457582862E-3</v>
      </c>
      <c r="F88" s="204">
        <f t="shared" si="28"/>
        <v>8.8060581210814264E-3</v>
      </c>
      <c r="G88" s="204">
        <f t="shared" si="28"/>
        <v>8.2306687107692664E-3</v>
      </c>
      <c r="H88" s="204">
        <f t="shared" si="28"/>
        <v>7.5842322610066284E-3</v>
      </c>
      <c r="I88" s="204">
        <f t="shared" si="28"/>
        <v>6.9350857677402001E-3</v>
      </c>
      <c r="J88" s="204">
        <f t="shared" si="28"/>
        <v>6.6220336532830373E-3</v>
      </c>
      <c r="K88" s="204">
        <f t="shared" si="28"/>
        <v>6.4230380636109228E-3</v>
      </c>
      <c r="L88" s="204">
        <f t="shared" si="28"/>
        <v>6.0008695013906094E-3</v>
      </c>
      <c r="M88" s="204">
        <f t="shared" si="28"/>
        <v>5.3048989252470194E-3</v>
      </c>
      <c r="N88" s="204">
        <f t="shared" si="28"/>
        <v>5.487082690599567E-3</v>
      </c>
      <c r="O88" s="204">
        <f t="shared" si="28"/>
        <v>5.6370314859389399E-3</v>
      </c>
      <c r="P88" s="204">
        <f t="shared" si="28"/>
        <v>5.3919525080541398E-3</v>
      </c>
      <c r="Q88" s="204">
        <f t="shared" si="28"/>
        <v>5.4236654829892825E-3</v>
      </c>
      <c r="R88" s="204">
        <f t="shared" si="28"/>
        <v>5.3939559104116599E-3</v>
      </c>
      <c r="S88" s="204">
        <f t="shared" si="28"/>
        <v>5.2955364633969666E-3</v>
      </c>
    </row>
    <row r="89" spans="1:19" ht="11.25" customHeight="1" x14ac:dyDescent="0.25">
      <c r="A89" s="179" t="s">
        <v>0</v>
      </c>
      <c r="B89" s="140"/>
      <c r="C89" s="140"/>
      <c r="D89" s="204">
        <f t="shared" si="23"/>
        <v>3.8696561192983021E-3</v>
      </c>
      <c r="E89" s="204">
        <f t="shared" ref="E89:S89" si="29">E61/E$23</f>
        <v>3.7573326181268535E-3</v>
      </c>
      <c r="F89" s="204">
        <f t="shared" si="29"/>
        <v>3.5828074892356198E-3</v>
      </c>
      <c r="G89" s="204">
        <f t="shared" si="29"/>
        <v>3.5280629658706159E-3</v>
      </c>
      <c r="H89" s="204">
        <f t="shared" si="29"/>
        <v>3.4831104175712074E-3</v>
      </c>
      <c r="I89" s="204">
        <f t="shared" si="29"/>
        <v>3.3604097353726443E-3</v>
      </c>
      <c r="J89" s="204">
        <f t="shared" si="29"/>
        <v>3.4010110943140047E-3</v>
      </c>
      <c r="K89" s="204">
        <f t="shared" si="29"/>
        <v>3.4538660456082393E-3</v>
      </c>
      <c r="L89" s="204">
        <f t="shared" si="29"/>
        <v>3.0862698252149059E-3</v>
      </c>
      <c r="M89" s="204">
        <f t="shared" si="29"/>
        <v>2.7778129152161535E-3</v>
      </c>
      <c r="N89" s="204">
        <f t="shared" si="29"/>
        <v>2.8199659040249276E-3</v>
      </c>
      <c r="O89" s="204">
        <f t="shared" si="29"/>
        <v>2.7854570369248628E-3</v>
      </c>
      <c r="P89" s="204">
        <f t="shared" si="29"/>
        <v>2.5813082488021378E-3</v>
      </c>
      <c r="Q89" s="204">
        <f t="shared" si="29"/>
        <v>2.535476604114443E-3</v>
      </c>
      <c r="R89" s="204">
        <f t="shared" si="29"/>
        <v>2.5254748785946777E-3</v>
      </c>
      <c r="S89" s="204">
        <f t="shared" si="29"/>
        <v>2.5992037524541207E-3</v>
      </c>
    </row>
    <row r="90" spans="1:19" ht="11.25" customHeight="1" x14ac:dyDescent="0.25">
      <c r="A90" s="212" t="s">
        <v>249</v>
      </c>
      <c r="B90" s="143"/>
      <c r="C90" s="143"/>
      <c r="D90" s="208">
        <f t="shared" si="23"/>
        <v>1.7395756693122964E-2</v>
      </c>
      <c r="E90" s="208">
        <f t="shared" ref="E90:S90" si="30">E62/E$23</f>
        <v>1.7144420699958366E-2</v>
      </c>
      <c r="F90" s="208">
        <f t="shared" si="30"/>
        <v>1.6861830559961492E-2</v>
      </c>
      <c r="G90" s="208">
        <f t="shared" si="30"/>
        <v>1.624395452455666E-2</v>
      </c>
      <c r="H90" s="208">
        <f t="shared" si="30"/>
        <v>1.5993923605253303E-2</v>
      </c>
      <c r="I90" s="208">
        <f t="shared" si="30"/>
        <v>1.5710455412714611E-2</v>
      </c>
      <c r="J90" s="208">
        <f t="shared" si="30"/>
        <v>1.5543635140456437E-2</v>
      </c>
      <c r="K90" s="208">
        <f t="shared" si="30"/>
        <v>1.5267973661293101E-2</v>
      </c>
      <c r="L90" s="208">
        <f t="shared" si="30"/>
        <v>1.4697485940929343E-2</v>
      </c>
      <c r="M90" s="208">
        <f t="shared" si="30"/>
        <v>1.4110129567663067E-2</v>
      </c>
      <c r="N90" s="208">
        <f t="shared" si="30"/>
        <v>1.4094582917765868E-2</v>
      </c>
      <c r="O90" s="208">
        <f t="shared" si="30"/>
        <v>1.4383275544316147E-2</v>
      </c>
      <c r="P90" s="208">
        <f t="shared" si="30"/>
        <v>1.4228814565614811E-2</v>
      </c>
      <c r="Q90" s="208">
        <f t="shared" si="30"/>
        <v>1.4326298496822924E-2</v>
      </c>
      <c r="R90" s="208">
        <f t="shared" si="30"/>
        <v>1.4452961499837219E-2</v>
      </c>
      <c r="S90" s="208">
        <f t="shared" si="30"/>
        <v>1.467146734510452E-2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253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153</v>
      </c>
      <c r="B93" s="139"/>
      <c r="C93" s="139"/>
      <c r="D93" s="139"/>
      <c r="E93" s="144">
        <f t="shared" ref="E93:E94" si="31">IF(D16=0,"",E16/D16-1)</f>
        <v>2.2036462914988064E-2</v>
      </c>
      <c r="F93" s="144">
        <f t="shared" ref="F93:F94" si="32">IF(E16=0,"",F16/E16-1)</f>
        <v>1.3539603846788317E-2</v>
      </c>
      <c r="G93" s="144">
        <f t="shared" ref="G93:G94" si="33">IF(F16=0,"",G16/F16-1)</f>
        <v>1.3135768621362898E-2</v>
      </c>
      <c r="H93" s="144">
        <f t="shared" ref="H93:H94" si="34">IF(G16=0,"",H16/G16-1)</f>
        <v>2.5690626256007487E-2</v>
      </c>
      <c r="I93" s="144">
        <f t="shared" ref="I93:I94" si="35">IF(H16=0,"",I16/H16-1)</f>
        <v>2.1084592340463004E-2</v>
      </c>
      <c r="J93" s="144">
        <f t="shared" ref="J93:J94" si="36">IF(I16=0,"",J16/I16-1)</f>
        <v>3.347516142505369E-2</v>
      </c>
      <c r="K93" s="144">
        <f t="shared" ref="K93:K94" si="37">IF(J16=0,"",K16/J16-1)</f>
        <v>3.0792977634043872E-2</v>
      </c>
      <c r="L93" s="144">
        <f t="shared" ref="L93:L94" si="38">IF(K16=0,"",L16/K16-1)</f>
        <v>4.858531085521367E-3</v>
      </c>
      <c r="M93" s="144">
        <f t="shared" ref="M93:M94" si="39">IF(L16=0,"",M16/L16-1)</f>
        <v>-4.3607955428530132E-2</v>
      </c>
      <c r="N93" s="144">
        <f t="shared" ref="N93:N94" si="40">IF(M16=0,"",N16/M16-1)</f>
        <v>2.1220388438209836E-2</v>
      </c>
      <c r="O93" s="144">
        <f t="shared" ref="O93:O94" si="41">IF(N16=0,"",O16/N16-1)</f>
        <v>1.6966421541067866E-2</v>
      </c>
      <c r="P93" s="144">
        <f t="shared" ref="P93:P94" si="42">IF(O16=0,"",P16/O16-1)</f>
        <v>-4.3085224012701095E-3</v>
      </c>
      <c r="Q93" s="144">
        <f t="shared" ref="Q93:Q94" si="43">IF(P16=0,"",Q16/P16-1)</f>
        <v>2.5780001860999935E-3</v>
      </c>
      <c r="R93" s="144">
        <f t="shared" ref="R93:R94" si="44">IF(Q16=0,"",R16/Q16-1)</f>
        <v>1.7444627598983908E-2</v>
      </c>
      <c r="S93" s="144">
        <f t="shared" ref="S93:S94" si="45">IF(R16=0,"",S16/R16-1)</f>
        <v>2.3167616866700769E-2</v>
      </c>
    </row>
    <row r="94" spans="1:19" x14ac:dyDescent="0.25">
      <c r="A94" s="183" t="s">
        <v>155</v>
      </c>
      <c r="B94" s="143"/>
      <c r="C94" s="143"/>
      <c r="D94" s="143"/>
      <c r="E94" s="213">
        <f t="shared" si="31"/>
        <v>2.2780529722868037E-2</v>
      </c>
      <c r="F94" s="213">
        <f t="shared" si="32"/>
        <v>1.6792405795728715E-2</v>
      </c>
      <c r="G94" s="213">
        <f t="shared" si="33"/>
        <v>1.7213713823620802E-2</v>
      </c>
      <c r="H94" s="213">
        <f t="shared" si="34"/>
        <v>2.3172833375512347E-2</v>
      </c>
      <c r="I94" s="213">
        <f t="shared" si="35"/>
        <v>2.2300382653128281E-2</v>
      </c>
      <c r="J94" s="213">
        <f t="shared" si="36"/>
        <v>2.2476530225993496E-2</v>
      </c>
      <c r="K94" s="213">
        <f t="shared" si="37"/>
        <v>2.2894788910120978E-2</v>
      </c>
      <c r="L94" s="213">
        <f t="shared" si="38"/>
        <v>4.7693749212676106E-3</v>
      </c>
      <c r="M94" s="213">
        <f t="shared" si="39"/>
        <v>-1.4587341841187818E-2</v>
      </c>
      <c r="N94" s="213">
        <f t="shared" si="40"/>
        <v>8.5740599123858008E-3</v>
      </c>
      <c r="O94" s="213">
        <f t="shared" si="41"/>
        <v>7.9839921780955336E-5</v>
      </c>
      <c r="P94" s="213">
        <f t="shared" si="42"/>
        <v>-5.3832724368785279E-3</v>
      </c>
      <c r="Q94" s="213">
        <f t="shared" si="43"/>
        <v>-1.0456219864922733E-3</v>
      </c>
      <c r="R94" s="213">
        <f t="shared" si="44"/>
        <v>1.2109260124151477E-2</v>
      </c>
      <c r="S94" s="213">
        <f t="shared" si="45"/>
        <v>2.0994582734991996E-2</v>
      </c>
    </row>
    <row r="95" spans="1:19" x14ac:dyDescent="0.25">
      <c r="A95" s="170" t="s">
        <v>262</v>
      </c>
      <c r="B95" s="139"/>
      <c r="C95" s="139"/>
      <c r="D95" s="139"/>
      <c r="E95" s="144">
        <f t="shared" ref="E95:E96" si="46">IF(D20=0,"",E20/D20-1)</f>
        <v>1.9981994748279552E-2</v>
      </c>
      <c r="F95" s="144">
        <f t="shared" ref="F95:F96" si="47">IF(E20=0,"",F20/E20-1)</f>
        <v>1.204264506325603E-2</v>
      </c>
      <c r="G95" s="144">
        <f t="shared" ref="G95:G96" si="48">IF(F20=0,"",G20/F20-1)</f>
        <v>9.5661494530308033E-3</v>
      </c>
      <c r="H95" s="144">
        <f t="shared" ref="H95:H96" si="49">IF(G20=0,"",H20/G20-1)</f>
        <v>2.1808603169398699E-2</v>
      </c>
      <c r="I95" s="144">
        <f t="shared" ref="I95:I96" si="50">IF(H20=0,"",I20/H20-1)</f>
        <v>1.6867857885214166E-2</v>
      </c>
      <c r="J95" s="144">
        <f t="shared" ref="J95:J96" si="51">IF(I20=0,"",J20/I20-1)</f>
        <v>2.9648264770275823E-2</v>
      </c>
      <c r="K95" s="144">
        <f t="shared" ref="K95:K96" si="52">IF(J20=0,"",K20/J20-1)</f>
        <v>2.6936709115376933E-2</v>
      </c>
      <c r="L95" s="144">
        <f t="shared" ref="L95:L96" si="53">IF(K20=0,"",L20/K20-1)</f>
        <v>8.4899924896597589E-4</v>
      </c>
      <c r="M95" s="144">
        <f t="shared" ref="M95:M96" si="54">IF(L20=0,"",M20/L20-1)</f>
        <v>-4.7023684330546489E-2</v>
      </c>
      <c r="N95" s="144">
        <f t="shared" ref="N95:N96" si="55">IF(M20=0,"",N20/M20-1)</f>
        <v>1.9027674659914506E-2</v>
      </c>
      <c r="O95" s="144">
        <f t="shared" ref="O95:O96" si="56">IF(N20=0,"",O20/N20-1)</f>
        <v>1.7382499071336932E-2</v>
      </c>
      <c r="P95" s="144">
        <f t="shared" ref="P95:P96" si="57">IF(O20=0,"",P20/O20-1)</f>
        <v>-6.4351507043430844E-3</v>
      </c>
      <c r="Q95" s="144">
        <f t="shared" ref="Q95:Q96" si="58">IF(P20=0,"",Q20/P20-1)</f>
        <v>3.9123914387051428E-4</v>
      </c>
      <c r="R95" s="144">
        <f t="shared" ref="R95:R96" si="59">IF(Q20=0,"",R20/Q20-1)</f>
        <v>1.3770606224352333E-2</v>
      </c>
      <c r="S95" s="144">
        <f t="shared" ref="S95:S96" si="60">IF(R20=0,"",S20/R20-1)</f>
        <v>2.0088176114714917E-2</v>
      </c>
    </row>
    <row r="96" spans="1:19" x14ac:dyDescent="0.25">
      <c r="A96" s="183" t="s">
        <v>263</v>
      </c>
      <c r="B96" s="143"/>
      <c r="C96" s="143"/>
      <c r="D96" s="143"/>
      <c r="E96" s="213">
        <f t="shared" si="46"/>
        <v>2.0724565854561616E-2</v>
      </c>
      <c r="F96" s="213">
        <f t="shared" si="47"/>
        <v>1.5290642749560712E-2</v>
      </c>
      <c r="G96" s="213">
        <f t="shared" si="48"/>
        <v>1.3629726678347831E-2</v>
      </c>
      <c r="H96" s="213">
        <f t="shared" si="49"/>
        <v>1.9300339604897188E-2</v>
      </c>
      <c r="I96" s="213">
        <f t="shared" si="50"/>
        <v>1.807862739456878E-2</v>
      </c>
      <c r="J96" s="213">
        <f t="shared" si="51"/>
        <v>1.8690360844123566E-2</v>
      </c>
      <c r="K96" s="213">
        <f t="shared" si="52"/>
        <v>1.9068068067070065E-2</v>
      </c>
      <c r="L96" s="213">
        <f t="shared" si="53"/>
        <v>7.6019883078792816E-4</v>
      </c>
      <c r="M96" s="213">
        <f t="shared" si="54"/>
        <v>-1.8106717097381875E-2</v>
      </c>
      <c r="N96" s="213">
        <f t="shared" si="55"/>
        <v>6.4084997036011337E-3</v>
      </c>
      <c r="O96" s="213">
        <f t="shared" si="56"/>
        <v>4.8900854431632723E-4</v>
      </c>
      <c r="P96" s="213">
        <f t="shared" si="57"/>
        <v>-7.5076052559629458E-3</v>
      </c>
      <c r="Q96" s="213">
        <f t="shared" si="58"/>
        <v>-3.2244794084573813E-3</v>
      </c>
      <c r="R96" s="213">
        <f t="shared" si="59"/>
        <v>8.4545049126234506E-3</v>
      </c>
      <c r="S96" s="213">
        <f t="shared" si="60"/>
        <v>1.7921682191814892E-2</v>
      </c>
    </row>
    <row r="97" spans="1:19" x14ac:dyDescent="0.25">
      <c r="A97" s="185" t="s">
        <v>156</v>
      </c>
      <c r="B97" s="140"/>
      <c r="C97" s="140"/>
      <c r="D97" s="204"/>
      <c r="E97" s="204">
        <f t="shared" ref="E97:E105" si="61">IF(D23=0,"",E23/D23-1)</f>
        <v>2.2409467102816771E-2</v>
      </c>
      <c r="F97" s="204">
        <f t="shared" ref="F97:F105" si="62">IF(E23=0,"",F23/E23-1)</f>
        <v>1.370907658211018E-2</v>
      </c>
      <c r="G97" s="204">
        <f t="shared" ref="G97:G105" si="63">IF(F23=0,"",G23/F23-1)</f>
        <v>1.2491581892575931E-2</v>
      </c>
      <c r="H97" s="204">
        <f t="shared" ref="H97:H105" si="64">IF(G23=0,"",H23/G23-1)</f>
        <v>2.6206624628379638E-2</v>
      </c>
      <c r="I97" s="204">
        <f t="shared" ref="I97:I105" si="65">IF(H23=0,"",I23/H23-1)</f>
        <v>2.0459781949747846E-2</v>
      </c>
      <c r="J97" s="204">
        <f t="shared" ref="J97:J105" si="66">IF(I23=0,"",J23/I23-1)</f>
        <v>3.36743413756182E-2</v>
      </c>
      <c r="K97" s="204">
        <f t="shared" ref="K97:K105" si="67">IF(J23=0,"",K23/J23-1)</f>
        <v>3.2831445825719507E-2</v>
      </c>
      <c r="L97" s="204">
        <f t="shared" ref="L97:L105" si="68">IF(K23=0,"",L23/K23-1)</f>
        <v>7.3086568664091356E-3</v>
      </c>
      <c r="M97" s="204">
        <f t="shared" ref="M97:M105" si="69">IF(L23=0,"",M23/L23-1)</f>
        <v>-4.4064146846251817E-2</v>
      </c>
      <c r="N97" s="204">
        <f t="shared" ref="N97:N105" si="70">IF(M23=0,"",N23/M23-1)</f>
        <v>2.1724974957410881E-2</v>
      </c>
      <c r="O97" s="204">
        <f t="shared" ref="O97:O105" si="71">IF(N23=0,"",O23/N23-1)</f>
        <v>1.7862954663241393E-2</v>
      </c>
      <c r="P97" s="204">
        <f t="shared" ref="P97:P105" si="72">IF(O23=0,"",P23/O23-1)</f>
        <v>-3.5204605304884895E-3</v>
      </c>
      <c r="Q97" s="204">
        <f t="shared" ref="Q97:Q105" si="73">IF(P23=0,"",Q23/P23-1)</f>
        <v>2.73423304069631E-3</v>
      </c>
      <c r="R97" s="204">
        <f t="shared" ref="R97:R105" si="74">IF(Q23=0,"",R23/Q23-1)</f>
        <v>1.8159832392286024E-2</v>
      </c>
      <c r="S97" s="204">
        <f t="shared" ref="S97:S105" si="75">IF(R23=0,"",S23/R23-1)</f>
        <v>2.1900307556936616E-2</v>
      </c>
    </row>
    <row r="98" spans="1:19" ht="22.5" x14ac:dyDescent="0.25">
      <c r="A98" s="194" t="s">
        <v>47</v>
      </c>
      <c r="B98" s="195"/>
      <c r="C98" s="195"/>
      <c r="D98" s="209"/>
      <c r="E98" s="209">
        <f t="shared" si="61"/>
        <v>2.3234458959092485E-2</v>
      </c>
      <c r="F98" s="209">
        <f t="shared" si="62"/>
        <v>-6.0594749398245051E-2</v>
      </c>
      <c r="G98" s="209">
        <f t="shared" si="63"/>
        <v>-1.8657869451721654E-2</v>
      </c>
      <c r="H98" s="209">
        <f t="shared" si="64"/>
        <v>3.0256392190362469E-2</v>
      </c>
      <c r="I98" s="209">
        <f t="shared" si="65"/>
        <v>-0.12448490985468041</v>
      </c>
      <c r="J98" s="209">
        <f t="shared" si="66"/>
        <v>-2.4581925520179349E-2</v>
      </c>
      <c r="K98" s="209">
        <f t="shared" si="67"/>
        <v>3.5033764114977606E-2</v>
      </c>
      <c r="L98" s="209">
        <f t="shared" si="68"/>
        <v>-2.1019737982850839E-2</v>
      </c>
      <c r="M98" s="209">
        <f t="shared" si="69"/>
        <v>-0.13044379969482567</v>
      </c>
      <c r="N98" s="209">
        <f t="shared" si="70"/>
        <v>0.10205641576589075</v>
      </c>
      <c r="O98" s="209">
        <f t="shared" si="71"/>
        <v>5.6555783212052679E-2</v>
      </c>
      <c r="P98" s="209">
        <f t="shared" si="72"/>
        <v>-1.317344571498269E-2</v>
      </c>
      <c r="Q98" s="209">
        <f t="shared" si="73"/>
        <v>4.2077124227399842E-2</v>
      </c>
      <c r="R98" s="209">
        <f t="shared" si="74"/>
        <v>-2.5564203372546723E-2</v>
      </c>
      <c r="S98" s="209">
        <f t="shared" si="75"/>
        <v>-1.9274148946740621E-2</v>
      </c>
    </row>
    <row r="99" spans="1:19" x14ac:dyDescent="0.25">
      <c r="A99" s="194" t="s">
        <v>70</v>
      </c>
      <c r="B99" s="195"/>
      <c r="C99" s="195"/>
      <c r="D99" s="209"/>
      <c r="E99" s="209">
        <f t="shared" si="61"/>
        <v>-2.6120174228116966E-2</v>
      </c>
      <c r="F99" s="209">
        <f t="shared" si="62"/>
        <v>-4.0333726459835906E-2</v>
      </c>
      <c r="G99" s="209">
        <f t="shared" si="63"/>
        <v>-3.5091813279804818E-2</v>
      </c>
      <c r="H99" s="209">
        <f t="shared" si="64"/>
        <v>5.0056071892971676E-2</v>
      </c>
      <c r="I99" s="209">
        <f t="shared" si="65"/>
        <v>0.11600688221938138</v>
      </c>
      <c r="J99" s="209">
        <f t="shared" si="66"/>
        <v>0.13395166073170506</v>
      </c>
      <c r="K99" s="209">
        <f t="shared" si="67"/>
        <v>-2.237572999598525E-2</v>
      </c>
      <c r="L99" s="209">
        <f t="shared" si="68"/>
        <v>0.13055939796607219</v>
      </c>
      <c r="M99" s="209">
        <f t="shared" si="69"/>
        <v>-0.23079463927986488</v>
      </c>
      <c r="N99" s="209">
        <f t="shared" si="70"/>
        <v>0.11333415095755672</v>
      </c>
      <c r="O99" s="209">
        <f t="shared" si="71"/>
        <v>6.5795290269949458E-2</v>
      </c>
      <c r="P99" s="209">
        <f t="shared" si="72"/>
        <v>-2.3338020848794994E-2</v>
      </c>
      <c r="Q99" s="209">
        <f t="shared" si="73"/>
        <v>-7.1476856308896219E-2</v>
      </c>
      <c r="R99" s="209">
        <f t="shared" si="74"/>
        <v>-0.14255112138119308</v>
      </c>
      <c r="S99" s="209">
        <f t="shared" si="75"/>
        <v>-0.155719076443399</v>
      </c>
    </row>
    <row r="100" spans="1:19" x14ac:dyDescent="0.25">
      <c r="A100" s="194" t="s">
        <v>160</v>
      </c>
      <c r="B100" s="195"/>
      <c r="C100" s="195"/>
      <c r="D100" s="209"/>
      <c r="E100" s="209">
        <f t="shared" si="61"/>
        <v>2.9098229654742402E-2</v>
      </c>
      <c r="F100" s="209">
        <f t="shared" si="62"/>
        <v>2.1934794544727465E-2</v>
      </c>
      <c r="G100" s="209">
        <f t="shared" si="63"/>
        <v>1.9613702776535291E-2</v>
      </c>
      <c r="H100" s="209">
        <f t="shared" si="64"/>
        <v>2.7223832839336382E-2</v>
      </c>
      <c r="I100" s="209">
        <f t="shared" si="65"/>
        <v>2.5794112755631593E-2</v>
      </c>
      <c r="J100" s="209">
        <f t="shared" si="66"/>
        <v>3.0572666361607714E-2</v>
      </c>
      <c r="K100" s="209">
        <f t="shared" si="67"/>
        <v>3.4268494876543709E-2</v>
      </c>
      <c r="L100" s="209">
        <f t="shared" si="68"/>
        <v>1.4514721358156679E-2</v>
      </c>
      <c r="M100" s="209">
        <f t="shared" si="69"/>
        <v>-2.1494292108385493E-2</v>
      </c>
      <c r="N100" s="209">
        <f t="shared" si="70"/>
        <v>1.5875899204576882E-2</v>
      </c>
      <c r="O100" s="209">
        <f t="shared" si="71"/>
        <v>1.5652309754795368E-2</v>
      </c>
      <c r="P100" s="209">
        <f t="shared" si="72"/>
        <v>5.1895524872747067E-4</v>
      </c>
      <c r="Q100" s="209">
        <f t="shared" si="73"/>
        <v>5.4686737636333582E-3</v>
      </c>
      <c r="R100" s="209">
        <f t="shared" si="74"/>
        <v>2.0335534643768582E-2</v>
      </c>
      <c r="S100" s="209">
        <f t="shared" si="75"/>
        <v>2.3101698291386974E-2</v>
      </c>
    </row>
    <row r="101" spans="1:19" x14ac:dyDescent="0.25">
      <c r="A101" s="179" t="s">
        <v>162</v>
      </c>
      <c r="B101" s="172"/>
      <c r="C101" s="172"/>
      <c r="D101" s="206"/>
      <c r="E101" s="206">
        <f t="shared" si="61"/>
        <v>2.7645805492897857E-2</v>
      </c>
      <c r="F101" s="206">
        <f t="shared" si="62"/>
        <v>2.9094093948355271E-2</v>
      </c>
      <c r="G101" s="206">
        <f t="shared" si="63"/>
        <v>2.3946058954805505E-2</v>
      </c>
      <c r="H101" s="206">
        <f t="shared" si="64"/>
        <v>2.5308456725737782E-2</v>
      </c>
      <c r="I101" s="206">
        <f t="shared" si="65"/>
        <v>2.4760712246102878E-2</v>
      </c>
      <c r="J101" s="206">
        <f t="shared" si="66"/>
        <v>2.3161657368108601E-2</v>
      </c>
      <c r="K101" s="206">
        <f t="shared" si="67"/>
        <v>2.262701412117063E-2</v>
      </c>
      <c r="L101" s="206">
        <f t="shared" si="68"/>
        <v>1.8772996696930555E-2</v>
      </c>
      <c r="M101" s="206">
        <f t="shared" si="69"/>
        <v>2.3773286633099744E-3</v>
      </c>
      <c r="N101" s="206">
        <f t="shared" si="70"/>
        <v>1.9168268774325981E-2</v>
      </c>
      <c r="O101" s="206">
        <f t="shared" si="71"/>
        <v>8.8662233562841752E-3</v>
      </c>
      <c r="P101" s="206">
        <f t="shared" si="72"/>
        <v>1.3335284438058537E-3</v>
      </c>
      <c r="Q101" s="206">
        <f t="shared" si="73"/>
        <v>6.0189412328486291E-3</v>
      </c>
      <c r="R101" s="206">
        <f t="shared" si="74"/>
        <v>1.6859648020991047E-2</v>
      </c>
      <c r="S101" s="206">
        <f t="shared" si="75"/>
        <v>1.4632772634859625E-2</v>
      </c>
    </row>
    <row r="102" spans="1:19" x14ac:dyDescent="0.25">
      <c r="A102" s="179" t="s">
        <v>164</v>
      </c>
      <c r="B102" s="141"/>
      <c r="C102" s="141"/>
      <c r="D102" s="206"/>
      <c r="E102" s="206">
        <f t="shared" si="61"/>
        <v>2.8957266234857171E-2</v>
      </c>
      <c r="F102" s="206">
        <f t="shared" si="62"/>
        <v>2.2376512164809181E-2</v>
      </c>
      <c r="G102" s="206">
        <f t="shared" si="63"/>
        <v>1.9520228349995561E-2</v>
      </c>
      <c r="H102" s="206">
        <f t="shared" si="64"/>
        <v>3.2604874950036278E-2</v>
      </c>
      <c r="I102" s="206">
        <f t="shared" si="65"/>
        <v>3.1391778902807532E-2</v>
      </c>
      <c r="J102" s="206">
        <f t="shared" si="66"/>
        <v>4.0056651594381876E-2</v>
      </c>
      <c r="K102" s="206">
        <f t="shared" si="67"/>
        <v>4.5360159721173243E-2</v>
      </c>
      <c r="L102" s="206">
        <f t="shared" si="68"/>
        <v>1.13527794848165E-2</v>
      </c>
      <c r="M102" s="206">
        <f t="shared" si="69"/>
        <v>-3.2465838642537603E-2</v>
      </c>
      <c r="N102" s="206">
        <f t="shared" si="70"/>
        <v>1.4369274615748218E-2</v>
      </c>
      <c r="O102" s="206">
        <f t="shared" si="71"/>
        <v>1.9282427686743375E-2</v>
      </c>
      <c r="P102" s="206">
        <f t="shared" si="72"/>
        <v>3.9782510253132397E-3</v>
      </c>
      <c r="Q102" s="206">
        <f t="shared" si="73"/>
        <v>9.0580160681943411E-3</v>
      </c>
      <c r="R102" s="206">
        <f t="shared" si="74"/>
        <v>2.2248673880311598E-2</v>
      </c>
      <c r="S102" s="206">
        <f t="shared" si="75"/>
        <v>1.9222595957345545E-2</v>
      </c>
    </row>
    <row r="103" spans="1:19" x14ac:dyDescent="0.25">
      <c r="A103" s="179" t="s">
        <v>166</v>
      </c>
      <c r="B103" s="141"/>
      <c r="C103" s="141"/>
      <c r="D103" s="206"/>
      <c r="E103" s="206">
        <f t="shared" si="61"/>
        <v>3.235065466499476E-2</v>
      </c>
      <c r="F103" s="206">
        <f t="shared" si="62"/>
        <v>6.5803851961312443E-3</v>
      </c>
      <c r="G103" s="206">
        <f t="shared" si="63"/>
        <v>1.099668935150544E-2</v>
      </c>
      <c r="H103" s="206">
        <f t="shared" si="64"/>
        <v>1.797738542697358E-2</v>
      </c>
      <c r="I103" s="206">
        <f t="shared" si="65"/>
        <v>1.4010362560810563E-2</v>
      </c>
      <c r="J103" s="206">
        <f t="shared" si="66"/>
        <v>2.2154134160919936E-2</v>
      </c>
      <c r="K103" s="206">
        <f t="shared" si="67"/>
        <v>3.0214658702769404E-2</v>
      </c>
      <c r="L103" s="206">
        <f t="shared" si="68"/>
        <v>1.3876768075498092E-2</v>
      </c>
      <c r="M103" s="206">
        <f t="shared" si="69"/>
        <v>-4.3041604913662268E-2</v>
      </c>
      <c r="N103" s="206">
        <f t="shared" si="70"/>
        <v>1.2602040549296367E-2</v>
      </c>
      <c r="O103" s="206">
        <f t="shared" si="71"/>
        <v>2.1096782682120008E-2</v>
      </c>
      <c r="P103" s="206">
        <f t="shared" si="72"/>
        <v>-1.038509360485862E-2</v>
      </c>
      <c r="Q103" s="206">
        <f t="shared" si="73"/>
        <v>-5.3513960702863406E-3</v>
      </c>
      <c r="R103" s="206">
        <f t="shared" si="74"/>
        <v>2.2929706433958197E-2</v>
      </c>
      <c r="S103" s="206">
        <f t="shared" si="75"/>
        <v>5.2479182593946794E-2</v>
      </c>
    </row>
    <row r="104" spans="1:19" x14ac:dyDescent="0.25">
      <c r="A104" s="194" t="s">
        <v>168</v>
      </c>
      <c r="B104" s="195"/>
      <c r="C104" s="195"/>
      <c r="D104" s="209"/>
      <c r="E104" s="209">
        <f t="shared" si="61"/>
        <v>1.6515369627693399E-2</v>
      </c>
      <c r="F104" s="209">
        <f t="shared" si="62"/>
        <v>2.1616388169423573E-2</v>
      </c>
      <c r="G104" s="209">
        <f t="shared" si="63"/>
        <v>1.0697780057139061E-2</v>
      </c>
      <c r="H104" s="209">
        <f t="shared" si="64"/>
        <v>7.7293352551986549E-2</v>
      </c>
      <c r="I104" s="209">
        <f t="shared" si="65"/>
        <v>2.5028186040264133E-2</v>
      </c>
      <c r="J104" s="209">
        <f t="shared" si="66"/>
        <v>4.9321040018150963E-2</v>
      </c>
      <c r="K104" s="209">
        <f t="shared" si="67"/>
        <v>-2.0526411035366454E-3</v>
      </c>
      <c r="L104" s="209">
        <f t="shared" si="68"/>
        <v>3.0272965651048533E-2</v>
      </c>
      <c r="M104" s="209">
        <f t="shared" si="69"/>
        <v>4.5233063670975904E-2</v>
      </c>
      <c r="N104" s="209">
        <f t="shared" si="70"/>
        <v>-1.6406640124636995E-2</v>
      </c>
      <c r="O104" s="209">
        <f t="shared" si="71"/>
        <v>-3.6332786999056843E-2</v>
      </c>
      <c r="P104" s="209">
        <f t="shared" si="72"/>
        <v>6.3170213928031238E-2</v>
      </c>
      <c r="Q104" s="209">
        <f t="shared" si="73"/>
        <v>-1.3742729703004941E-2</v>
      </c>
      <c r="R104" s="209">
        <f t="shared" si="74"/>
        <v>-3.6550159681555061E-2</v>
      </c>
      <c r="S104" s="209">
        <f t="shared" si="75"/>
        <v>3.6511766597410178E-2</v>
      </c>
    </row>
    <row r="105" spans="1:19" x14ac:dyDescent="0.25">
      <c r="A105" s="194" t="s">
        <v>51</v>
      </c>
      <c r="B105" s="195"/>
      <c r="C105" s="195"/>
      <c r="D105" s="209"/>
      <c r="E105" s="209">
        <f t="shared" si="61"/>
        <v>2.1911963057196227E-2</v>
      </c>
      <c r="F105" s="209">
        <f t="shared" si="62"/>
        <v>2.9388939049471485E-2</v>
      </c>
      <c r="G105" s="209">
        <f t="shared" si="63"/>
        <v>2.237297361469337E-2</v>
      </c>
      <c r="H105" s="209">
        <f t="shared" si="64"/>
        <v>3.6371244365452471E-2</v>
      </c>
      <c r="I105" s="209">
        <f t="shared" si="65"/>
        <v>3.9130145664501903E-2</v>
      </c>
      <c r="J105" s="209">
        <f t="shared" si="66"/>
        <v>6.7506141093801597E-2</v>
      </c>
      <c r="K105" s="209">
        <f t="shared" si="67"/>
        <v>4.0670486591186883E-2</v>
      </c>
      <c r="L105" s="209">
        <f t="shared" si="68"/>
        <v>1.8420010609290216E-3</v>
      </c>
      <c r="M105" s="209">
        <f t="shared" si="69"/>
        <v>-7.7779736442910363E-2</v>
      </c>
      <c r="N105" s="209">
        <f t="shared" si="70"/>
        <v>-3.2512225243496506E-2</v>
      </c>
      <c r="O105" s="209">
        <f t="shared" si="71"/>
        <v>-2.9842259749313094E-3</v>
      </c>
      <c r="P105" s="209">
        <f t="shared" si="72"/>
        <v>-3.5946784601160298E-2</v>
      </c>
      <c r="Q105" s="209">
        <f t="shared" si="73"/>
        <v>-2.5339676040994186E-2</v>
      </c>
      <c r="R105" s="209">
        <f t="shared" si="74"/>
        <v>1.0042932326820964E-2</v>
      </c>
      <c r="S105" s="209">
        <f t="shared" si="75"/>
        <v>1.3478153990487352E-2</v>
      </c>
    </row>
    <row r="106" spans="1:19" x14ac:dyDescent="0.25">
      <c r="A106" s="194" t="s">
        <v>72</v>
      </c>
      <c r="B106" s="195"/>
      <c r="C106" s="195"/>
      <c r="D106" s="209"/>
      <c r="E106" s="209">
        <f t="shared" ref="E106" si="76">IF(D23=14,"",E32/D32-1)</f>
        <v>-1.4071674968296755E-3</v>
      </c>
      <c r="F106" s="209">
        <f t="shared" ref="F106" si="77">IF(E23=14,"",F32/E32-1)</f>
        <v>-1.4016287086691559E-2</v>
      </c>
      <c r="G106" s="209">
        <f t="shared" ref="G106" si="78">IF(F23=14,"",G32/F32-1)</f>
        <v>-1.5169522123913093E-2</v>
      </c>
      <c r="H106" s="209">
        <f t="shared" ref="H106" si="79">IF(G23=14,"",H32/G32-1)</f>
        <v>1.0258636025638035E-2</v>
      </c>
      <c r="I106" s="209">
        <f t="shared" ref="I106" si="80">IF(H23=14,"",I32/H32-1)</f>
        <v>3.1355321139310277E-3</v>
      </c>
      <c r="J106" s="209">
        <f t="shared" ref="J106" si="81">IF(I23=14,"",J32/I32-1)</f>
        <v>3.4253401128803818E-2</v>
      </c>
      <c r="K106" s="209">
        <f t="shared" ref="K106" si="82">IF(J23=14,"",K32/J32-1)</f>
        <v>3.0633579663028598E-2</v>
      </c>
      <c r="L106" s="209">
        <f t="shared" ref="L106" si="83">IF(K23=14,"",L32/K32-1)</f>
        <v>-3.0339929363964901E-2</v>
      </c>
      <c r="M106" s="209">
        <f t="shared" ref="M106" si="84">IF(L23=14,"",M32/L32-1)</f>
        <v>-0.13022321681988291</v>
      </c>
      <c r="N106" s="209">
        <f t="shared" ref="N106" si="85">IF(M23=14,"",N32/M32-1)</f>
        <v>6.995815200380795E-2</v>
      </c>
      <c r="O106" s="209">
        <f t="shared" ref="O106" si="86">IF(N23=14,"",O32/N32-1)</f>
        <v>3.8706572758660851E-2</v>
      </c>
      <c r="P106" s="209">
        <f t="shared" ref="P106" si="87">IF(O23=14,"",P32/O32-1)</f>
        <v>-1.8565817428612297E-2</v>
      </c>
      <c r="Q106" s="209">
        <f t="shared" ref="Q106" si="88">IF(P23=14,"",Q32/P32-1)</f>
        <v>1.640595892329344E-3</v>
      </c>
      <c r="R106" s="209">
        <f t="shared" ref="R106" si="89">IF(Q23=14,"",R32/Q32-1)</f>
        <v>3.2063583479832403E-2</v>
      </c>
      <c r="S106" s="209">
        <f t="shared" ref="S106" si="90">IF(R23=14,"",S32/R32-1)</f>
        <v>2.9432441851716451E-2</v>
      </c>
    </row>
    <row r="107" spans="1:19" x14ac:dyDescent="0.25">
      <c r="A107" s="199" t="s">
        <v>172</v>
      </c>
      <c r="B107" s="200"/>
      <c r="C107" s="200"/>
      <c r="D107" s="210"/>
      <c r="E107" s="210">
        <f t="shared" ref="E107:E108" si="91">IF(D33=0,"",E33/D33-1)</f>
        <v>-5.7546465881985087E-2</v>
      </c>
      <c r="F107" s="210">
        <f t="shared" ref="F107:F108" si="92">IF(E33=0,"",F33/E33-1)</f>
        <v>-5.7268873231629547E-2</v>
      </c>
      <c r="G107" s="210">
        <f t="shared" ref="G107:G108" si="93">IF(F33=0,"",G33/F33-1)</f>
        <v>-1.1566619339765549E-2</v>
      </c>
      <c r="H107" s="210">
        <f t="shared" ref="H107:H108" si="94">IF(G33=0,"",H33/G33-1)</f>
        <v>0.106673104438467</v>
      </c>
      <c r="I107" s="210">
        <f t="shared" ref="I107:I108" si="95">IF(H33=0,"",I33/H33-1)</f>
        <v>4.3845856848043763E-2</v>
      </c>
      <c r="J107" s="210">
        <f t="shared" ref="J107:J108" si="96">IF(I33=0,"",J33/I33-1)</f>
        <v>8.7095361490384882E-2</v>
      </c>
      <c r="K107" s="210">
        <f t="shared" ref="K107:K108" si="97">IF(J33=0,"",K33/J33-1)</f>
        <v>0.10048400258048895</v>
      </c>
      <c r="L107" s="210">
        <f t="shared" ref="L107:L108" si="98">IF(K33=0,"",L33/K33-1)</f>
        <v>-8.8409482665255723E-2</v>
      </c>
      <c r="M107" s="210">
        <f t="shared" ref="M107:M108" si="99">IF(L33=0,"",M33/L33-1)</f>
        <v>-0.35842708768768261</v>
      </c>
      <c r="N107" s="210">
        <f t="shared" ref="N107:N108" si="100">IF(M33=0,"",N33/M33-1)</f>
        <v>0.16629145226124775</v>
      </c>
      <c r="O107" s="210">
        <f t="shared" ref="O107:O108" si="101">IF(N33=0,"",O33/N33-1)</f>
        <v>8.9541477731002628E-2</v>
      </c>
      <c r="P107" s="210">
        <f t="shared" ref="P107:P108" si="102">IF(O33=0,"",P33/O33-1)</f>
        <v>-4.9645851616456182E-2</v>
      </c>
      <c r="Q107" s="210">
        <f t="shared" ref="Q107:Q108" si="103">IF(P33=0,"",Q33/P33-1)</f>
        <v>-3.4441511710078809E-2</v>
      </c>
      <c r="R107" s="210">
        <f t="shared" ref="R107:R108" si="104">IF(Q33=0,"",R33/Q33-1)</f>
        <v>4.0331909150681966E-2</v>
      </c>
      <c r="S107" s="210">
        <f t="shared" ref="S107:S108" si="105">IF(R33=0,"",S33/R33-1)</f>
        <v>2.8082970934786511E-2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91"/>
        <v>-6.1596229617952636E-2</v>
      </c>
      <c r="F108" s="204">
        <f t="shared" si="92"/>
        <v>-5.6711567037629695E-2</v>
      </c>
      <c r="G108" s="204">
        <f t="shared" si="93"/>
        <v>-1.3263875014500659E-2</v>
      </c>
      <c r="H108" s="204">
        <f t="shared" si="94"/>
        <v>0.11187031856338137</v>
      </c>
      <c r="I108" s="204">
        <f t="shared" si="95"/>
        <v>4.4822875061730327E-2</v>
      </c>
      <c r="J108" s="204">
        <f t="shared" si="96"/>
        <v>8.3068343557672231E-2</v>
      </c>
      <c r="K108" s="204">
        <f t="shared" si="97"/>
        <v>0.10258292702943073</v>
      </c>
      <c r="L108" s="204">
        <f t="shared" si="98"/>
        <v>-9.010641184724355E-2</v>
      </c>
      <c r="M108" s="204">
        <f t="shared" si="99"/>
        <v>-0.42520557875003628</v>
      </c>
      <c r="N108" s="204">
        <f t="shared" si="100"/>
        <v>0.15516403227283138</v>
      </c>
      <c r="O108" s="204">
        <f t="shared" si="101"/>
        <v>0.11180096395340877</v>
      </c>
      <c r="P108" s="204">
        <f t="shared" si="102"/>
        <v>-6.5813016806860025E-2</v>
      </c>
      <c r="Q108" s="204">
        <f t="shared" si="103"/>
        <v>-2.1607514721063481E-2</v>
      </c>
      <c r="R108" s="204">
        <f t="shared" si="104"/>
        <v>4.155632991005076E-2</v>
      </c>
      <c r="S108" s="204">
        <f t="shared" si="105"/>
        <v>-4.2851824475409472E-4</v>
      </c>
    </row>
    <row r="109" spans="1:19" x14ac:dyDescent="0.25">
      <c r="A109" s="211" t="s">
        <v>184</v>
      </c>
      <c r="B109" s="140"/>
      <c r="C109" s="140"/>
      <c r="D109" s="204"/>
      <c r="E109" s="204">
        <f t="shared" ref="E109" si="106">IF(D37=0,"",E37/D37-1)</f>
        <v>-4.6867745319542853E-2</v>
      </c>
      <c r="F109" s="204">
        <f t="shared" ref="F109" si="107">IF(E37=0,"",F37/E37-1)</f>
        <v>-5.8715711483979471E-2</v>
      </c>
      <c r="G109" s="204">
        <f t="shared" ref="G109" si="108">IF(F37=0,"",G37/F37-1)</f>
        <v>-7.1509445440334218E-3</v>
      </c>
      <c r="H109" s="204">
        <f t="shared" ref="H109" si="109">IF(G37=0,"",H37/G37-1)</f>
        <v>9.3234993468906291E-2</v>
      </c>
      <c r="I109" s="204">
        <f t="shared" ref="I109" si="110">IF(H37=0,"",I37/H37-1)</f>
        <v>4.1276580107886707E-2</v>
      </c>
      <c r="J109" s="204">
        <f t="shared" ref="J109" si="111">IF(I37=0,"",J37/I37-1)</f>
        <v>9.7721325989522212E-2</v>
      </c>
      <c r="K109" s="204">
        <f t="shared" ref="K109" si="112">IF(J37=0,"",K37/J37-1)</f>
        <v>9.501956632503461E-2</v>
      </c>
      <c r="L109" s="204">
        <f t="shared" ref="L109" si="113">IF(K37=0,"",L37/K37-1)</f>
        <v>-8.3961104913908069E-2</v>
      </c>
      <c r="M109" s="204">
        <f t="shared" ref="M109" si="114">IF(L37=0,"",M37/L37-1)</f>
        <v>-0.18454644628161487</v>
      </c>
      <c r="N109" s="204">
        <f t="shared" ref="N109" si="115">IF(M37=0,"",N37/M37-1)</f>
        <v>0.18671458814678221</v>
      </c>
      <c r="O109" s="204">
        <f t="shared" ref="O109" si="116">IF(N37=0,"",O37/N37-1)</f>
        <v>4.977286333533848E-2</v>
      </c>
      <c r="P109" s="204">
        <f t="shared" ref="P109" si="117">IF(O37=0,"",P37/O37-1)</f>
        <v>-1.9055046754712701E-2</v>
      </c>
      <c r="Q109" s="204">
        <f t="shared" ref="Q109" si="118">IF(P37=0,"",Q37/P37-1)</f>
        <v>-5.7567917159074167E-2</v>
      </c>
      <c r="R109" s="204">
        <f t="shared" ref="R109" si="119">IF(Q37=0,"",R37/Q37-1)</f>
        <v>3.8041358326269537E-2</v>
      </c>
      <c r="S109" s="204">
        <f t="shared" ref="S109" si="120">IF(R37=0,"",S37/R37-1)</f>
        <v>8.1600648078203442E-2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21">IF(D43=0,"",E43/D43-1)</f>
        <v>3.699479210251444E-2</v>
      </c>
      <c r="F110" s="204">
        <f t="shared" ref="F110:F111" si="122">IF(E43=0,"",F43/E43-1)</f>
        <v>2.1766620599488862E-2</v>
      </c>
      <c r="G110" s="204">
        <f t="shared" ref="G110:G111" si="123">IF(F43=0,"",G43/F43-1)</f>
        <v>-1.4654274742787687E-2</v>
      </c>
      <c r="H110" s="204">
        <f t="shared" ref="H110:H111" si="124">IF(G43=0,"",H43/G43-1)</f>
        <v>-2.6293409169646065E-2</v>
      </c>
      <c r="I110" s="204">
        <f t="shared" ref="I110:I111" si="125">IF(H43=0,"",I43/H43-1)</f>
        <v>2.4604664576805213E-2</v>
      </c>
      <c r="J110" s="204">
        <f t="shared" ref="J110:J111" si="126">IF(I43=0,"",J43/I43-1)</f>
        <v>1.4819645131306736E-2</v>
      </c>
      <c r="K110" s="204">
        <f t="shared" ref="K110:K111" si="127">IF(J43=0,"",K43/J43-1)</f>
        <v>2.1571660624216449E-2</v>
      </c>
      <c r="L110" s="204">
        <f t="shared" ref="L110:L111" si="128">IF(K43=0,"",L43/K43-1)</f>
        <v>-3.9099082245934724E-3</v>
      </c>
      <c r="M110" s="204">
        <f t="shared" ref="M110:M111" si="129">IF(L43=0,"",M43/L43-1)</f>
        <v>-4.5849033292220454E-2</v>
      </c>
      <c r="N110" s="204">
        <f t="shared" ref="N110:N111" si="130">IF(M43=0,"",N43/M43-1)</f>
        <v>6.2437680371168591E-2</v>
      </c>
      <c r="O110" s="204">
        <f t="shared" ref="O110:O111" si="131">IF(N43=0,"",O43/N43-1)</f>
        <v>1.3191206541656841E-2</v>
      </c>
      <c r="P110" s="204">
        <f t="shared" ref="P110:P111" si="132">IF(O43=0,"",P43/O43-1)</f>
        <v>-1.6513633438251518E-2</v>
      </c>
      <c r="Q110" s="204">
        <f t="shared" ref="Q110:Q111" si="133">IF(P43=0,"",Q43/P43-1)</f>
        <v>-7.3208788895016141E-3</v>
      </c>
      <c r="R110" s="204">
        <f t="shared" ref="R110:R111" si="134">IF(Q43=0,"",R43/Q43-1)</f>
        <v>2.5355736210035174E-2</v>
      </c>
      <c r="S110" s="204">
        <f t="shared" ref="S110:S111" si="135">IF(R43=0,"",S43/R43-1)</f>
        <v>5.8163270201945005E-2</v>
      </c>
    </row>
    <row r="111" spans="1:19" ht="22.5" x14ac:dyDescent="0.25">
      <c r="A111" s="211" t="s">
        <v>27</v>
      </c>
      <c r="B111" s="140"/>
      <c r="C111" s="140"/>
      <c r="D111" s="204"/>
      <c r="E111" s="204">
        <f t="shared" si="121"/>
        <v>-1.3198457525090301E-2</v>
      </c>
      <c r="F111" s="204">
        <f t="shared" si="122"/>
        <v>-1.0346949705911213E-2</v>
      </c>
      <c r="G111" s="204">
        <f t="shared" si="123"/>
        <v>-2.4809437024754133E-2</v>
      </c>
      <c r="H111" s="204">
        <f t="shared" si="124"/>
        <v>-5.3855143156870122E-3</v>
      </c>
      <c r="I111" s="204">
        <f t="shared" si="125"/>
        <v>2.093380435373926E-2</v>
      </c>
      <c r="J111" s="204">
        <f t="shared" si="126"/>
        <v>2.6999473174897926E-3</v>
      </c>
      <c r="K111" s="204">
        <f t="shared" si="127"/>
        <v>2.5333762908634316E-2</v>
      </c>
      <c r="L111" s="204">
        <f t="shared" si="128"/>
        <v>-3.5294072977082758E-2</v>
      </c>
      <c r="M111" s="204">
        <f t="shared" si="129"/>
        <v>-0.10111502745608192</v>
      </c>
      <c r="N111" s="204">
        <f t="shared" si="130"/>
        <v>0.10288808883571754</v>
      </c>
      <c r="O111" s="204">
        <f t="shared" si="131"/>
        <v>2.7359829825460258E-2</v>
      </c>
      <c r="P111" s="204">
        <f t="shared" si="132"/>
        <v>-9.8833367266033534E-3</v>
      </c>
      <c r="Q111" s="204">
        <f t="shared" si="133"/>
        <v>-7.2887709891410468E-3</v>
      </c>
      <c r="R111" s="204">
        <f t="shared" si="134"/>
        <v>3.0630434239931725E-2</v>
      </c>
      <c r="S111" s="204">
        <f t="shared" si="135"/>
        <v>9.2435280844498813E-2</v>
      </c>
    </row>
    <row r="112" spans="1:19" ht="22.5" x14ac:dyDescent="0.25">
      <c r="A112" s="211" t="s">
        <v>17</v>
      </c>
      <c r="B112" s="140"/>
      <c r="C112" s="140"/>
      <c r="D112" s="204"/>
      <c r="E112" s="204">
        <f t="shared" ref="E112:E113" si="136">IF(D47=0,"",E47/D47-1)</f>
        <v>0.1212305073797364</v>
      </c>
      <c r="F112" s="204">
        <f t="shared" ref="F112:F113" si="137">IF(E47=0,"",F47/E47-1)</f>
        <v>6.9198950716528262E-2</v>
      </c>
      <c r="G112" s="204">
        <f t="shared" ref="G112:G113" si="138">IF(F47=0,"",G47/F47-1)</f>
        <v>-7.7083180771853055E-4</v>
      </c>
      <c r="H112" s="204">
        <f t="shared" ref="H112:H113" si="139">IF(G47=0,"",H47/G47-1)</f>
        <v>-5.4189606468877938E-2</v>
      </c>
      <c r="I112" s="204">
        <f t="shared" ref="I112:I113" si="140">IF(H47=0,"",I47/H47-1)</f>
        <v>2.9755210271454002E-2</v>
      </c>
      <c r="J112" s="204">
        <f t="shared" ref="J112:J113" si="141">IF(I47=0,"",J47/I47-1)</f>
        <v>3.1678993086295293E-2</v>
      </c>
      <c r="K112" s="204">
        <f t="shared" ref="K112:K113" si="142">IF(J47=0,"",K47/J47-1)</f>
        <v>1.6485313614113428E-2</v>
      </c>
      <c r="L112" s="204">
        <f t="shared" ref="L112:L113" si="143">IF(K47=0,"",L47/K47-1)</f>
        <v>3.8890716901254896E-2</v>
      </c>
      <c r="M112" s="204">
        <f t="shared" ref="M112:M113" si="144">IF(L47=0,"",M47/L47-1)</f>
        <v>2.4138809105082926E-2</v>
      </c>
      <c r="N112" s="204">
        <f t="shared" ref="N112:N113" si="145">IF(M47=0,"",N47/M47-1)</f>
        <v>1.7477005029718162E-2</v>
      </c>
      <c r="O112" s="204">
        <f t="shared" ref="O112:O113" si="146">IF(N47=0,"",O47/N47-1)</f>
        <v>-3.8792215081380199E-3</v>
      </c>
      <c r="P112" s="204">
        <f t="shared" ref="P112:P113" si="147">IF(O47=0,"",P47/O47-1)</f>
        <v>-2.4752364061433108E-2</v>
      </c>
      <c r="Q112" s="204">
        <f t="shared" ref="Q112:Q113" si="148">IF(P47=0,"",Q47/P47-1)</f>
        <v>-7.3613840828180566E-3</v>
      </c>
      <c r="R112" s="204">
        <f t="shared" ref="R112:R113" si="149">IF(Q47=0,"",R47/Q47-1)</f>
        <v>1.8701040947428638E-2</v>
      </c>
      <c r="S112" s="204">
        <f t="shared" ref="S112:S113" si="150">IF(R47=0,"",S47/R47-1)</f>
        <v>1.4418476996514329E-2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36"/>
        <v>-2.7997773405372128E-2</v>
      </c>
      <c r="F113" s="204">
        <f t="shared" si="137"/>
        <v>1.0381723739926629E-2</v>
      </c>
      <c r="G113" s="204">
        <f t="shared" si="138"/>
        <v>-3.7168281456285257E-2</v>
      </c>
      <c r="H113" s="204">
        <f t="shared" si="139"/>
        <v>-6.0632091975607594E-3</v>
      </c>
      <c r="I113" s="204">
        <f t="shared" si="140"/>
        <v>-2.8693044020836611E-3</v>
      </c>
      <c r="J113" s="204">
        <f t="shared" si="141"/>
        <v>3.5599824455017748E-2</v>
      </c>
      <c r="K113" s="204">
        <f t="shared" si="142"/>
        <v>5.1438183125027237E-2</v>
      </c>
      <c r="L113" s="204">
        <f t="shared" si="143"/>
        <v>-6.2705256037956625E-2</v>
      </c>
      <c r="M113" s="204">
        <f t="shared" si="144"/>
        <v>-0.16735153531734315</v>
      </c>
      <c r="N113" s="204">
        <f t="shared" si="145"/>
        <v>-3.079079089097414E-2</v>
      </c>
      <c r="O113" s="204">
        <f t="shared" si="146"/>
        <v>1.2185863061239699E-2</v>
      </c>
      <c r="P113" s="204">
        <f t="shared" si="147"/>
        <v>-5.1623681705201707E-2</v>
      </c>
      <c r="Q113" s="204">
        <f t="shared" si="148"/>
        <v>-2.5153612666293235E-2</v>
      </c>
      <c r="R113" s="204">
        <f t="shared" si="149"/>
        <v>3.5105352029179748E-2</v>
      </c>
      <c r="S113" s="204">
        <f t="shared" si="150"/>
        <v>4.1478571752007198E-3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51">IF(D52=0,"",E52/D52-1)</f>
        <v>-5.0068836255333649E-3</v>
      </c>
      <c r="F114" s="204">
        <f t="shared" ref="F114:F115" si="152">IF(E52=0,"",F52/E52-1)</f>
        <v>-2.8592713137913339E-2</v>
      </c>
      <c r="G114" s="204">
        <f t="shared" ref="G114:G115" si="153">IF(F52=0,"",G52/F52-1)</f>
        <v>-7.7049497968482483E-2</v>
      </c>
      <c r="H114" s="204">
        <f t="shared" ref="H114:H115" si="154">IF(G52=0,"",H52/G52-1)</f>
        <v>6.812682948857951E-3</v>
      </c>
      <c r="I114" s="204">
        <f t="shared" ref="I114:I115" si="155">IF(H52=0,"",I52/H52-1)</f>
        <v>-2.8493419246649276E-2</v>
      </c>
      <c r="J114" s="204">
        <f t="shared" ref="J114:J115" si="156">IF(I52=0,"",J52/I52-1)</f>
        <v>-2.7708434104514179E-3</v>
      </c>
      <c r="K114" s="204">
        <f t="shared" ref="K114:K115" si="157">IF(J52=0,"",K52/J52-1)</f>
        <v>-9.4970055808366594E-3</v>
      </c>
      <c r="L114" s="204">
        <f t="shared" ref="L114:L115" si="158">IF(K52=0,"",L52/K52-1)</f>
        <v>-7.0120884052456534E-2</v>
      </c>
      <c r="M114" s="204">
        <f t="shared" ref="M114:M115" si="159">IF(L52=0,"",M52/L52-1)</f>
        <v>-0.10068808041809507</v>
      </c>
      <c r="N114" s="204">
        <f t="shared" ref="N114:N115" si="160">IF(M52=0,"",N52/M52-1)</f>
        <v>8.7474429892788752E-3</v>
      </c>
      <c r="O114" s="204">
        <f t="shared" ref="O114:O115" si="161">IF(N52=0,"",O52/N52-1)</f>
        <v>-5.3687152132327887E-3</v>
      </c>
      <c r="P114" s="204">
        <f t="shared" ref="P114:P115" si="162">IF(O52=0,"",P52/O52-1)</f>
        <v>-2.9525526588709217E-2</v>
      </c>
      <c r="Q114" s="204">
        <f t="shared" ref="Q114:Q115" si="163">IF(P52=0,"",Q52/P52-1)</f>
        <v>-3.4985643586677995E-2</v>
      </c>
      <c r="R114" s="204">
        <f t="shared" ref="R114:R115" si="164">IF(Q52=0,"",R52/Q52-1)</f>
        <v>7.6245034772834952E-3</v>
      </c>
      <c r="S114" s="204">
        <f t="shared" ref="S114:S115" si="165">IF(R52=0,"",S52/R52-1)</f>
        <v>7.571759645791154E-3</v>
      </c>
    </row>
    <row r="115" spans="1:19" x14ac:dyDescent="0.25">
      <c r="A115" s="211" t="s">
        <v>28</v>
      </c>
      <c r="B115" s="140"/>
      <c r="C115" s="140"/>
      <c r="D115" s="204"/>
      <c r="E115" s="204">
        <f t="shared" si="151"/>
        <v>9.9590582558233276E-3</v>
      </c>
      <c r="F115" s="204">
        <f t="shared" si="152"/>
        <v>-4.0014964796925012E-2</v>
      </c>
      <c r="G115" s="204">
        <f t="shared" si="153"/>
        <v>-7.2254689992819254E-2</v>
      </c>
      <c r="H115" s="204">
        <f t="shared" si="154"/>
        <v>-4.6304672072291497E-3</v>
      </c>
      <c r="I115" s="204">
        <f t="shared" si="155"/>
        <v>-6.3955134846212625E-2</v>
      </c>
      <c r="J115" s="204">
        <f t="shared" si="156"/>
        <v>-8.3063345907752328E-4</v>
      </c>
      <c r="K115" s="204">
        <f t="shared" si="157"/>
        <v>1.108345769178154E-2</v>
      </c>
      <c r="L115" s="204">
        <f t="shared" si="158"/>
        <v>-7.4199070191540151E-2</v>
      </c>
      <c r="M115" s="204">
        <f t="shared" si="159"/>
        <v>-6.984342224635709E-2</v>
      </c>
      <c r="N115" s="204">
        <f t="shared" si="160"/>
        <v>2.6375611675150346E-2</v>
      </c>
      <c r="O115" s="204">
        <f t="shared" si="161"/>
        <v>8.0561314415972252E-3</v>
      </c>
      <c r="P115" s="204">
        <f t="shared" si="162"/>
        <v>-4.0889175616212192E-3</v>
      </c>
      <c r="Q115" s="204">
        <f t="shared" si="163"/>
        <v>-1.7509047720351334E-2</v>
      </c>
      <c r="R115" s="204">
        <f t="shared" si="164"/>
        <v>3.043887615826768E-2</v>
      </c>
      <c r="S115" s="204">
        <f t="shared" si="165"/>
        <v>3.0272037105193439E-2</v>
      </c>
    </row>
    <row r="116" spans="1:19" ht="22.5" x14ac:dyDescent="0.25">
      <c r="A116" s="211" t="s">
        <v>22</v>
      </c>
      <c r="B116" s="140"/>
      <c r="C116" s="140"/>
      <c r="D116" s="204"/>
      <c r="E116" s="204">
        <f t="shared" ref="E116:E122" si="166">IF(D56=0,"",E56/D56-1)</f>
        <v>-2.0268826785929006E-2</v>
      </c>
      <c r="F116" s="204">
        <f t="shared" ref="F116:F122" si="167">IF(E56=0,"",F56/E56-1)</f>
        <v>-1.6585164792576101E-2</v>
      </c>
      <c r="G116" s="204">
        <f t="shared" ref="G116:G122" si="168">IF(F56=0,"",G56/F56-1)</f>
        <v>-8.1969910841401483E-2</v>
      </c>
      <c r="H116" s="204">
        <f t="shared" ref="H116:H122" si="169">IF(G56=0,"",H56/G56-1)</f>
        <v>1.867986966455204E-2</v>
      </c>
      <c r="I116" s="204">
        <f t="shared" ref="I116:I122" si="170">IF(H56=0,"",I56/H56-1)</f>
        <v>7.4408270757488904E-3</v>
      </c>
      <c r="J116" s="204">
        <f t="shared" ref="J116:J122" si="171">IF(I56=0,"",J56/I56-1)</f>
        <v>-4.5975746005282314E-3</v>
      </c>
      <c r="K116" s="204">
        <f t="shared" ref="K116:K122" si="172">IF(J56=0,"",K56/J56-1)</f>
        <v>-2.8947089475814813E-2</v>
      </c>
      <c r="L116" s="204">
        <f t="shared" ref="L116:L122" si="173">IF(K56=0,"",L56/K56-1)</f>
        <v>-6.6107807103755301E-2</v>
      </c>
      <c r="M116" s="204">
        <f t="shared" ref="M116:M122" si="174">IF(L56=0,"",M56/L56-1)</f>
        <v>-0.1307773241606387</v>
      </c>
      <c r="N116" s="204">
        <f t="shared" ref="N116:N122" si="175">IF(M56=0,"",N56/M56-1)</f>
        <v>-9.6544932917785875E-3</v>
      </c>
      <c r="O116" s="204">
        <f t="shared" ref="O116:O122" si="176">IF(N56=0,"",O56/N56-1)</f>
        <v>-1.9892681998271655E-2</v>
      </c>
      <c r="P116" s="204">
        <f t="shared" ref="P116:P122" si="177">IF(O56=0,"",P56/O56-1)</f>
        <v>-5.7829422064708647E-2</v>
      </c>
      <c r="Q116" s="204">
        <f t="shared" ref="Q116:Q122" si="178">IF(P56=0,"",Q56/P56-1)</f>
        <v>-5.5541466511188187E-2</v>
      </c>
      <c r="R116" s="204">
        <f t="shared" ref="R116:R122" si="179">IF(Q56=0,"",R56/Q56-1)</f>
        <v>-2.0290148685620402E-2</v>
      </c>
      <c r="S116" s="204">
        <f t="shared" ref="S116:S122" si="180">IF(R56=0,"",S56/R56-1)</f>
        <v>-2.1641472823708763E-2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66"/>
        <v>1.5986291930063068E-2</v>
      </c>
      <c r="F117" s="204">
        <f t="shared" si="167"/>
        <v>1.1090505284641505E-2</v>
      </c>
      <c r="G117" s="204">
        <f t="shared" si="168"/>
        <v>1.4335118535435232E-2</v>
      </c>
      <c r="H117" s="204">
        <f t="shared" si="169"/>
        <v>-3.1356814612166772E-3</v>
      </c>
      <c r="I117" s="204">
        <f t="shared" si="170"/>
        <v>-3.6962640718580797E-3</v>
      </c>
      <c r="J117" s="204">
        <f t="shared" si="171"/>
        <v>-1.9484790861094003E-2</v>
      </c>
      <c r="K117" s="204">
        <f t="shared" si="172"/>
        <v>4.5647866285454253E-3</v>
      </c>
      <c r="L117" s="204">
        <f t="shared" si="173"/>
        <v>-1.7439360318509567E-2</v>
      </c>
      <c r="M117" s="204">
        <f t="shared" si="174"/>
        <v>1.4271503070690805E-2</v>
      </c>
      <c r="N117" s="204">
        <f t="shared" si="175"/>
        <v>-5.0011511002532316E-3</v>
      </c>
      <c r="O117" s="204">
        <f t="shared" si="176"/>
        <v>8.1522060459051637E-3</v>
      </c>
      <c r="P117" s="204">
        <f t="shared" si="177"/>
        <v>9.5427966142529463E-3</v>
      </c>
      <c r="Q117" s="204">
        <f t="shared" si="178"/>
        <v>2.251194197271511E-2</v>
      </c>
      <c r="R117" s="204">
        <f t="shared" si="179"/>
        <v>2.1235637272758234E-2</v>
      </c>
      <c r="S117" s="204">
        <f t="shared" si="180"/>
        <v>2.2973399990194432E-2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66"/>
        <v>3.6470892026513546E-2</v>
      </c>
      <c r="F118" s="204">
        <f t="shared" si="167"/>
        <v>-4.4784765720098374E-3</v>
      </c>
      <c r="G118" s="204">
        <f t="shared" si="168"/>
        <v>2.0668717260600378E-2</v>
      </c>
      <c r="H118" s="204">
        <f t="shared" si="169"/>
        <v>-1.5262041716879171E-4</v>
      </c>
      <c r="I118" s="204">
        <f t="shared" si="170"/>
        <v>-6.7206198072453649E-3</v>
      </c>
      <c r="J118" s="204">
        <f t="shared" si="171"/>
        <v>7.2275412061787447E-2</v>
      </c>
      <c r="K118" s="204">
        <f t="shared" si="172"/>
        <v>3.2073358942784402E-2</v>
      </c>
      <c r="L118" s="204">
        <f t="shared" si="173"/>
        <v>-6.1271825809043445E-2</v>
      </c>
      <c r="M118" s="204">
        <f t="shared" si="174"/>
        <v>-0.17771794316834522</v>
      </c>
      <c r="N118" s="204">
        <f t="shared" si="175"/>
        <v>0.21274029081896217</v>
      </c>
      <c r="O118" s="204">
        <f t="shared" si="176"/>
        <v>8.1316020507843589E-2</v>
      </c>
      <c r="P118" s="204">
        <f t="shared" si="177"/>
        <v>-2.2124457131640018E-2</v>
      </c>
      <c r="Q118" s="204">
        <f t="shared" si="178"/>
        <v>2.9801482770910104E-2</v>
      </c>
      <c r="R118" s="204">
        <f t="shared" si="179"/>
        <v>8.7387723497893255E-2</v>
      </c>
      <c r="S118" s="204">
        <f t="shared" si="180"/>
        <v>8.0664885463143321E-2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66"/>
        <v>-2.4130832043006145E-2</v>
      </c>
      <c r="F119" s="204">
        <f t="shared" si="167"/>
        <v>-3.1985504696513289E-2</v>
      </c>
      <c r="G119" s="204">
        <f t="shared" si="168"/>
        <v>-1.776818622491394E-2</v>
      </c>
      <c r="H119" s="204">
        <f t="shared" si="169"/>
        <v>3.7383271764354076E-2</v>
      </c>
      <c r="I119" s="204">
        <f t="shared" si="170"/>
        <v>1.5110113211960652E-2</v>
      </c>
      <c r="J119" s="204">
        <f t="shared" si="171"/>
        <v>5.9776022009778051E-2</v>
      </c>
      <c r="K119" s="204">
        <f t="shared" si="172"/>
        <v>4.5317320490236623E-2</v>
      </c>
      <c r="L119" s="204">
        <f t="shared" si="173"/>
        <v>-5.3683194955751468E-3</v>
      </c>
      <c r="M119" s="204">
        <f t="shared" si="174"/>
        <v>-0.17851269454074692</v>
      </c>
      <c r="N119" s="204">
        <f t="shared" si="175"/>
        <v>9.1496707043716707E-2</v>
      </c>
      <c r="O119" s="204">
        <f t="shared" si="176"/>
        <v>5.1098430304409526E-2</v>
      </c>
      <c r="P119" s="204">
        <f t="shared" si="177"/>
        <v>-1.506946975465584E-2</v>
      </c>
      <c r="Q119" s="204">
        <f t="shared" si="178"/>
        <v>-4.912095469297717E-3</v>
      </c>
      <c r="R119" s="204">
        <f t="shared" si="179"/>
        <v>2.3158772271954398E-2</v>
      </c>
      <c r="S119" s="204">
        <f t="shared" si="180"/>
        <v>3.2970361492521416E-3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66"/>
        <v>-1.3160524053235756E-2</v>
      </c>
      <c r="F120" s="204">
        <f t="shared" si="167"/>
        <v>-5.8208986352578318E-2</v>
      </c>
      <c r="G120" s="204">
        <f t="shared" si="168"/>
        <v>-5.3664798889936027E-2</v>
      </c>
      <c r="H120" s="204">
        <f t="shared" si="169"/>
        <v>-5.4391609908710392E-2</v>
      </c>
      <c r="I120" s="204">
        <f t="shared" si="170"/>
        <v>-6.6882992661453256E-2</v>
      </c>
      <c r="J120" s="204">
        <f t="shared" si="171"/>
        <v>-1.2986067603461549E-2</v>
      </c>
      <c r="K120" s="204">
        <f t="shared" si="172"/>
        <v>1.7943183577706634E-3</v>
      </c>
      <c r="L120" s="204">
        <f t="shared" si="173"/>
        <v>-5.8898960645715204E-2</v>
      </c>
      <c r="M120" s="204">
        <f t="shared" si="174"/>
        <v>-0.15493195130718118</v>
      </c>
      <c r="N120" s="204">
        <f t="shared" si="175"/>
        <v>5.6813617684720041E-2</v>
      </c>
      <c r="O120" s="204">
        <f t="shared" si="176"/>
        <v>4.5678705304981859E-2</v>
      </c>
      <c r="P120" s="204">
        <f t="shared" si="177"/>
        <v>-4.6844005489475982E-2</v>
      </c>
      <c r="Q120" s="204">
        <f t="shared" si="178"/>
        <v>8.6318527900410835E-3</v>
      </c>
      <c r="R120" s="204">
        <f t="shared" si="179"/>
        <v>1.2582590666934124E-2</v>
      </c>
      <c r="S120" s="204">
        <f t="shared" si="180"/>
        <v>3.2544630516517792E-3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66"/>
        <v>-7.2677464364183653E-3</v>
      </c>
      <c r="F121" s="204">
        <f t="shared" si="167"/>
        <v>-3.3376908405001515E-2</v>
      </c>
      <c r="G121" s="204">
        <f t="shared" si="168"/>
        <v>-2.9790704459379258E-3</v>
      </c>
      <c r="H121" s="204">
        <f t="shared" si="169"/>
        <v>1.3131290286268138E-2</v>
      </c>
      <c r="I121" s="204">
        <f t="shared" si="170"/>
        <v>-1.5488292153725935E-2</v>
      </c>
      <c r="J121" s="204">
        <f t="shared" si="171"/>
        <v>4.6163468079690295E-2</v>
      </c>
      <c r="K121" s="204">
        <f t="shared" si="172"/>
        <v>4.8882630091345192E-2</v>
      </c>
      <c r="L121" s="204">
        <f t="shared" si="173"/>
        <v>-9.9899570130237092E-2</v>
      </c>
      <c r="M121" s="204">
        <f t="shared" si="174"/>
        <v>-0.13960505419394109</v>
      </c>
      <c r="N121" s="204">
        <f t="shared" si="175"/>
        <v>3.7229532949457411E-2</v>
      </c>
      <c r="O121" s="204">
        <f t="shared" si="176"/>
        <v>5.4070248314592728E-3</v>
      </c>
      <c r="P121" s="204">
        <f t="shared" si="177"/>
        <v>-7.6553391096302548E-2</v>
      </c>
      <c r="Q121" s="204">
        <f t="shared" si="178"/>
        <v>-1.5069513995805695E-2</v>
      </c>
      <c r="R121" s="204">
        <f t="shared" si="179"/>
        <v>1.4143484869176159E-2</v>
      </c>
      <c r="S121" s="204">
        <f t="shared" si="180"/>
        <v>5.1733729980333321E-2</v>
      </c>
    </row>
    <row r="122" spans="1:19" x14ac:dyDescent="0.25">
      <c r="A122" s="212" t="s">
        <v>249</v>
      </c>
      <c r="B122" s="143"/>
      <c r="C122" s="143"/>
      <c r="D122" s="208"/>
      <c r="E122" s="208">
        <f t="shared" si="166"/>
        <v>7.6375716705956442E-3</v>
      </c>
      <c r="F122" s="208">
        <f t="shared" si="167"/>
        <v>-2.9998105177109213E-3</v>
      </c>
      <c r="G122" s="208">
        <f t="shared" si="168"/>
        <v>-2.4609626204368795E-2</v>
      </c>
      <c r="H122" s="208">
        <f t="shared" si="169"/>
        <v>1.0411001378933804E-2</v>
      </c>
      <c r="I122" s="208">
        <f t="shared" si="170"/>
        <v>2.3736701808565464E-3</v>
      </c>
      <c r="J122" s="208">
        <f t="shared" si="171"/>
        <v>2.2698349240150462E-2</v>
      </c>
      <c r="K122" s="208">
        <f t="shared" si="172"/>
        <v>1.45145050644373E-2</v>
      </c>
      <c r="L122" s="208">
        <f t="shared" si="173"/>
        <v>-3.032942347789036E-2</v>
      </c>
      <c r="M122" s="208">
        <f t="shared" si="174"/>
        <v>-8.226625964569334E-2</v>
      </c>
      <c r="N122" s="208">
        <f t="shared" si="175"/>
        <v>2.0599230477127195E-2</v>
      </c>
      <c r="O122" s="208">
        <f t="shared" si="176"/>
        <v>3.8711356603505109E-2</v>
      </c>
      <c r="P122" s="208">
        <f t="shared" si="177"/>
        <v>-1.4221583821082739E-2</v>
      </c>
      <c r="Q122" s="208">
        <f t="shared" si="178"/>
        <v>9.6041289510684358E-3</v>
      </c>
      <c r="R122" s="208">
        <f t="shared" si="179"/>
        <v>2.7161681819612982E-2</v>
      </c>
      <c r="S122" s="208">
        <f t="shared" si="180"/>
        <v>3.7349818751175823E-2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264</v>
      </c>
      <c r="B1" s="27" t="s">
        <v>150</v>
      </c>
      <c r="C1" s="26" t="s">
        <v>151</v>
      </c>
      <c r="D1" s="26" t="s">
        <v>152</v>
      </c>
    </row>
    <row r="2" spans="1:23" x14ac:dyDescent="0.25">
      <c r="A2" s="28" t="s">
        <v>153</v>
      </c>
      <c r="B2" s="29" t="s">
        <v>38</v>
      </c>
      <c r="C2" s="30" t="s">
        <v>39</v>
      </c>
      <c r="D2" s="31" t="s">
        <v>154</v>
      </c>
    </row>
    <row r="3" spans="1:23" x14ac:dyDescent="0.25">
      <c r="A3" s="32" t="s">
        <v>155</v>
      </c>
      <c r="B3" s="33" t="s">
        <v>40</v>
      </c>
      <c r="C3" s="34" t="s">
        <v>41</v>
      </c>
      <c r="D3" s="35" t="s">
        <v>154</v>
      </c>
    </row>
    <row r="4" spans="1:23" ht="11.25" customHeight="1" x14ac:dyDescent="0.25">
      <c r="A4" s="36" t="s">
        <v>156</v>
      </c>
      <c r="B4" s="37" t="s">
        <v>42</v>
      </c>
      <c r="C4" s="38" t="s">
        <v>157</v>
      </c>
      <c r="D4" s="39" t="s">
        <v>154</v>
      </c>
    </row>
    <row r="5" spans="1:23" ht="11.25" customHeight="1" x14ac:dyDescent="0.25">
      <c r="A5" s="40" t="s">
        <v>47</v>
      </c>
      <c r="B5" s="41" t="s">
        <v>46</v>
      </c>
      <c r="C5" s="42"/>
      <c r="D5" s="43"/>
    </row>
    <row r="6" spans="1:23" ht="11.25" customHeight="1" x14ac:dyDescent="0.25">
      <c r="A6" s="44"/>
      <c r="B6" s="45" t="s">
        <v>46</v>
      </c>
      <c r="C6" s="46" t="s">
        <v>47</v>
      </c>
      <c r="D6" s="39" t="s">
        <v>158</v>
      </c>
    </row>
    <row r="7" spans="1:23" ht="11.25" customHeight="1" x14ac:dyDescent="0.25">
      <c r="A7" s="40" t="s">
        <v>70</v>
      </c>
      <c r="B7" s="41" t="s">
        <v>69</v>
      </c>
      <c r="C7" s="42"/>
      <c r="D7" s="43"/>
    </row>
    <row r="8" spans="1:23" ht="11.25" customHeight="1" x14ac:dyDescent="0.25">
      <c r="A8" s="44"/>
      <c r="B8" s="45" t="s">
        <v>69</v>
      </c>
      <c r="C8" s="46" t="s">
        <v>70</v>
      </c>
      <c r="D8" s="39" t="s">
        <v>159</v>
      </c>
    </row>
    <row r="9" spans="1:23" ht="11.25" customHeight="1" x14ac:dyDescent="0.25">
      <c r="A9" s="47" t="s">
        <v>160</v>
      </c>
      <c r="B9" s="48" t="s">
        <v>161</v>
      </c>
      <c r="C9" s="49"/>
    </row>
    <row r="10" spans="1:23" x14ac:dyDescent="0.25">
      <c r="A10" s="50" t="s">
        <v>162</v>
      </c>
      <c r="B10" s="51" t="s">
        <v>163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79</v>
      </c>
      <c r="C11" s="56" t="s">
        <v>80</v>
      </c>
      <c r="D11" s="57" t="s">
        <v>159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81</v>
      </c>
      <c r="C12" s="60" t="s">
        <v>82</v>
      </c>
      <c r="D12" s="61" t="s">
        <v>159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87</v>
      </c>
      <c r="C13" s="60" t="s">
        <v>88</v>
      </c>
      <c r="D13" s="61" t="s">
        <v>159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89</v>
      </c>
      <c r="C14" s="60" t="s">
        <v>90</v>
      </c>
      <c r="D14" s="61" t="s">
        <v>159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91</v>
      </c>
      <c r="C15" s="60" t="s">
        <v>92</v>
      </c>
      <c r="D15" s="61" t="s">
        <v>159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93</v>
      </c>
      <c r="C16" s="64" t="s">
        <v>94</v>
      </c>
      <c r="D16" s="65" t="s">
        <v>159</v>
      </c>
    </row>
    <row r="17" spans="1:4" ht="11.25" customHeight="1" x14ac:dyDescent="0.25">
      <c r="A17" s="50" t="s">
        <v>164</v>
      </c>
      <c r="B17" s="51" t="s">
        <v>165</v>
      </c>
      <c r="C17" s="52"/>
      <c r="D17" s="66"/>
    </row>
    <row r="18" spans="1:4" ht="11.25" customHeight="1" x14ac:dyDescent="0.25">
      <c r="A18" s="54"/>
      <c r="B18" s="55" t="s">
        <v>54</v>
      </c>
      <c r="C18" s="56" t="s">
        <v>55</v>
      </c>
      <c r="D18" s="57" t="s">
        <v>159</v>
      </c>
    </row>
    <row r="19" spans="1:4" ht="11.25" customHeight="1" x14ac:dyDescent="0.25">
      <c r="A19" s="58"/>
      <c r="B19" s="59" t="s">
        <v>56</v>
      </c>
      <c r="C19" s="60" t="s">
        <v>57</v>
      </c>
      <c r="D19" s="67" t="s">
        <v>159</v>
      </c>
    </row>
    <row r="20" spans="1:4" ht="11.25" customHeight="1" x14ac:dyDescent="0.25">
      <c r="A20" s="58"/>
      <c r="B20" s="59" t="s">
        <v>58</v>
      </c>
      <c r="C20" s="60" t="s">
        <v>59</v>
      </c>
      <c r="D20" s="67" t="s">
        <v>159</v>
      </c>
    </row>
    <row r="21" spans="1:4" ht="11.25" customHeight="1" x14ac:dyDescent="0.25">
      <c r="A21" s="58"/>
      <c r="B21" s="59" t="s">
        <v>83</v>
      </c>
      <c r="C21" s="60" t="s">
        <v>84</v>
      </c>
      <c r="D21" s="67" t="s">
        <v>159</v>
      </c>
    </row>
    <row r="22" spans="1:4" ht="11.25" customHeight="1" x14ac:dyDescent="0.25">
      <c r="A22" s="58"/>
      <c r="B22" s="59" t="s">
        <v>85</v>
      </c>
      <c r="C22" s="60" t="s">
        <v>86</v>
      </c>
      <c r="D22" s="67" t="s">
        <v>159</v>
      </c>
    </row>
    <row r="23" spans="1:4" ht="11.25" customHeight="1" x14ac:dyDescent="0.25">
      <c r="A23" s="58"/>
      <c r="B23" s="59" t="s">
        <v>95</v>
      </c>
      <c r="C23" s="60" t="s">
        <v>96</v>
      </c>
      <c r="D23" s="67" t="s">
        <v>159</v>
      </c>
    </row>
    <row r="24" spans="1:4" ht="11.25" customHeight="1" x14ac:dyDescent="0.25">
      <c r="A24" s="58"/>
      <c r="B24" s="59" t="s">
        <v>97</v>
      </c>
      <c r="C24" s="60" t="s">
        <v>98</v>
      </c>
      <c r="D24" s="67" t="s">
        <v>159</v>
      </c>
    </row>
    <row r="25" spans="1:4" ht="11.25" customHeight="1" x14ac:dyDescent="0.25">
      <c r="A25" s="62"/>
      <c r="B25" s="63" t="s">
        <v>99</v>
      </c>
      <c r="C25" s="64" t="s">
        <v>100</v>
      </c>
      <c r="D25" s="65" t="s">
        <v>159</v>
      </c>
    </row>
    <row r="26" spans="1:4" ht="11.25" customHeight="1" x14ac:dyDescent="0.25">
      <c r="A26" s="68" t="s">
        <v>166</v>
      </c>
      <c r="B26" s="69" t="s">
        <v>167</v>
      </c>
      <c r="C26" s="70"/>
      <c r="D26" s="66"/>
    </row>
    <row r="27" spans="1:4" ht="11.25" customHeight="1" x14ac:dyDescent="0.25">
      <c r="A27" s="54"/>
      <c r="B27" s="55" t="s">
        <v>148</v>
      </c>
      <c r="C27" s="56" t="s">
        <v>149</v>
      </c>
      <c r="D27" s="57" t="s">
        <v>159</v>
      </c>
    </row>
    <row r="28" spans="1:4" ht="11.25" customHeight="1" x14ac:dyDescent="0.25">
      <c r="A28" s="58"/>
      <c r="B28" s="59" t="s">
        <v>75</v>
      </c>
      <c r="C28" s="60" t="s">
        <v>76</v>
      </c>
      <c r="D28" s="67" t="s">
        <v>159</v>
      </c>
    </row>
    <row r="29" spans="1:4" ht="11.25" customHeight="1" x14ac:dyDescent="0.25">
      <c r="A29" s="58"/>
      <c r="B29" s="59" t="s">
        <v>77</v>
      </c>
      <c r="C29" s="60" t="s">
        <v>78</v>
      </c>
      <c r="D29" s="67" t="s">
        <v>159</v>
      </c>
    </row>
    <row r="30" spans="1:4" ht="11.25" customHeight="1" x14ac:dyDescent="0.25">
      <c r="A30" s="40" t="s">
        <v>168</v>
      </c>
      <c r="B30" s="71" t="s">
        <v>169</v>
      </c>
      <c r="C30" s="72"/>
      <c r="D30" s="43"/>
    </row>
    <row r="31" spans="1:4" ht="11.25" customHeight="1" x14ac:dyDescent="0.25">
      <c r="A31" s="73"/>
      <c r="B31" s="74" t="s">
        <v>108</v>
      </c>
      <c r="C31" s="75" t="s">
        <v>109</v>
      </c>
      <c r="D31" s="35" t="s">
        <v>170</v>
      </c>
    </row>
    <row r="32" spans="1:4" ht="11.25" customHeight="1" x14ac:dyDescent="0.25">
      <c r="A32" s="76"/>
      <c r="B32" s="45" t="s">
        <v>73</v>
      </c>
      <c r="C32" s="77" t="s">
        <v>74</v>
      </c>
      <c r="D32" s="39" t="s">
        <v>159</v>
      </c>
    </row>
    <row r="33" spans="1:4" ht="11.25" customHeight="1" x14ac:dyDescent="0.25">
      <c r="A33" s="40" t="s">
        <v>51</v>
      </c>
      <c r="B33" s="41" t="s">
        <v>50</v>
      </c>
      <c r="C33" s="42"/>
      <c r="D33" s="43"/>
    </row>
    <row r="34" spans="1:4" ht="11.25" customHeight="1" x14ac:dyDescent="0.25">
      <c r="A34" s="78"/>
      <c r="B34" s="45" t="s">
        <v>50</v>
      </c>
      <c r="C34" s="46" t="s">
        <v>51</v>
      </c>
      <c r="D34" s="39" t="s">
        <v>158</v>
      </c>
    </row>
    <row r="35" spans="1:4" ht="11.25" customHeight="1" x14ac:dyDescent="0.25">
      <c r="A35" s="40" t="s">
        <v>72</v>
      </c>
      <c r="B35" s="79" t="s">
        <v>171</v>
      </c>
      <c r="C35" s="42"/>
      <c r="D35" s="80"/>
    </row>
    <row r="36" spans="1:4" ht="11.25" customHeight="1" x14ac:dyDescent="0.25">
      <c r="A36" s="81" t="s">
        <v>172</v>
      </c>
      <c r="B36" s="82" t="s">
        <v>138</v>
      </c>
      <c r="C36" s="83"/>
      <c r="D36" s="84"/>
    </row>
    <row r="37" spans="1:4" ht="11.25" customHeight="1" x14ac:dyDescent="0.25">
      <c r="A37" s="58"/>
      <c r="B37" s="59" t="s">
        <v>138</v>
      </c>
      <c r="C37" s="60" t="s">
        <v>139</v>
      </c>
      <c r="D37" s="61" t="s">
        <v>170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173</v>
      </c>
      <c r="C39" s="91" t="s">
        <v>174</v>
      </c>
      <c r="D39" s="92" t="s">
        <v>175</v>
      </c>
    </row>
    <row r="40" spans="1:4" ht="11.25" customHeight="1" x14ac:dyDescent="0.25">
      <c r="A40" s="89"/>
      <c r="B40" s="90" t="s">
        <v>176</v>
      </c>
      <c r="C40" s="91" t="s">
        <v>177</v>
      </c>
      <c r="D40" s="92" t="s">
        <v>175</v>
      </c>
    </row>
    <row r="41" spans="1:4" ht="11.25" customHeight="1" x14ac:dyDescent="0.25">
      <c r="A41" s="89"/>
      <c r="B41" s="90" t="s">
        <v>178</v>
      </c>
      <c r="C41" s="91" t="s">
        <v>179</v>
      </c>
      <c r="D41" s="92" t="s">
        <v>175</v>
      </c>
    </row>
    <row r="42" spans="1:4" ht="11.25" customHeight="1" x14ac:dyDescent="0.25">
      <c r="A42" s="89"/>
      <c r="B42" s="90" t="s">
        <v>180</v>
      </c>
      <c r="C42" s="91" t="s">
        <v>181</v>
      </c>
      <c r="D42" s="92" t="s">
        <v>175</v>
      </c>
    </row>
    <row r="43" spans="1:4" ht="11.25" customHeight="1" x14ac:dyDescent="0.25">
      <c r="A43" s="93"/>
      <c r="B43" s="94" t="s">
        <v>182</v>
      </c>
      <c r="C43" s="95" t="s">
        <v>183</v>
      </c>
      <c r="D43" s="96" t="s">
        <v>175</v>
      </c>
    </row>
    <row r="44" spans="1:4" ht="11.25" customHeight="1" x14ac:dyDescent="0.25">
      <c r="A44" s="85" t="s">
        <v>184</v>
      </c>
      <c r="B44" s="86"/>
      <c r="C44" s="87"/>
      <c r="D44" s="88"/>
    </row>
    <row r="45" spans="1:4" ht="11.25" customHeight="1" x14ac:dyDescent="0.25">
      <c r="A45" s="97" t="s">
        <v>20</v>
      </c>
      <c r="B45" s="98"/>
      <c r="C45" s="99"/>
      <c r="D45" s="100"/>
    </row>
    <row r="46" spans="1:4" x14ac:dyDescent="0.25">
      <c r="A46" s="97" t="s">
        <v>25</v>
      </c>
      <c r="B46" s="100"/>
      <c r="C46" s="100"/>
      <c r="D46" s="100"/>
    </row>
    <row r="47" spans="1:4" x14ac:dyDescent="0.25">
      <c r="A47" s="101" t="s">
        <v>19</v>
      </c>
      <c r="B47" s="102"/>
      <c r="C47" s="102"/>
      <c r="D47" s="102"/>
    </row>
    <row r="48" spans="1:4" x14ac:dyDescent="0.25">
      <c r="A48" s="89"/>
      <c r="B48" s="90" t="s">
        <v>185</v>
      </c>
      <c r="C48" s="91" t="s">
        <v>25</v>
      </c>
      <c r="D48" s="92" t="s">
        <v>175</v>
      </c>
    </row>
    <row r="49" spans="1:4" x14ac:dyDescent="0.25">
      <c r="A49" s="89"/>
      <c r="B49" s="90" t="s">
        <v>186</v>
      </c>
      <c r="C49" s="91" t="s">
        <v>187</v>
      </c>
      <c r="D49" s="92" t="s">
        <v>175</v>
      </c>
    </row>
    <row r="50" spans="1:4" x14ac:dyDescent="0.25">
      <c r="A50" s="89"/>
      <c r="B50" s="90" t="s">
        <v>188</v>
      </c>
      <c r="C50" s="91" t="s">
        <v>189</v>
      </c>
      <c r="D50" s="92" t="s">
        <v>175</v>
      </c>
    </row>
    <row r="51" spans="1:4" x14ac:dyDescent="0.25">
      <c r="A51" s="89"/>
      <c r="B51" s="90" t="s">
        <v>190</v>
      </c>
      <c r="C51" s="91" t="s">
        <v>191</v>
      </c>
      <c r="D51" s="92" t="s">
        <v>175</v>
      </c>
    </row>
    <row r="52" spans="1:4" x14ac:dyDescent="0.25">
      <c r="A52" s="89"/>
      <c r="B52" s="90" t="s">
        <v>192</v>
      </c>
      <c r="C52" s="91" t="s">
        <v>193</v>
      </c>
      <c r="D52" s="92" t="s">
        <v>175</v>
      </c>
    </row>
    <row r="53" spans="1:4" x14ac:dyDescent="0.25">
      <c r="A53" s="89"/>
      <c r="B53" s="90" t="s">
        <v>194</v>
      </c>
      <c r="C53" s="91" t="s">
        <v>195</v>
      </c>
      <c r="D53" s="92" t="s">
        <v>175</v>
      </c>
    </row>
    <row r="54" spans="1:4" x14ac:dyDescent="0.25">
      <c r="A54" s="89"/>
      <c r="B54" s="90" t="s">
        <v>196</v>
      </c>
      <c r="C54" s="91" t="s">
        <v>197</v>
      </c>
      <c r="D54" s="92" t="s">
        <v>175</v>
      </c>
    </row>
    <row r="55" spans="1:4" ht="11.25" customHeight="1" thickBot="1" x14ac:dyDescent="0.3">
      <c r="A55" s="103"/>
      <c r="B55" s="104" t="s">
        <v>198</v>
      </c>
      <c r="C55" s="105" t="s">
        <v>199</v>
      </c>
      <c r="D55" s="106" t="s">
        <v>175</v>
      </c>
    </row>
    <row r="56" spans="1:4" ht="11.25" customHeight="1" x14ac:dyDescent="0.25">
      <c r="A56" s="68" t="s">
        <v>7</v>
      </c>
      <c r="B56" s="69" t="s">
        <v>200</v>
      </c>
      <c r="C56" s="70"/>
      <c r="D56" s="107"/>
    </row>
    <row r="57" spans="1:4" x14ac:dyDescent="0.25">
      <c r="A57" s="108" t="s">
        <v>27</v>
      </c>
      <c r="B57" s="109" t="s">
        <v>110</v>
      </c>
      <c r="C57" s="110"/>
      <c r="D57" s="111"/>
    </row>
    <row r="58" spans="1:4" ht="11.25" customHeight="1" x14ac:dyDescent="0.25">
      <c r="A58" s="112"/>
      <c r="B58" s="113" t="s">
        <v>110</v>
      </c>
      <c r="C58" s="114" t="s">
        <v>111</v>
      </c>
      <c r="D58" s="115" t="s">
        <v>170</v>
      </c>
    </row>
    <row r="59" spans="1:4" ht="11.25" customHeight="1" x14ac:dyDescent="0.25">
      <c r="A59" s="97" t="s">
        <v>26</v>
      </c>
      <c r="B59" s="98"/>
      <c r="C59" s="99"/>
      <c r="D59" s="100"/>
    </row>
    <row r="60" spans="1:4" ht="11.25" customHeight="1" x14ac:dyDescent="0.25">
      <c r="A60" s="116"/>
      <c r="B60" s="90" t="s">
        <v>201</v>
      </c>
      <c r="C60" s="91" t="s">
        <v>202</v>
      </c>
      <c r="D60" s="92" t="s">
        <v>175</v>
      </c>
    </row>
    <row r="61" spans="1:4" ht="11.25" customHeight="1" x14ac:dyDescent="0.25">
      <c r="A61" s="116"/>
      <c r="B61" s="90" t="s">
        <v>203</v>
      </c>
      <c r="C61" s="91" t="s">
        <v>204</v>
      </c>
      <c r="D61" s="92" t="s">
        <v>175</v>
      </c>
    </row>
    <row r="62" spans="1:4" ht="11.25" customHeight="1" x14ac:dyDescent="0.25">
      <c r="A62" s="116"/>
      <c r="B62" s="90" t="s">
        <v>205</v>
      </c>
      <c r="C62" s="91" t="s">
        <v>206</v>
      </c>
      <c r="D62" s="92" t="s">
        <v>175</v>
      </c>
    </row>
    <row r="63" spans="1:4" ht="11.25" customHeight="1" x14ac:dyDescent="0.25">
      <c r="A63" s="117"/>
      <c r="B63" s="118" t="s">
        <v>207</v>
      </c>
      <c r="C63" s="119" t="s">
        <v>208</v>
      </c>
      <c r="D63" s="120" t="s">
        <v>175</v>
      </c>
    </row>
    <row r="64" spans="1:4" ht="11.25" customHeight="1" x14ac:dyDescent="0.25">
      <c r="A64" s="97" t="s">
        <v>18</v>
      </c>
      <c r="B64" s="98"/>
      <c r="C64" s="99"/>
      <c r="D64" s="100"/>
    </row>
    <row r="65" spans="1:4" ht="11.25" customHeight="1" x14ac:dyDescent="0.25">
      <c r="A65" s="116"/>
      <c r="B65" s="90" t="s">
        <v>209</v>
      </c>
      <c r="C65" s="91" t="s">
        <v>210</v>
      </c>
      <c r="D65" s="92" t="s">
        <v>175</v>
      </c>
    </row>
    <row r="66" spans="1:4" ht="11.25" customHeight="1" x14ac:dyDescent="0.25">
      <c r="A66" s="116"/>
      <c r="B66" s="90" t="s">
        <v>211</v>
      </c>
      <c r="C66" s="91" t="s">
        <v>212</v>
      </c>
      <c r="D66" s="92" t="s">
        <v>175</v>
      </c>
    </row>
    <row r="67" spans="1:4" ht="11.25" customHeight="1" x14ac:dyDescent="0.25">
      <c r="A67" s="116"/>
      <c r="B67" s="90" t="s">
        <v>213</v>
      </c>
      <c r="C67" s="91" t="s">
        <v>214</v>
      </c>
      <c r="D67" s="92" t="s">
        <v>175</v>
      </c>
    </row>
    <row r="68" spans="1:4" ht="11.25" customHeight="1" x14ac:dyDescent="0.25">
      <c r="A68" s="116"/>
      <c r="B68" s="90" t="s">
        <v>215</v>
      </c>
      <c r="C68" s="91" t="s">
        <v>216</v>
      </c>
      <c r="D68" s="92" t="s">
        <v>175</v>
      </c>
    </row>
    <row r="69" spans="1:4" ht="11.25" customHeight="1" x14ac:dyDescent="0.25">
      <c r="A69" s="116"/>
      <c r="B69" s="90" t="s">
        <v>217</v>
      </c>
      <c r="C69" s="91" t="s">
        <v>218</v>
      </c>
      <c r="D69" s="92" t="s">
        <v>175</v>
      </c>
    </row>
    <row r="70" spans="1:4" ht="11.25" customHeight="1" x14ac:dyDescent="0.25">
      <c r="A70" s="116"/>
      <c r="B70" s="90" t="s">
        <v>219</v>
      </c>
      <c r="C70" s="91" t="s">
        <v>220</v>
      </c>
      <c r="D70" s="92" t="s">
        <v>175</v>
      </c>
    </row>
    <row r="71" spans="1:4" ht="11.25" customHeight="1" x14ac:dyDescent="0.25">
      <c r="A71" s="121"/>
      <c r="B71" s="94" t="s">
        <v>221</v>
      </c>
      <c r="C71" s="95" t="s">
        <v>222</v>
      </c>
      <c r="D71" s="96" t="s">
        <v>175</v>
      </c>
    </row>
    <row r="72" spans="1:4" x14ac:dyDescent="0.25">
      <c r="A72" s="108" t="s">
        <v>17</v>
      </c>
      <c r="B72" s="109" t="s">
        <v>112</v>
      </c>
      <c r="C72" s="110"/>
      <c r="D72" s="111"/>
    </row>
    <row r="73" spans="1:4" ht="11.25" customHeight="1" thickBot="1" x14ac:dyDescent="0.3">
      <c r="A73" s="103"/>
      <c r="B73" s="122" t="s">
        <v>112</v>
      </c>
      <c r="C73" s="123" t="s">
        <v>113</v>
      </c>
      <c r="D73" s="124" t="s">
        <v>170</v>
      </c>
    </row>
    <row r="74" spans="1:4" ht="11.25" customHeight="1" x14ac:dyDescent="0.25">
      <c r="A74" s="68" t="s">
        <v>6</v>
      </c>
      <c r="B74" s="69" t="s">
        <v>136</v>
      </c>
      <c r="C74" s="70"/>
      <c r="D74" s="107"/>
    </row>
    <row r="75" spans="1:4" ht="11.25" customHeight="1" x14ac:dyDescent="0.25">
      <c r="A75" s="125"/>
      <c r="B75" s="126" t="s">
        <v>136</v>
      </c>
      <c r="C75" s="127" t="s">
        <v>137</v>
      </c>
      <c r="D75" s="128" t="s">
        <v>170</v>
      </c>
    </row>
    <row r="76" spans="1:4" ht="11.25" customHeight="1" x14ac:dyDescent="0.25">
      <c r="A76" s="85" t="s">
        <v>223</v>
      </c>
      <c r="B76" s="86"/>
      <c r="C76" s="87"/>
      <c r="D76" s="88"/>
    </row>
    <row r="77" spans="1:4" ht="11.25" customHeight="1" x14ac:dyDescent="0.25">
      <c r="A77" s="116"/>
      <c r="B77" s="90" t="s">
        <v>224</v>
      </c>
      <c r="C77" s="91" t="s">
        <v>225</v>
      </c>
      <c r="D77" s="92" t="s">
        <v>175</v>
      </c>
    </row>
    <row r="78" spans="1:4" ht="11.25" customHeight="1" x14ac:dyDescent="0.25">
      <c r="A78" s="117"/>
      <c r="B78" s="118" t="s">
        <v>226</v>
      </c>
      <c r="C78" s="119" t="s">
        <v>227</v>
      </c>
      <c r="D78" s="120" t="s">
        <v>175</v>
      </c>
    </row>
    <row r="79" spans="1:4" ht="11.25" customHeight="1" x14ac:dyDescent="0.25">
      <c r="A79" s="85" t="s">
        <v>24</v>
      </c>
      <c r="B79" s="86"/>
      <c r="C79" s="87"/>
      <c r="D79" s="88"/>
    </row>
    <row r="80" spans="1:4" ht="11.25" customHeight="1" x14ac:dyDescent="0.25">
      <c r="A80" s="117"/>
      <c r="B80" s="118" t="s">
        <v>228</v>
      </c>
      <c r="C80" s="119" t="s">
        <v>229</v>
      </c>
      <c r="D80" s="120" t="s">
        <v>175</v>
      </c>
    </row>
    <row r="81" spans="1:4" ht="11.25" customHeight="1" x14ac:dyDescent="0.25">
      <c r="A81" s="85" t="s">
        <v>15</v>
      </c>
      <c r="B81" s="86"/>
      <c r="C81" s="87"/>
      <c r="D81" s="88"/>
    </row>
    <row r="82" spans="1:4" ht="11.25" customHeight="1" x14ac:dyDescent="0.25">
      <c r="A82" s="116"/>
      <c r="B82" s="90" t="s">
        <v>230</v>
      </c>
      <c r="C82" s="91" t="s">
        <v>231</v>
      </c>
      <c r="D82" s="92" t="s">
        <v>175</v>
      </c>
    </row>
    <row r="83" spans="1:4" ht="11.25" customHeight="1" x14ac:dyDescent="0.25">
      <c r="A83" s="116"/>
      <c r="B83" s="90" t="s">
        <v>232</v>
      </c>
      <c r="C83" s="91" t="s">
        <v>233</v>
      </c>
      <c r="D83" s="92" t="s">
        <v>175</v>
      </c>
    </row>
    <row r="84" spans="1:4" ht="11.25" customHeight="1" x14ac:dyDescent="0.25">
      <c r="A84" s="116"/>
      <c r="B84" s="90" t="s">
        <v>234</v>
      </c>
      <c r="C84" s="91" t="s">
        <v>235</v>
      </c>
      <c r="D84" s="92" t="s">
        <v>175</v>
      </c>
    </row>
    <row r="85" spans="1:4" ht="11.25" customHeight="1" x14ac:dyDescent="0.25">
      <c r="A85" s="116"/>
      <c r="B85" s="90" t="s">
        <v>236</v>
      </c>
      <c r="C85" s="91" t="s">
        <v>237</v>
      </c>
      <c r="D85" s="92" t="s">
        <v>175</v>
      </c>
    </row>
    <row r="86" spans="1:4" ht="11.25" customHeight="1" thickBot="1" x14ac:dyDescent="0.3">
      <c r="A86" s="129"/>
      <c r="B86" s="104" t="s">
        <v>238</v>
      </c>
      <c r="C86" s="105" t="s">
        <v>239</v>
      </c>
      <c r="D86" s="106" t="s">
        <v>175</v>
      </c>
    </row>
    <row r="87" spans="1:4" ht="11.25" customHeight="1" x14ac:dyDescent="0.25">
      <c r="A87" s="68" t="s">
        <v>5</v>
      </c>
      <c r="B87" s="69" t="s">
        <v>240</v>
      </c>
      <c r="C87" s="70"/>
      <c r="D87" s="107"/>
    </row>
    <row r="88" spans="1:4" x14ac:dyDescent="0.25">
      <c r="A88" s="108" t="s">
        <v>28</v>
      </c>
      <c r="B88" s="109" t="s">
        <v>131</v>
      </c>
      <c r="C88" s="110"/>
      <c r="D88" s="111"/>
    </row>
    <row r="89" spans="1:4" ht="11.25" customHeight="1" x14ac:dyDescent="0.25">
      <c r="A89" s="112"/>
      <c r="B89" s="113" t="s">
        <v>131</v>
      </c>
      <c r="C89" s="114" t="s">
        <v>132</v>
      </c>
      <c r="D89" s="115" t="s">
        <v>170</v>
      </c>
    </row>
    <row r="90" spans="1:4" ht="11.25" customHeight="1" x14ac:dyDescent="0.25">
      <c r="A90" s="97" t="s">
        <v>14</v>
      </c>
      <c r="B90" s="98"/>
      <c r="C90" s="99"/>
      <c r="D90" s="100"/>
    </row>
    <row r="91" spans="1:4" ht="11.25" customHeight="1" x14ac:dyDescent="0.25">
      <c r="A91" s="117"/>
      <c r="B91" s="118" t="s">
        <v>241</v>
      </c>
      <c r="C91" s="119" t="s">
        <v>242</v>
      </c>
      <c r="D91" s="120" t="s">
        <v>175</v>
      </c>
    </row>
    <row r="92" spans="1:4" ht="11.25" customHeight="1" x14ac:dyDescent="0.25">
      <c r="A92" s="97" t="s">
        <v>23</v>
      </c>
      <c r="B92" s="98"/>
      <c r="C92" s="99"/>
      <c r="D92" s="100"/>
    </row>
    <row r="93" spans="1:4" ht="11.25" customHeight="1" x14ac:dyDescent="0.25">
      <c r="A93" s="116"/>
      <c r="B93" s="90" t="s">
        <v>243</v>
      </c>
      <c r="C93" s="91" t="s">
        <v>244</v>
      </c>
      <c r="D93" s="92" t="s">
        <v>175</v>
      </c>
    </row>
    <row r="94" spans="1:4" ht="11.25" customHeight="1" x14ac:dyDescent="0.25">
      <c r="A94" s="121"/>
      <c r="B94" s="94" t="s">
        <v>245</v>
      </c>
      <c r="C94" s="95" t="s">
        <v>246</v>
      </c>
      <c r="D94" s="96" t="s">
        <v>175</v>
      </c>
    </row>
    <row r="95" spans="1:4" x14ac:dyDescent="0.25">
      <c r="A95" s="108" t="s">
        <v>22</v>
      </c>
      <c r="B95" s="109" t="s">
        <v>133</v>
      </c>
      <c r="C95" s="110"/>
      <c r="D95" s="111"/>
    </row>
    <row r="96" spans="1:4" ht="11.25" customHeight="1" thickBot="1" x14ac:dyDescent="0.3">
      <c r="A96" s="103"/>
      <c r="B96" s="122" t="s">
        <v>133</v>
      </c>
      <c r="C96" s="123" t="s">
        <v>13</v>
      </c>
      <c r="D96" s="124" t="s">
        <v>170</v>
      </c>
    </row>
    <row r="97" spans="1:4" ht="11.25" customHeight="1" x14ac:dyDescent="0.25">
      <c r="A97" s="81" t="s">
        <v>4</v>
      </c>
      <c r="B97" s="82" t="s">
        <v>102</v>
      </c>
      <c r="C97" s="83"/>
      <c r="D97" s="84"/>
    </row>
    <row r="98" spans="1:4" ht="11.25" customHeight="1" thickBot="1" x14ac:dyDescent="0.3">
      <c r="A98" s="130"/>
      <c r="B98" s="131" t="s">
        <v>102</v>
      </c>
      <c r="C98" s="132" t="s">
        <v>103</v>
      </c>
      <c r="D98" s="133" t="s">
        <v>247</v>
      </c>
    </row>
    <row r="99" spans="1:4" ht="11.25" customHeight="1" x14ac:dyDescent="0.25">
      <c r="A99" s="81" t="s">
        <v>3</v>
      </c>
      <c r="B99" s="82" t="s">
        <v>124</v>
      </c>
      <c r="C99" s="83"/>
      <c r="D99" s="84"/>
    </row>
    <row r="100" spans="1:4" ht="11.25" customHeight="1" thickBot="1" x14ac:dyDescent="0.3">
      <c r="A100" s="130"/>
      <c r="B100" s="131" t="s">
        <v>124</v>
      </c>
      <c r="C100" s="132" t="s">
        <v>125</v>
      </c>
      <c r="D100" s="133" t="s">
        <v>247</v>
      </c>
    </row>
    <row r="101" spans="1:4" ht="11.25" customHeight="1" x14ac:dyDescent="0.25">
      <c r="A101" s="81" t="s">
        <v>2</v>
      </c>
      <c r="B101" s="82" t="s">
        <v>248</v>
      </c>
      <c r="C101" s="83"/>
      <c r="D101" s="84"/>
    </row>
    <row r="102" spans="1:4" ht="11.25" customHeight="1" x14ac:dyDescent="0.25">
      <c r="A102" s="134"/>
      <c r="B102" s="59" t="s">
        <v>140</v>
      </c>
      <c r="C102" s="60" t="s">
        <v>141</v>
      </c>
      <c r="D102" s="67" t="s">
        <v>170</v>
      </c>
    </row>
    <row r="103" spans="1:4" ht="11.25" customHeight="1" x14ac:dyDescent="0.25">
      <c r="A103" s="134"/>
      <c r="B103" s="59" t="s">
        <v>118</v>
      </c>
      <c r="C103" s="60" t="s">
        <v>119</v>
      </c>
      <c r="D103" s="67" t="s">
        <v>170</v>
      </c>
    </row>
    <row r="104" spans="1:4" ht="11.25" customHeight="1" x14ac:dyDescent="0.25">
      <c r="A104" s="134"/>
      <c r="B104" s="59" t="s">
        <v>120</v>
      </c>
      <c r="C104" s="60" t="s">
        <v>121</v>
      </c>
      <c r="D104" s="67" t="s">
        <v>170</v>
      </c>
    </row>
    <row r="105" spans="1:4" ht="11.25" customHeight="1" thickBot="1" x14ac:dyDescent="0.3">
      <c r="A105" s="130"/>
      <c r="B105" s="131" t="s">
        <v>122</v>
      </c>
      <c r="C105" s="132" t="s">
        <v>123</v>
      </c>
      <c r="D105" s="133" t="s">
        <v>170</v>
      </c>
    </row>
    <row r="106" spans="1:4" ht="11.25" customHeight="1" x14ac:dyDescent="0.25">
      <c r="A106" s="81" t="s">
        <v>1</v>
      </c>
      <c r="B106" s="82" t="s">
        <v>104</v>
      </c>
      <c r="C106" s="83"/>
      <c r="D106" s="84"/>
    </row>
    <row r="107" spans="1:4" ht="11.25" customHeight="1" thickBot="1" x14ac:dyDescent="0.3">
      <c r="A107" s="130"/>
      <c r="B107" s="131" t="s">
        <v>104</v>
      </c>
      <c r="C107" s="132" t="s">
        <v>105</v>
      </c>
      <c r="D107" s="133" t="s">
        <v>247</v>
      </c>
    </row>
    <row r="108" spans="1:4" ht="11.25" customHeight="1" x14ac:dyDescent="0.25">
      <c r="A108" s="81" t="s">
        <v>0</v>
      </c>
      <c r="B108" s="82" t="s">
        <v>129</v>
      </c>
      <c r="C108" s="83"/>
      <c r="D108" s="84"/>
    </row>
    <row r="109" spans="1:4" ht="11.25" customHeight="1" thickBot="1" x14ac:dyDescent="0.3">
      <c r="A109" s="130"/>
      <c r="B109" s="131" t="s">
        <v>129</v>
      </c>
      <c r="C109" s="132" t="s">
        <v>130</v>
      </c>
      <c r="D109" s="133" t="s">
        <v>170</v>
      </c>
    </row>
    <row r="110" spans="1:4" ht="11.25" customHeight="1" x14ac:dyDescent="0.25">
      <c r="A110" s="81" t="s">
        <v>249</v>
      </c>
      <c r="B110" s="82" t="s">
        <v>250</v>
      </c>
      <c r="C110" s="83"/>
      <c r="D110" s="84"/>
    </row>
    <row r="111" spans="1:4" ht="11.25" customHeight="1" x14ac:dyDescent="0.25">
      <c r="A111" s="134"/>
      <c r="B111" s="59" t="s">
        <v>134</v>
      </c>
      <c r="C111" s="60" t="s">
        <v>135</v>
      </c>
      <c r="D111" s="67" t="s">
        <v>170</v>
      </c>
    </row>
    <row r="112" spans="1:4" ht="11.25" customHeight="1" thickBot="1" x14ac:dyDescent="0.3">
      <c r="A112" s="130"/>
      <c r="B112" s="131" t="s">
        <v>146</v>
      </c>
      <c r="C112" s="132" t="s">
        <v>147</v>
      </c>
      <c r="D112" s="133" t="s">
        <v>170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2018-07-16T15:48:27Z</dcterms:created>
  <dcterms:modified xsi:type="dcterms:W3CDTF">2018-07-16T15:48:27Z</dcterms:modified>
</cp:coreProperties>
</file>