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4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K25" i="24" l="1"/>
  <c r="I26" i="24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<sst xmlns="http://schemas.openxmlformats.org/spreadsheetml/2006/main" count="86" uniqueCount="58">
  <si>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</si>
  <si>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</si>
  <si>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</si>
  <si>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</si>
  <si>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</si>
  <si>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</si>
  <si>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</si>
  <si>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</si>
  <si>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</si>
  <si>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</si>
  <si>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</si>
  <si>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</si>
  <si>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</si>
  <si>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</si>
  <si>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</si>
  <si>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</si>
  <si>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</si>
  <si>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</si>
  <si>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</si>
  <si>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</si>
  <si>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</si>
  <si>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</si>
  <si>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</si>
  <si>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</si>
  <si>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</si>
  <si>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</si>
  <si>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</si>
  <si>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</si>
  <si>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</si>
  <si>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</si>
  <si>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</si>
  <si>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</si>
  <si>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</si>
  <si>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</si>
  <si>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</si>
  <si>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</si>
  <si>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</si>
  <si>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</si>
  <si>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</si>
  <si>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</si>
  <si>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</si>
  <si>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</si>
  <si>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</si>
  <si>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</si>
  <si>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</si>
  <si>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</si>
  <si>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</si>
  <si>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</si>
  <si>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</si>
  <si>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</si>
  <si>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</si>
  <si>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</si>
  <si>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</si>
  <si>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AT</t>
  </si>
  <si>
    <t>Austria</t>
  </si>
  <si>
    <t>AT - Maritime bunkers</t>
  </si>
  <si>
    <t>AT - Maritime bunkers / energy consumption</t>
  </si>
  <si>
    <t>AT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</si>
</sst>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43297.732604166667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5931.0496688567828</v>
      </c>
      <c r="C3" s="25">
        <f t="shared" si="0"/>
        <v>6294.9466352058716</v>
      </c>
      <c r="D3" s="25">
        <f t="shared" si="0"/>
        <v>7225.9946865105685</v>
      </c>
      <c r="E3" s="25">
        <f t="shared" si="0"/>
        <v>5982.4018019964678</v>
      </c>
      <c r="F3" s="25">
        <f t="shared" si="0"/>
        <v>7209.921380482122</v>
      </c>
      <c r="G3" s="25">
        <f t="shared" si="0"/>
        <v>7046.4463420034372</v>
      </c>
      <c r="H3" s="25">
        <f t="shared" si="0"/>
        <v>6305.0337445609266</v>
      </c>
      <c r="I3" s="25">
        <f t="shared" si="0"/>
        <v>6992.4654228987347</v>
      </c>
      <c r="J3" s="25">
        <f t="shared" si="0"/>
        <v>6529.3483298688116</v>
      </c>
      <c r="K3" s="25">
        <f t="shared" si="0"/>
        <v>5720.7953252860116</v>
      </c>
      <c r="L3" s="25">
        <f t="shared" si="0"/>
        <v>6761.0962362552254</v>
      </c>
      <c r="M3" s="25">
        <f t="shared" si="0"/>
        <v>6202.1407764326805</v>
      </c>
      <c r="N3" s="25">
        <f t="shared" si="0"/>
        <v>6311.2542835428021</v>
      </c>
      <c r="O3" s="25">
        <f t="shared" si="0"/>
        <v>7070.7484359421069</v>
      </c>
      <c r="P3" s="25">
        <f t="shared" si="0"/>
        <v>6519.5129755790895</v>
      </c>
      <c r="Q3" s="25">
        <f t="shared" si="0"/>
        <v>5632.2620681049821</v>
      </c>
    </row>
    <row r="4" spans="1:17" ht="11.45" customHeight="1" x14ac:dyDescent="0.25">
      <c r="A4" s="40" t="s">
        <v>40</v>
      </c>
      <c r="B4" s="30">
        <v>1647</v>
      </c>
      <c r="C4" s="30">
        <v>1710</v>
      </c>
      <c r="D4" s="30">
        <v>1903</v>
      </c>
      <c r="E4" s="30">
        <v>1583</v>
      </c>
      <c r="F4" s="30">
        <v>1840</v>
      </c>
      <c r="G4" s="30">
        <v>1775</v>
      </c>
      <c r="H4" s="30">
        <v>1583</v>
      </c>
      <c r="I4" s="30">
        <v>1709</v>
      </c>
      <c r="J4" s="30">
        <v>1583</v>
      </c>
      <c r="K4" s="30">
        <v>1385</v>
      </c>
      <c r="L4" s="30">
        <v>1583</v>
      </c>
      <c r="M4" s="30">
        <v>1443</v>
      </c>
      <c r="N4" s="30">
        <v>1443</v>
      </c>
      <c r="O4" s="30">
        <v>1572</v>
      </c>
      <c r="P4" s="30">
        <v>1440</v>
      </c>
      <c r="Q4" s="30">
        <v>1244</v>
      </c>
    </row>
    <row r="5" spans="1:17" ht="11.45" customHeight="1" x14ac:dyDescent="0.25">
      <c r="A5" s="39" t="s">
        <v>39</v>
      </c>
      <c r="B5" s="29">
        <v>4284.0496688567828</v>
      </c>
      <c r="C5" s="29">
        <v>4584.9466352058716</v>
      </c>
      <c r="D5" s="29">
        <v>5322.9946865105685</v>
      </c>
      <c r="E5" s="29">
        <v>4399.4018019964678</v>
      </c>
      <c r="F5" s="29">
        <v>5369.921380482122</v>
      </c>
      <c r="G5" s="29">
        <v>5271.4463420034372</v>
      </c>
      <c r="H5" s="29">
        <v>4722.0337445609266</v>
      </c>
      <c r="I5" s="29">
        <v>5283.4654228987347</v>
      </c>
      <c r="J5" s="29">
        <v>4946.3483298688116</v>
      </c>
      <c r="K5" s="29">
        <v>4335.7953252860116</v>
      </c>
      <c r="L5" s="29">
        <v>5178.0962362552254</v>
      </c>
      <c r="M5" s="29">
        <v>4759.1407764326805</v>
      </c>
      <c r="N5" s="29">
        <v>4868.2542835428021</v>
      </c>
      <c r="O5" s="29">
        <v>5498.7484359421069</v>
      </c>
      <c r="P5" s="29">
        <v>5079.5129755790895</v>
      </c>
      <c r="Q5" s="29">
        <v>4388.2620681049821</v>
      </c>
    </row>
    <row r="7" spans="1:17" ht="11.45" customHeight="1" x14ac:dyDescent="0.25">
      <c r="A7" s="17" t="s">
        <v>27</v>
      </c>
      <c r="B7" s="16">
        <f t="shared" ref="B7:Q7" si="1">SUM(B8:B9)</f>
        <v>0.20916534736748854</v>
      </c>
      <c r="C7" s="16">
        <f t="shared" si="1"/>
        <v>0.21920495778537483</v>
      </c>
      <c r="D7" s="16">
        <f t="shared" si="1"/>
        <v>0.24776558192612064</v>
      </c>
      <c r="E7" s="16">
        <f t="shared" si="1"/>
        <v>0.20432519549831674</v>
      </c>
      <c r="F7" s="16">
        <f t="shared" si="1"/>
        <v>0.24211196073121297</v>
      </c>
      <c r="G7" s="16">
        <f t="shared" si="1"/>
        <v>0.23437912891330359</v>
      </c>
      <c r="H7" s="16">
        <f t="shared" si="1"/>
        <v>0.20836396852896674</v>
      </c>
      <c r="I7" s="16">
        <f t="shared" si="1"/>
        <v>0.22792431898069265</v>
      </c>
      <c r="J7" s="16">
        <f t="shared" si="1"/>
        <v>0.21114967136612212</v>
      </c>
      <c r="K7" s="16">
        <f t="shared" si="1"/>
        <v>0.18391505715361608</v>
      </c>
      <c r="L7" s="16">
        <f t="shared" si="1"/>
        <v>0.2140063052501161</v>
      </c>
      <c r="M7" s="16">
        <f t="shared" si="1"/>
        <v>0.19487665663605375</v>
      </c>
      <c r="N7" s="16">
        <f t="shared" si="1"/>
        <v>0.19620917322354309</v>
      </c>
      <c r="O7" s="16">
        <f t="shared" si="1"/>
        <v>0.21684509821238157</v>
      </c>
      <c r="P7" s="16">
        <f t="shared" si="1"/>
        <v>0.19847193026203189</v>
      </c>
      <c r="Q7" s="16">
        <f t="shared" si="1"/>
        <v>0.1705219286290855</v>
      </c>
    </row>
    <row r="8" spans="1:17" ht="11.45" customHeight="1" x14ac:dyDescent="0.25">
      <c r="A8" s="40" t="s">
        <v>40</v>
      </c>
      <c r="B8" s="35">
        <v>0.1081484504319114</v>
      </c>
      <c r="C8" s="35">
        <v>0.11173214696429945</v>
      </c>
      <c r="D8" s="35">
        <v>0.1237303249098565</v>
      </c>
      <c r="E8" s="35">
        <v>0.10241736815638565</v>
      </c>
      <c r="F8" s="35">
        <v>0.11845839693406678</v>
      </c>
      <c r="G8" s="35">
        <v>0.11371080054805539</v>
      </c>
      <c r="H8" s="35">
        <v>0.10091125469520429</v>
      </c>
      <c r="I8" s="35">
        <v>0.10840669030670405</v>
      </c>
      <c r="J8" s="35">
        <v>9.9919503908930479E-2</v>
      </c>
      <c r="K8" s="35">
        <v>8.6991027227722756E-2</v>
      </c>
      <c r="L8" s="35">
        <v>9.8937499999999998E-2</v>
      </c>
      <c r="M8" s="35">
        <v>8.9743226600985229E-2</v>
      </c>
      <c r="N8" s="35">
        <v>8.9301141740881856E-2</v>
      </c>
      <c r="O8" s="35">
        <v>9.6805170375642541E-2</v>
      </c>
      <c r="P8" s="35">
        <v>8.8239661937561595E-2</v>
      </c>
      <c r="Q8" s="35">
        <v>7.5853749893835448E-2</v>
      </c>
    </row>
    <row r="9" spans="1:17" ht="11.45" customHeight="1" x14ac:dyDescent="0.25">
      <c r="A9" s="39" t="s">
        <v>39</v>
      </c>
      <c r="B9" s="34">
        <v>0.10101689693557715</v>
      </c>
      <c r="C9" s="34">
        <v>0.10747281082107538</v>
      </c>
      <c r="D9" s="34">
        <v>0.12403525701626414</v>
      </c>
      <c r="E9" s="34">
        <v>0.10190782734193107</v>
      </c>
      <c r="F9" s="34">
        <v>0.12365356379714619</v>
      </c>
      <c r="G9" s="34">
        <v>0.1206683283652482</v>
      </c>
      <c r="H9" s="34">
        <v>0.10745271383376245</v>
      </c>
      <c r="I9" s="34">
        <v>0.1195176286739886</v>
      </c>
      <c r="J9" s="34">
        <v>0.11123016745719164</v>
      </c>
      <c r="K9" s="34">
        <v>9.6924029925893329E-2</v>
      </c>
      <c r="L9" s="34">
        <v>0.11506880525011612</v>
      </c>
      <c r="M9" s="34">
        <v>0.10513343003506852</v>
      </c>
      <c r="N9" s="34">
        <v>0.10690803148266124</v>
      </c>
      <c r="O9" s="34">
        <v>0.12003992783673903</v>
      </c>
      <c r="P9" s="34">
        <v>0.11023226832447029</v>
      </c>
      <c r="Q9" s="34">
        <v>9.4668178735250033E-2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28355.794798248073</v>
      </c>
      <c r="C13" s="25">
        <f t="shared" si="2"/>
        <v>28717.172726400193</v>
      </c>
      <c r="D13" s="25">
        <f t="shared" si="2"/>
        <v>29164.642765697914</v>
      </c>
      <c r="E13" s="25">
        <f t="shared" si="2"/>
        <v>29278.825782627242</v>
      </c>
      <c r="F13" s="25">
        <f t="shared" si="2"/>
        <v>29779.28623892484</v>
      </c>
      <c r="G13" s="25">
        <f t="shared" si="2"/>
        <v>30064.308092082316</v>
      </c>
      <c r="H13" s="25">
        <f t="shared" si="2"/>
        <v>30259.712315300818</v>
      </c>
      <c r="I13" s="25">
        <f t="shared" si="2"/>
        <v>30678.891371354992</v>
      </c>
      <c r="J13" s="25">
        <f t="shared" si="2"/>
        <v>30922.843912682558</v>
      </c>
      <c r="K13" s="25">
        <f t="shared" si="2"/>
        <v>31105.638732492062</v>
      </c>
      <c r="L13" s="25">
        <f t="shared" si="2"/>
        <v>31592.976797357973</v>
      </c>
      <c r="M13" s="25">
        <f t="shared" si="2"/>
        <v>31825.981025606503</v>
      </c>
      <c r="N13" s="25">
        <f t="shared" si="2"/>
        <v>32165.949123858376</v>
      </c>
      <c r="O13" s="25">
        <f t="shared" si="2"/>
        <v>32607.370395880022</v>
      </c>
      <c r="P13" s="25">
        <f t="shared" si="2"/>
        <v>32848.539171114651</v>
      </c>
      <c r="Q13" s="25">
        <f t="shared" si="2"/>
        <v>33029.547069902779</v>
      </c>
    </row>
    <row r="14" spans="1:17" ht="11.45" customHeight="1" x14ac:dyDescent="0.25">
      <c r="A14" s="40" t="s">
        <v>40</v>
      </c>
      <c r="B14" s="30">
        <f t="shared" ref="B14:Q14" si="3">IF(B4=0,"",B4/B8)</f>
        <v>15229.06702243437</v>
      </c>
      <c r="C14" s="30">
        <f t="shared" si="3"/>
        <v>15304.458443337508</v>
      </c>
      <c r="D14" s="30">
        <f t="shared" si="3"/>
        <v>15380.223089096608</v>
      </c>
      <c r="E14" s="30">
        <f t="shared" si="3"/>
        <v>15456.362807359457</v>
      </c>
      <c r="F14" s="30">
        <f t="shared" si="3"/>
        <v>15532.87945492064</v>
      </c>
      <c r="G14" s="30">
        <f t="shared" si="3"/>
        <v>15609.77489776678</v>
      </c>
      <c r="H14" s="30">
        <f t="shared" si="3"/>
        <v>15687.051011122059</v>
      </c>
      <c r="I14" s="30">
        <f t="shared" si="3"/>
        <v>15764.709679493946</v>
      </c>
      <c r="J14" s="30">
        <f t="shared" si="3"/>
        <v>15842.752796719165</v>
      </c>
      <c r="K14" s="30">
        <f t="shared" si="3"/>
        <v>15921.182266009855</v>
      </c>
      <c r="L14" s="30">
        <f t="shared" si="3"/>
        <v>16000</v>
      </c>
      <c r="M14" s="30">
        <f t="shared" si="3"/>
        <v>16079.207920792078</v>
      </c>
      <c r="N14" s="30">
        <f t="shared" si="3"/>
        <v>16158.80796000392</v>
      </c>
      <c r="O14" s="30">
        <f t="shared" si="3"/>
        <v>16238.802058815816</v>
      </c>
      <c r="P14" s="30">
        <f t="shared" si="3"/>
        <v>16319.192168017873</v>
      </c>
      <c r="Q14" s="30">
        <f t="shared" si="3"/>
        <v>16399.980248057567</v>
      </c>
    </row>
    <row r="15" spans="1:17" ht="11.45" customHeight="1" x14ac:dyDescent="0.25">
      <c r="A15" s="39" t="s">
        <v>39</v>
      </c>
      <c r="B15" s="29">
        <f t="shared" ref="B15:Q15" si="4">IF(B5=0,"",B5/B9)</f>
        <v>42409.238442444999</v>
      </c>
      <c r="C15" s="29">
        <f t="shared" si="4"/>
        <v>42661.456420257367</v>
      </c>
      <c r="D15" s="29">
        <f t="shared" si="4"/>
        <v>42915.174399264477</v>
      </c>
      <c r="E15" s="29">
        <f t="shared" si="4"/>
        <v>43170.401300335507</v>
      </c>
      <c r="F15" s="29">
        <f t="shared" si="4"/>
        <v>43427.146097394201</v>
      </c>
      <c r="G15" s="29">
        <f t="shared" si="4"/>
        <v>43685.417817734386</v>
      </c>
      <c r="H15" s="29">
        <f t="shared" si="4"/>
        <v>43945.225542337379</v>
      </c>
      <c r="I15" s="29">
        <f t="shared" si="4"/>
        <v>44206.5784061913</v>
      </c>
      <c r="J15" s="29">
        <f t="shared" si="4"/>
        <v>44469.485598612242</v>
      </c>
      <c r="K15" s="29">
        <f t="shared" si="4"/>
        <v>44733.956363567384</v>
      </c>
      <c r="L15" s="29">
        <f t="shared" si="4"/>
        <v>45000</v>
      </c>
      <c r="M15" s="29">
        <f t="shared" si="4"/>
        <v>45267.625862156419</v>
      </c>
      <c r="N15" s="29">
        <f t="shared" si="4"/>
        <v>45536.843359914958</v>
      </c>
      <c r="O15" s="29">
        <f t="shared" si="4"/>
        <v>45807.661959116718</v>
      </c>
      <c r="P15" s="29">
        <f t="shared" si="4"/>
        <v>46080.091181898468</v>
      </c>
      <c r="Q15" s="29">
        <f t="shared" si="4"/>
        <v>46354.14060702741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0.27769114945170598</v>
      </c>
      <c r="C18" s="36">
        <f t="shared" si="6"/>
        <v>0.27164646487016259</v>
      </c>
      <c r="D18" s="36">
        <f t="shared" si="6"/>
        <v>0.26335474665550279</v>
      </c>
      <c r="E18" s="36">
        <f t="shared" si="6"/>
        <v>0.2646094415576894</v>
      </c>
      <c r="F18" s="36">
        <f t="shared" si="6"/>
        <v>0.25520389237267394</v>
      </c>
      <c r="G18" s="36">
        <f t="shared" si="6"/>
        <v>0.25190002362174152</v>
      </c>
      <c r="H18" s="36">
        <f t="shared" si="6"/>
        <v>0.25106923517508278</v>
      </c>
      <c r="I18" s="36">
        <f t="shared" si="6"/>
        <v>0.24440592790111104</v>
      </c>
      <c r="J18" s="36">
        <f t="shared" si="6"/>
        <v>0.24244379684240339</v>
      </c>
      <c r="K18" s="36">
        <f t="shared" si="6"/>
        <v>0.24209920496163823</v>
      </c>
      <c r="L18" s="36">
        <f t="shared" si="6"/>
        <v>0.23413362932351597</v>
      </c>
      <c r="M18" s="36">
        <f t="shared" si="6"/>
        <v>0.23266160056914709</v>
      </c>
      <c r="N18" s="36">
        <f t="shared" si="6"/>
        <v>0.22863917934074693</v>
      </c>
      <c r="O18" s="36">
        <f t="shared" si="6"/>
        <v>0.22232441363762739</v>
      </c>
      <c r="P18" s="36">
        <f t="shared" si="6"/>
        <v>0.22087539443421284</v>
      </c>
      <c r="Q18" s="36">
        <f t="shared" si="6"/>
        <v>0.22087040428119734</v>
      </c>
    </row>
    <row r="19" spans="1:17" ht="11.45" customHeight="1" x14ac:dyDescent="0.25">
      <c r="A19" s="39" t="s">
        <v>39</v>
      </c>
      <c r="B19" s="18">
        <f t="shared" ref="B19:Q19" si="7">IF(B5=0,0,B5/B$3)</f>
        <v>0.72230885054829408</v>
      </c>
      <c r="C19" s="18">
        <f t="shared" si="7"/>
        <v>0.72835353512983736</v>
      </c>
      <c r="D19" s="18">
        <f t="shared" si="7"/>
        <v>0.73664525334449726</v>
      </c>
      <c r="E19" s="18">
        <f t="shared" si="7"/>
        <v>0.7353905584423106</v>
      </c>
      <c r="F19" s="18">
        <f t="shared" si="7"/>
        <v>0.74479610762732606</v>
      </c>
      <c r="G19" s="18">
        <f t="shared" si="7"/>
        <v>0.74809997637825842</v>
      </c>
      <c r="H19" s="18">
        <f t="shared" si="7"/>
        <v>0.74893076482491727</v>
      </c>
      <c r="I19" s="18">
        <f t="shared" si="7"/>
        <v>0.75559407209888896</v>
      </c>
      <c r="J19" s="18">
        <f t="shared" si="7"/>
        <v>0.75755620315759664</v>
      </c>
      <c r="K19" s="18">
        <f t="shared" si="7"/>
        <v>0.75790079503836172</v>
      </c>
      <c r="L19" s="18">
        <f t="shared" si="7"/>
        <v>0.765866370676484</v>
      </c>
      <c r="M19" s="18">
        <f t="shared" si="7"/>
        <v>0.76733839943085291</v>
      </c>
      <c r="N19" s="18">
        <f t="shared" si="7"/>
        <v>0.77136082065925304</v>
      </c>
      <c r="O19" s="18">
        <f t="shared" si="7"/>
        <v>0.77767558636237255</v>
      </c>
      <c r="P19" s="18">
        <f t="shared" si="7"/>
        <v>0.77912460556578711</v>
      </c>
      <c r="Q19" s="18">
        <f t="shared" si="7"/>
        <v>0.77912959571880269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0.51704764576467976</v>
      </c>
      <c r="C22" s="36">
        <f t="shared" si="9"/>
        <v>0.50971541927303132</v>
      </c>
      <c r="D22" s="36">
        <f t="shared" si="9"/>
        <v>0.49938463586419651</v>
      </c>
      <c r="E22" s="36">
        <f t="shared" si="9"/>
        <v>0.50124688688835428</v>
      </c>
      <c r="F22" s="36">
        <f t="shared" si="9"/>
        <v>0.48927114784542397</v>
      </c>
      <c r="G22" s="36">
        <f t="shared" si="9"/>
        <v>0.48515753546518559</v>
      </c>
      <c r="H22" s="36">
        <f t="shared" si="9"/>
        <v>0.48430280632313649</v>
      </c>
      <c r="I22" s="36">
        <f t="shared" si="9"/>
        <v>0.47562581646185426</v>
      </c>
      <c r="J22" s="36">
        <f t="shared" si="9"/>
        <v>0.47321647844611353</v>
      </c>
      <c r="K22" s="36">
        <f t="shared" si="9"/>
        <v>0.47299567840746726</v>
      </c>
      <c r="L22" s="36">
        <f t="shared" si="9"/>
        <v>0.46231114491869074</v>
      </c>
      <c r="M22" s="36">
        <f t="shared" si="9"/>
        <v>0.46051296317437956</v>
      </c>
      <c r="N22" s="36">
        <f t="shared" si="9"/>
        <v>0.45513234816570053</v>
      </c>
      <c r="O22" s="36">
        <f t="shared" si="9"/>
        <v>0.44642544919705773</v>
      </c>
      <c r="P22" s="36">
        <f t="shared" si="9"/>
        <v>0.44459517182638109</v>
      </c>
      <c r="Q22" s="36">
        <f t="shared" si="9"/>
        <v>0.44483281712600375</v>
      </c>
    </row>
    <row r="23" spans="1:17" ht="11.45" customHeight="1" x14ac:dyDescent="0.25">
      <c r="A23" s="39" t="s">
        <v>39</v>
      </c>
      <c r="B23" s="18">
        <f t="shared" ref="B23:Q23" si="10">IF(B9=0,0,B9/B$7)</f>
        <v>0.48295235423532035</v>
      </c>
      <c r="C23" s="18">
        <f t="shared" si="10"/>
        <v>0.49028458072696873</v>
      </c>
      <c r="D23" s="18">
        <f t="shared" si="10"/>
        <v>0.50061536413580354</v>
      </c>
      <c r="E23" s="18">
        <f t="shared" si="10"/>
        <v>0.49875311311164561</v>
      </c>
      <c r="F23" s="18">
        <f t="shared" si="10"/>
        <v>0.51072885215457609</v>
      </c>
      <c r="G23" s="18">
        <f t="shared" si="10"/>
        <v>0.51484246453481441</v>
      </c>
      <c r="H23" s="18">
        <f t="shared" si="10"/>
        <v>0.51569719367686351</v>
      </c>
      <c r="I23" s="18">
        <f t="shared" si="10"/>
        <v>0.52437418353814569</v>
      </c>
      <c r="J23" s="18">
        <f t="shared" si="10"/>
        <v>0.52678352155388652</v>
      </c>
      <c r="K23" s="18">
        <f t="shared" si="10"/>
        <v>0.52700432159253274</v>
      </c>
      <c r="L23" s="18">
        <f t="shared" si="10"/>
        <v>0.53768885508130926</v>
      </c>
      <c r="M23" s="18">
        <f t="shared" si="10"/>
        <v>0.53948703682562049</v>
      </c>
      <c r="N23" s="18">
        <f t="shared" si="10"/>
        <v>0.54486765183429953</v>
      </c>
      <c r="O23" s="18">
        <f t="shared" si="10"/>
        <v>0.55357455080294227</v>
      </c>
      <c r="P23" s="18">
        <f t="shared" si="10"/>
        <v>0.55540482817361891</v>
      </c>
      <c r="Q23" s="18">
        <f t="shared" si="10"/>
        <v>0.55516718287399613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23.502436228145601</v>
      </c>
      <c r="C4" s="33">
        <v>24.5</v>
      </c>
      <c r="D4" s="33">
        <v>27.6</v>
      </c>
      <c r="E4" s="33">
        <v>22.5</v>
      </c>
      <c r="F4" s="33">
        <v>26.6</v>
      </c>
      <c r="G4" s="33">
        <v>25.5565109391421</v>
      </c>
      <c r="H4" s="33">
        <v>22.5</v>
      </c>
      <c r="I4" s="33">
        <v>24.5</v>
      </c>
      <c r="J4" s="33">
        <v>22.5</v>
      </c>
      <c r="K4" s="33">
        <v>19.399999999999999</v>
      </c>
      <c r="L4" s="33">
        <v>22.4992834623101</v>
      </c>
      <c r="M4" s="33">
        <v>20.301901213337199</v>
      </c>
      <c r="N4" s="33">
        <v>20.301901213337199</v>
      </c>
      <c r="O4" s="33">
        <v>22.332091334670899</v>
      </c>
      <c r="P4" s="33">
        <v>20.2541320340117</v>
      </c>
      <c r="Q4" s="33">
        <v>17.220789146842499</v>
      </c>
    </row>
    <row r="5" spans="1:17" ht="11.45" customHeight="1" x14ac:dyDescent="0.25">
      <c r="A5" s="31" t="s">
        <v>29</v>
      </c>
      <c r="B5" s="15">
        <v>23.502436228145601</v>
      </c>
      <c r="C5" s="15">
        <v>24.5</v>
      </c>
      <c r="D5" s="15">
        <v>27.6</v>
      </c>
      <c r="E5" s="15">
        <v>22.5</v>
      </c>
      <c r="F5" s="15">
        <v>26.6</v>
      </c>
      <c r="G5" s="15">
        <v>25.5565109391421</v>
      </c>
      <c r="H5" s="15">
        <v>22.5</v>
      </c>
      <c r="I5" s="15">
        <v>24.5</v>
      </c>
      <c r="J5" s="15">
        <v>22.5</v>
      </c>
      <c r="K5" s="15">
        <v>19.399999999999999</v>
      </c>
      <c r="L5" s="15">
        <v>22.4992834623101</v>
      </c>
      <c r="M5" s="15">
        <v>20.301901213337199</v>
      </c>
      <c r="N5" s="15">
        <v>20.301901213337199</v>
      </c>
      <c r="O5" s="15">
        <v>22.332091334670899</v>
      </c>
      <c r="P5" s="15">
        <v>20.2541320340117</v>
      </c>
      <c r="Q5" s="15">
        <v>17.220789146842499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23.502436228145601</v>
      </c>
      <c r="C9" s="15">
        <v>24.5</v>
      </c>
      <c r="D9" s="15">
        <v>27.6</v>
      </c>
      <c r="E9" s="15">
        <v>22.5</v>
      </c>
      <c r="F9" s="15">
        <v>26.6</v>
      </c>
      <c r="G9" s="15">
        <v>25.5565109391421</v>
      </c>
      <c r="H9" s="15">
        <v>22.5</v>
      </c>
      <c r="I9" s="15">
        <v>24.5</v>
      </c>
      <c r="J9" s="15">
        <v>22.5</v>
      </c>
      <c r="K9" s="15">
        <v>19.399999999999999</v>
      </c>
      <c r="L9" s="15">
        <v>22.4992834623101</v>
      </c>
      <c r="M9" s="15">
        <v>20.301901213337199</v>
      </c>
      <c r="N9" s="15">
        <v>20.301901213337199</v>
      </c>
      <c r="O9" s="15">
        <v>22.332091334670899</v>
      </c>
      <c r="P9" s="15">
        <v>20.2541320340117</v>
      </c>
      <c r="Q9" s="15">
        <v>17.220789146842499</v>
      </c>
    </row>
    <row r="10" spans="1:17" ht="11.45" customHeight="1" x14ac:dyDescent="0.25">
      <c r="A10" s="14" t="s">
        <v>36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23.502436228145605</v>
      </c>
      <c r="C19" s="28">
        <f t="shared" si="0"/>
        <v>24.5</v>
      </c>
      <c r="D19" s="28">
        <f t="shared" si="0"/>
        <v>27.6</v>
      </c>
      <c r="E19" s="28">
        <f t="shared" si="0"/>
        <v>22.5</v>
      </c>
      <c r="F19" s="28">
        <f t="shared" si="0"/>
        <v>26.599999999999998</v>
      </c>
      <c r="G19" s="28">
        <f t="shared" si="0"/>
        <v>25.5565109391421</v>
      </c>
      <c r="H19" s="28">
        <f t="shared" si="0"/>
        <v>22.5</v>
      </c>
      <c r="I19" s="28">
        <f t="shared" si="0"/>
        <v>24.5</v>
      </c>
      <c r="J19" s="28">
        <f t="shared" si="0"/>
        <v>22.5</v>
      </c>
      <c r="K19" s="28">
        <f t="shared" si="0"/>
        <v>19.399999999999999</v>
      </c>
      <c r="L19" s="28">
        <f t="shared" si="0"/>
        <v>22.4992834623101</v>
      </c>
      <c r="M19" s="28">
        <f t="shared" si="0"/>
        <v>20.301901213337203</v>
      </c>
      <c r="N19" s="28">
        <f t="shared" si="0"/>
        <v>20.301901213337199</v>
      </c>
      <c r="O19" s="28">
        <f t="shared" si="0"/>
        <v>22.332091334670903</v>
      </c>
      <c r="P19" s="28">
        <f t="shared" si="0"/>
        <v>20.2541320340117</v>
      </c>
      <c r="Q19" s="28">
        <f t="shared" si="0"/>
        <v>17.220789146842499</v>
      </c>
    </row>
    <row r="20" spans="1:17" ht="11.45" customHeight="1" x14ac:dyDescent="0.25">
      <c r="A20" s="40" t="s">
        <v>40</v>
      </c>
      <c r="B20" s="27">
        <v>8.1678488157614435</v>
      </c>
      <c r="C20" s="27">
        <v>8.3549558534263344</v>
      </c>
      <c r="D20" s="27">
        <v>9.1605340875581565</v>
      </c>
      <c r="E20" s="27">
        <v>7.5075265968975948</v>
      </c>
      <c r="F20" s="27">
        <v>8.5974121209598131</v>
      </c>
      <c r="G20" s="27">
        <v>8.1711322096292953</v>
      </c>
      <c r="H20" s="27">
        <v>7.1795752655758971</v>
      </c>
      <c r="I20" s="27">
        <v>7.6364912471295749</v>
      </c>
      <c r="J20" s="27">
        <v>6.9689390818276564</v>
      </c>
      <c r="K20" s="27">
        <v>6.0071639422131735</v>
      </c>
      <c r="L20" s="27">
        <v>6.7644825953822307</v>
      </c>
      <c r="M20" s="27">
        <v>6.0751073662196298</v>
      </c>
      <c r="N20" s="27">
        <v>5.9853274544035768</v>
      </c>
      <c r="O20" s="27">
        <v>6.4240377417889141</v>
      </c>
      <c r="P20" s="27">
        <v>5.7976499756678059</v>
      </c>
      <c r="Q20" s="27">
        <v>4.934507778961926</v>
      </c>
    </row>
    <row r="21" spans="1:17" ht="11.45" customHeight="1" x14ac:dyDescent="0.25">
      <c r="A21" s="39" t="s">
        <v>39</v>
      </c>
      <c r="B21" s="26">
        <v>15.33458741238416</v>
      </c>
      <c r="C21" s="26">
        <v>16.145044146573667</v>
      </c>
      <c r="D21" s="26">
        <v>18.439465912441843</v>
      </c>
      <c r="E21" s="26">
        <v>14.992473403102407</v>
      </c>
      <c r="F21" s="26">
        <v>18.002587879040185</v>
      </c>
      <c r="G21" s="26">
        <v>17.385378729512805</v>
      </c>
      <c r="H21" s="26">
        <v>15.320424734424103</v>
      </c>
      <c r="I21" s="26">
        <v>16.863508752870427</v>
      </c>
      <c r="J21" s="26">
        <v>15.531060918172344</v>
      </c>
      <c r="K21" s="26">
        <v>13.392836057786825</v>
      </c>
      <c r="L21" s="26">
        <v>15.734800866927868</v>
      </c>
      <c r="M21" s="26">
        <v>14.226793847117571</v>
      </c>
      <c r="N21" s="26">
        <v>14.316573758933622</v>
      </c>
      <c r="O21" s="26">
        <v>15.908053592881988</v>
      </c>
      <c r="P21" s="26">
        <v>14.456482058343894</v>
      </c>
      <c r="Q21" s="26">
        <v>12.286281367880573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11236.295363425332</v>
      </c>
      <c r="C25" s="25">
        <f>IF(C19=0,"",C19/MBunk_act!C7*100)</f>
        <v>11176.754507527212</v>
      </c>
      <c r="D25" s="25">
        <f>IF(D19=0,"",D19/MBunk_act!D7*100)</f>
        <v>11139.56175245916</v>
      </c>
      <c r="E25" s="25">
        <f>IF(E19=0,"",E19/MBunk_act!E7*100)</f>
        <v>11011.857810842208</v>
      </c>
      <c r="F25" s="25">
        <f>IF(F19=0,"",F19/MBunk_act!F7*100)</f>
        <v>10986.652588192739</v>
      </c>
      <c r="G25" s="25">
        <f>IF(G19=0,"",G19/MBunk_act!G7*100)</f>
        <v>10903.919242995142</v>
      </c>
      <c r="H25" s="25">
        <f>IF(H19=0,"",H19/MBunk_act!H7*100)</f>
        <v>10798.412104956646</v>
      </c>
      <c r="I25" s="25">
        <f>IF(I19=0,"",I19/MBunk_act!I7*100)</f>
        <v>10749.182057257955</v>
      </c>
      <c r="J25" s="25">
        <f>IF(J19=0,"",J19/MBunk_act!J7*100)</f>
        <v>10655.948386955439</v>
      </c>
      <c r="K25" s="25">
        <f>IF(K19=0,"",K19/MBunk_act!K7*100)</f>
        <v>10548.347862456982</v>
      </c>
      <c r="L25" s="25">
        <f>IF(L19=0,"",L19/MBunk_act!L7*100)</f>
        <v>10513.374097092354</v>
      </c>
      <c r="M25" s="25">
        <f>IF(M19=0,"",M19/MBunk_act!M7*100)</f>
        <v>10417.820976502318</v>
      </c>
      <c r="N25" s="25">
        <f>IF(N19=0,"",N19/MBunk_act!N7*100)</f>
        <v>10347.070363630268</v>
      </c>
      <c r="O25" s="25">
        <f>IF(O19=0,"",O19/MBunk_act!O7*100)</f>
        <v>10298.637838148637</v>
      </c>
      <c r="P25" s="25">
        <f>IF(P19=0,"",P19/MBunk_act!P7*100)</f>
        <v>10205.036050826558</v>
      </c>
      <c r="Q25" s="25">
        <f>IF(Q19=0,"",Q19/MBunk_act!Q7*100)</f>
        <v>10098.870734860544</v>
      </c>
    </row>
    <row r="26" spans="1:17" ht="11.45" customHeight="1" x14ac:dyDescent="0.25">
      <c r="A26" s="40" t="s">
        <v>40</v>
      </c>
      <c r="B26" s="30">
        <f>IF(B20=0,"",B20/MBunk_act!B8*100)</f>
        <v>7552.4418363292189</v>
      </c>
      <c r="C26" s="30">
        <f>IF(C20=0,"",C20/MBunk_act!C8*100)</f>
        <v>7477.6651844843745</v>
      </c>
      <c r="D26" s="30">
        <f>IF(D20=0,"",D20/MBunk_act!D8*100)</f>
        <v>7403.6288955290838</v>
      </c>
      <c r="E26" s="30">
        <f>IF(E20=0,"",E20/MBunk_act!E8*100)</f>
        <v>7330.3256391377072</v>
      </c>
      <c r="F26" s="30">
        <f>IF(F20=0,"",F20/MBunk_act!F8*100)</f>
        <v>7257.748157562085</v>
      </c>
      <c r="G26" s="30">
        <f>IF(G20=0,"",G20/MBunk_act!G8*100)</f>
        <v>7185.8892649129557</v>
      </c>
      <c r="H26" s="30">
        <f>IF(H20=0,"",H20/MBunk_act!H8*100)</f>
        <v>7114.7418464484717</v>
      </c>
      <c r="I26" s="30">
        <f>IF(I20=0,"",I20/MBunk_act!I8*100)</f>
        <v>7044.2988578697723</v>
      </c>
      <c r="J26" s="30">
        <f>IF(J20=0,"",J20/MBunk_act!J8*100)</f>
        <v>6974.5533246235382</v>
      </c>
      <c r="K26" s="30">
        <f>IF(K20=0,"",K20/MBunk_act!K8*100)</f>
        <v>6905.4983412114243</v>
      </c>
      <c r="L26" s="30">
        <f>IF(L20=0,"",L20/MBunk_act!L8*100)</f>
        <v>6837.1270705063607</v>
      </c>
      <c r="M26" s="30">
        <f>IF(M20=0,"",M20/MBunk_act!M8*100)</f>
        <v>6769.4327430756048</v>
      </c>
      <c r="N26" s="30">
        <f>IF(N20=0,"",N20/MBunk_act!N8*100)</f>
        <v>6702.408656510499</v>
      </c>
      <c r="O26" s="30">
        <f>IF(O20=0,"",O20/MBunk_act!O8*100)</f>
        <v>6636.048174762871</v>
      </c>
      <c r="P26" s="30">
        <f>IF(P20=0,"",P20/MBunk_act!P8*100)</f>
        <v>6570.3447274879909</v>
      </c>
      <c r="Q26" s="30">
        <f>IF(Q20=0,"",Q20/MBunk_act!Q8*100)</f>
        <v>6505.2918093940507</v>
      </c>
    </row>
    <row r="27" spans="1:17" ht="11.45" customHeight="1" x14ac:dyDescent="0.25">
      <c r="A27" s="39" t="s">
        <v>39</v>
      </c>
      <c r="B27" s="29">
        <f>IF(B21=0,"",B21/MBunk_act!B9*100)</f>
        <v>15180.220218171709</v>
      </c>
      <c r="C27" s="29">
        <f>IF(C21=0,"",C21/MBunk_act!C9*100)</f>
        <v>15022.445233569375</v>
      </c>
      <c r="D27" s="29">
        <f>IF(D21=0,"",D21/MBunk_act!D9*100)</f>
        <v>14866.310076677606</v>
      </c>
      <c r="E27" s="29">
        <f>IF(E21=0,"",E21/MBunk_act!E9*100)</f>
        <v>14711.797704015609</v>
      </c>
      <c r="F27" s="29">
        <f>IF(F21=0,"",F21/MBunk_act!F9*100)</f>
        <v>14558.891249243288</v>
      </c>
      <c r="G27" s="29">
        <f>IF(G21=0,"",G21/MBunk_act!G9*100)</f>
        <v>14407.574021320161</v>
      </c>
      <c r="H27" s="29">
        <f>IF(H21=0,"",H21/MBunk_act!H9*100)</f>
        <v>14257.829502683357</v>
      </c>
      <c r="I27" s="29">
        <f>IF(I21=0,"",I21/MBunk_act!I9*100)</f>
        <v>14109.641347444622</v>
      </c>
      <c r="J27" s="29">
        <f>IF(J21=0,"",J21/MBunk_act!J9*100)</f>
        <v>13962.993379606007</v>
      </c>
      <c r="K27" s="29">
        <f>IF(K21=0,"",K21/MBunk_act!K9*100)</f>
        <v>13817.869591294118</v>
      </c>
      <c r="L27" s="29">
        <f>IF(L21=0,"",L21/MBunk_act!L9*100)</f>
        <v>13674.254141012721</v>
      </c>
      <c r="M27" s="29">
        <f>IF(M21=0,"",M21/MBunk_act!M9*100)</f>
        <v>13532.13135191352</v>
      </c>
      <c r="N27" s="29">
        <f>IF(N21=0,"",N21/MBunk_act!N9*100)</f>
        <v>13391.485710084877</v>
      </c>
      <c r="O27" s="29">
        <f>IF(O21=0,"",O21/MBunk_act!O9*100)</f>
        <v>13252.301862858352</v>
      </c>
      <c r="P27" s="29">
        <f>IF(P21=0,"",P21/MBunk_act!P9*100)</f>
        <v>13114.564617132824</v>
      </c>
      <c r="Q27" s="29">
        <f>IF(Q21=0,"",Q21/MBunk_act!Q9*100)</f>
        <v>12978.258937716029</v>
      </c>
    </row>
    <row r="29" spans="1:17" ht="11.45" customHeight="1" x14ac:dyDescent="0.25">
      <c r="A29" s="17" t="s">
        <v>34</v>
      </c>
      <c r="B29" s="25">
        <f>IF(B19=0,"",B19/MBunk_act!B3*1000)</f>
        <v>3.9626099156704124</v>
      </c>
      <c r="C29" s="25">
        <f>IF(C19=0,"",C19/MBunk_act!C3*1000)</f>
        <v>3.8920107539877096</v>
      </c>
      <c r="D29" s="25">
        <f>IF(D19=0,"",D19/MBunk_act!D3*1000)</f>
        <v>3.8195433566431305</v>
      </c>
      <c r="E29" s="25">
        <f>IF(E19=0,"",E19/MBunk_act!E3*1000)</f>
        <v>3.7610312287100509</v>
      </c>
      <c r="F29" s="25">
        <f>IF(F19=0,"",F19/MBunk_act!F3*1000)</f>
        <v>3.6893606179962641</v>
      </c>
      <c r="G29" s="25">
        <f>IF(G19=0,"",G19/MBunk_act!G3*1000)</f>
        <v>3.6268651883150369</v>
      </c>
      <c r="H29" s="25">
        <f>IF(H19=0,"",H19/MBunk_act!H3*1000)</f>
        <v>3.5685772529623261</v>
      </c>
      <c r="I29" s="25">
        <f>IF(I19=0,"",I19/MBunk_act!I3*1000)</f>
        <v>3.5037713479094328</v>
      </c>
      <c r="J29" s="25">
        <f>IF(J19=0,"",J19/MBunk_act!J3*1000)</f>
        <v>3.4459794244814126</v>
      </c>
      <c r="K29" s="25">
        <f>IF(K19=0,"",K19/MBunk_act!K3*1000)</f>
        <v>3.3911368781630191</v>
      </c>
      <c r="L29" s="25">
        <f>IF(L19=0,"",L19/MBunk_act!L3*1000)</f>
        <v>3.3277567240740531</v>
      </c>
      <c r="M29" s="25">
        <f>IF(M19=0,"",M19/MBunk_act!M3*1000)</f>
        <v>3.2733699451779228</v>
      </c>
      <c r="N29" s="25">
        <f>IF(N19=0,"",N19/MBunk_act!N3*1000)</f>
        <v>3.2167775692822813</v>
      </c>
      <c r="O29" s="25">
        <f>IF(O19=0,"",O19/MBunk_act!O3*1000)</f>
        <v>3.1583772972535931</v>
      </c>
      <c r="P29" s="25">
        <f>IF(P19=0,"",P19/MBunk_act!P3*1000)</f>
        <v>3.1066940291214999</v>
      </c>
      <c r="Q29" s="25">
        <f>IF(Q19=0,"",Q19/MBunk_act!Q3*1000)</f>
        <v>3.0575262547462683</v>
      </c>
    </row>
    <row r="30" spans="1:17" ht="11.45" customHeight="1" x14ac:dyDescent="0.25">
      <c r="A30" s="40" t="s">
        <v>40</v>
      </c>
      <c r="B30" s="30">
        <f>IF(B20=0,"",B20/MBunk_act!B4*1000)</f>
        <v>4.9592281820045194</v>
      </c>
      <c r="C30" s="30">
        <f>IF(C20=0,"",C20/MBunk_act!C4*1000)</f>
        <v>4.8859390955709552</v>
      </c>
      <c r="D30" s="30">
        <f>IF(D20=0,"",D20/MBunk_act!D4*1000)</f>
        <v>4.8137330990846854</v>
      </c>
      <c r="E30" s="30">
        <f>IF(E20=0,"",E20/MBunk_act!E4*1000)</f>
        <v>4.7425941862903311</v>
      </c>
      <c r="F30" s="30">
        <f>IF(F20=0,"",F20/MBunk_act!F4*1000)</f>
        <v>4.6725065874781588</v>
      </c>
      <c r="G30" s="30">
        <f>IF(G20=0,"",G20/MBunk_act!G4*1000)</f>
        <v>4.6034547659883351</v>
      </c>
      <c r="H30" s="30">
        <f>IF(H20=0,"",H20/MBunk_act!H4*1000)</f>
        <v>4.5354234147668331</v>
      </c>
      <c r="I30" s="30">
        <f>IF(I20=0,"",I20/MBunk_act!I4*1000)</f>
        <v>4.4683974529722494</v>
      </c>
      <c r="J30" s="30">
        <f>IF(J20=0,"",J20/MBunk_act!J4*1000)</f>
        <v>4.4023620226327589</v>
      </c>
      <c r="K30" s="30">
        <f>IF(K20=0,"",K20/MBunk_act!K4*1000)</f>
        <v>4.3373024853524722</v>
      </c>
      <c r="L30" s="30">
        <f>IF(L20=0,"",L20/MBunk_act!L4*1000)</f>
        <v>4.2732044190664755</v>
      </c>
      <c r="M30" s="30">
        <f>IF(M20=0,"",M20/MBunk_act!M4*1000)</f>
        <v>4.2100536148438179</v>
      </c>
      <c r="N30" s="30">
        <f>IF(N20=0,"",N20/MBunk_act!N4*1000)</f>
        <v>4.1478360737377526</v>
      </c>
      <c r="O30" s="30">
        <f>IF(O20=0,"",O20/MBunk_act!O4*1000)</f>
        <v>4.0865380036825147</v>
      </c>
      <c r="P30" s="30">
        <f>IF(P20=0,"",P20/MBunk_act!P4*1000)</f>
        <v>4.0261458164359762</v>
      </c>
      <c r="Q30" s="30">
        <f>IF(Q20=0,"",Q20/MBunk_act!Q4*1000)</f>
        <v>3.9666461245674647</v>
      </c>
    </row>
    <row r="31" spans="1:17" ht="11.45" customHeight="1" x14ac:dyDescent="0.25">
      <c r="A31" s="39" t="s">
        <v>39</v>
      </c>
      <c r="B31" s="29">
        <f>IF(B21=0,"",B21/MBunk_act!B5*1000)</f>
        <v>3.5794606967001528</v>
      </c>
      <c r="C31" s="29">
        <f>IF(C21=0,"",C21/MBunk_act!C5*1000)</f>
        <v>3.521315607602209</v>
      </c>
      <c r="D31" s="29">
        <f>IF(D21=0,"",D21/MBunk_act!D5*1000)</f>
        <v>3.4641150326846626</v>
      </c>
      <c r="E31" s="29">
        <f>IF(E21=0,"",E21/MBunk_act!E5*1000)</f>
        <v>3.4078436291722105</v>
      </c>
      <c r="F31" s="29">
        <f>IF(F21=0,"",F21/MBunk_act!F5*1000)</f>
        <v>3.3524863035190053</v>
      </c>
      <c r="G31" s="29">
        <f>IF(G21=0,"",G21/MBunk_act!G5*1000)</f>
        <v>3.2980282073601477</v>
      </c>
      <c r="H31" s="29">
        <f>IF(H21=0,"",H21/MBunk_act!H5*1000)</f>
        <v>3.244454733528944</v>
      </c>
      <c r="I31" s="29">
        <f>IF(I21=0,"",I21/MBunk_act!I5*1000)</f>
        <v>3.1917515121388615</v>
      </c>
      <c r="J31" s="29">
        <f>IF(J21=0,"",J21/MBunk_act!J5*1000)</f>
        <v>3.1399044067291282</v>
      </c>
      <c r="K31" s="29">
        <f>IF(K21=0,"",K21/MBunk_act!K5*1000)</f>
        <v>3.0888995104729404</v>
      </c>
      <c r="L31" s="29">
        <f>IF(L21=0,"",L21/MBunk_act!L5*1000)</f>
        <v>3.0387231424472714</v>
      </c>
      <c r="M31" s="29">
        <f>IF(M21=0,"",M21/MBunk_act!M5*1000)</f>
        <v>2.9893618439632665</v>
      </c>
      <c r="N31" s="29">
        <f>IF(N21=0,"",N21/MBunk_act!N5*1000)</f>
        <v>2.9408023749562524</v>
      </c>
      <c r="O31" s="29">
        <f>IF(O21=0,"",O21/MBunk_act!O5*1000)</f>
        <v>2.8930317104343839</v>
      </c>
      <c r="P31" s="29">
        <f>IF(P21=0,"",P21/MBunk_act!P5*1000)</f>
        <v>2.8460370369849848</v>
      </c>
      <c r="Q31" s="29">
        <f>IF(Q21=0,"",Q21/MBunk_act!Q5*1000)</f>
        <v>2.7998057493376312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0.34753200631941061</v>
      </c>
      <c r="C34" s="23">
        <f t="shared" si="2"/>
        <v>0.34101860626229935</v>
      </c>
      <c r="D34" s="23">
        <f t="shared" si="2"/>
        <v>0.33190340896949838</v>
      </c>
      <c r="E34" s="23">
        <f t="shared" si="2"/>
        <v>0.33366784875100419</v>
      </c>
      <c r="F34" s="23">
        <f t="shared" si="2"/>
        <v>0.32321098199097043</v>
      </c>
      <c r="G34" s="23">
        <f t="shared" si="2"/>
        <v>0.31972800313341948</v>
      </c>
      <c r="H34" s="23">
        <f t="shared" si="2"/>
        <v>0.31909223402559544</v>
      </c>
      <c r="I34" s="23">
        <f t="shared" si="2"/>
        <v>0.31169352029100306</v>
      </c>
      <c r="J34" s="23">
        <f t="shared" si="2"/>
        <v>0.30973062585900696</v>
      </c>
      <c r="K34" s="23">
        <f t="shared" si="2"/>
        <v>0.30964762588727701</v>
      </c>
      <c r="L34" s="23">
        <f t="shared" si="2"/>
        <v>0.300653245545078</v>
      </c>
      <c r="M34" s="23">
        <f t="shared" si="2"/>
        <v>0.29923834730456805</v>
      </c>
      <c r="N34" s="23">
        <f t="shared" si="2"/>
        <v>0.29481610571878636</v>
      </c>
      <c r="O34" s="23">
        <f t="shared" si="2"/>
        <v>0.28765947826012606</v>
      </c>
      <c r="P34" s="23">
        <f t="shared" si="2"/>
        <v>0.28624529384582448</v>
      </c>
      <c r="Q34" s="23">
        <f t="shared" si="2"/>
        <v>0.28654365005489241</v>
      </c>
    </row>
    <row r="35" spans="1:17" ht="11.45" customHeight="1" x14ac:dyDescent="0.25">
      <c r="A35" s="39" t="s">
        <v>39</v>
      </c>
      <c r="B35" s="22">
        <f t="shared" ref="B35:Q35" si="3">IF(B21=0,0,B21/B$19)</f>
        <v>0.65246799368058928</v>
      </c>
      <c r="C35" s="22">
        <f t="shared" si="3"/>
        <v>0.6589813937377007</v>
      </c>
      <c r="D35" s="22">
        <f t="shared" si="3"/>
        <v>0.66809659103050156</v>
      </c>
      <c r="E35" s="22">
        <f t="shared" si="3"/>
        <v>0.66633215124899592</v>
      </c>
      <c r="F35" s="22">
        <f t="shared" si="3"/>
        <v>0.67678901800902957</v>
      </c>
      <c r="G35" s="22">
        <f t="shared" si="3"/>
        <v>0.68027199686658046</v>
      </c>
      <c r="H35" s="22">
        <f t="shared" si="3"/>
        <v>0.68090776597440461</v>
      </c>
      <c r="I35" s="22">
        <f t="shared" si="3"/>
        <v>0.68830647970899705</v>
      </c>
      <c r="J35" s="22">
        <f t="shared" si="3"/>
        <v>0.6902693741409931</v>
      </c>
      <c r="K35" s="22">
        <f t="shared" si="3"/>
        <v>0.69035237411272299</v>
      </c>
      <c r="L35" s="22">
        <f t="shared" si="3"/>
        <v>0.699346754454922</v>
      </c>
      <c r="M35" s="22">
        <f t="shared" si="3"/>
        <v>0.70076165269543189</v>
      </c>
      <c r="N35" s="22">
        <f t="shared" si="3"/>
        <v>0.70518389428121364</v>
      </c>
      <c r="O35" s="22">
        <f t="shared" si="3"/>
        <v>0.71234052173987394</v>
      </c>
      <c r="P35" s="22">
        <f t="shared" si="3"/>
        <v>0.71375470615417547</v>
      </c>
      <c r="Q35" s="22">
        <f t="shared" si="3"/>
        <v>0.71345634994510765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72.914400000000001</v>
      </c>
      <c r="C4" s="33">
        <v>76.009260600000005</v>
      </c>
      <c r="D4" s="33">
        <v>85.626758880000011</v>
      </c>
      <c r="E4" s="33">
        <v>69.804423</v>
      </c>
      <c r="F4" s="33">
        <v>82.524340080000002</v>
      </c>
      <c r="G4" s="33">
        <v>79.287000000000106</v>
      </c>
      <c r="H4" s="33">
        <v>69.804423</v>
      </c>
      <c r="I4" s="33">
        <v>76.009260600000005</v>
      </c>
      <c r="J4" s="33">
        <v>69.804423</v>
      </c>
      <c r="K4" s="33">
        <v>60.18692472</v>
      </c>
      <c r="L4" s="33">
        <v>69.802199999999942</v>
      </c>
      <c r="M4" s="33">
        <v>62.985000000000142</v>
      </c>
      <c r="N4" s="33">
        <v>62.985000000000142</v>
      </c>
      <c r="O4" s="33">
        <v>69.283500000000089</v>
      </c>
      <c r="P4" s="33">
        <v>62.836800000000139</v>
      </c>
      <c r="Q4" s="33">
        <v>53.426100000000133</v>
      </c>
    </row>
    <row r="5" spans="1:17" ht="11.45" customHeight="1" x14ac:dyDescent="0.25">
      <c r="A5" s="38" t="s">
        <v>21</v>
      </c>
      <c r="B5" s="37">
        <f t="shared" ref="B5:Q5" si="0">B4</f>
        <v>72.914400000000001</v>
      </c>
      <c r="C5" s="37">
        <f t="shared" si="0"/>
        <v>76.009260600000005</v>
      </c>
      <c r="D5" s="37">
        <f t="shared" si="0"/>
        <v>85.626758880000011</v>
      </c>
      <c r="E5" s="37">
        <f t="shared" si="0"/>
        <v>69.804423</v>
      </c>
      <c r="F5" s="37">
        <f t="shared" si="0"/>
        <v>82.524340080000002</v>
      </c>
      <c r="G5" s="37">
        <f t="shared" si="0"/>
        <v>79.287000000000106</v>
      </c>
      <c r="H5" s="37">
        <f t="shared" si="0"/>
        <v>69.804423</v>
      </c>
      <c r="I5" s="37">
        <f t="shared" si="0"/>
        <v>76.009260600000005</v>
      </c>
      <c r="J5" s="37">
        <f t="shared" si="0"/>
        <v>69.804423</v>
      </c>
      <c r="K5" s="37">
        <f t="shared" si="0"/>
        <v>60.18692472</v>
      </c>
      <c r="L5" s="37">
        <f t="shared" si="0"/>
        <v>69.802199999999942</v>
      </c>
      <c r="M5" s="37">
        <f t="shared" si="0"/>
        <v>62.985000000000142</v>
      </c>
      <c r="N5" s="37">
        <f t="shared" si="0"/>
        <v>62.985000000000142</v>
      </c>
      <c r="O5" s="37">
        <f t="shared" si="0"/>
        <v>69.283500000000089</v>
      </c>
      <c r="P5" s="37">
        <f t="shared" si="0"/>
        <v>62.836800000000139</v>
      </c>
      <c r="Q5" s="37">
        <f t="shared" si="0"/>
        <v>53.426100000000133</v>
      </c>
    </row>
    <row r="7" spans="1:17" ht="11.45" customHeight="1" x14ac:dyDescent="0.25">
      <c r="A7" s="17" t="s">
        <v>25</v>
      </c>
      <c r="B7" s="28">
        <f t="shared" ref="B7:Q7" si="1">SUM(B8:B9)</f>
        <v>72.914400000000001</v>
      </c>
      <c r="C7" s="28">
        <f t="shared" si="1"/>
        <v>76.009260600000005</v>
      </c>
      <c r="D7" s="28">
        <f t="shared" si="1"/>
        <v>85.626758879999997</v>
      </c>
      <c r="E7" s="28">
        <f t="shared" si="1"/>
        <v>69.804423000000014</v>
      </c>
      <c r="F7" s="28">
        <f t="shared" si="1"/>
        <v>82.524340079999988</v>
      </c>
      <c r="G7" s="28">
        <f t="shared" si="1"/>
        <v>79.287000000000091</v>
      </c>
      <c r="H7" s="28">
        <f t="shared" si="1"/>
        <v>69.804423</v>
      </c>
      <c r="I7" s="28">
        <f t="shared" si="1"/>
        <v>76.009260600000005</v>
      </c>
      <c r="J7" s="28">
        <f t="shared" si="1"/>
        <v>69.804423</v>
      </c>
      <c r="K7" s="28">
        <f t="shared" si="1"/>
        <v>60.186924719999993</v>
      </c>
      <c r="L7" s="28">
        <f t="shared" si="1"/>
        <v>69.802199999999942</v>
      </c>
      <c r="M7" s="28">
        <f t="shared" si="1"/>
        <v>62.985000000000149</v>
      </c>
      <c r="N7" s="28">
        <f t="shared" si="1"/>
        <v>62.985000000000142</v>
      </c>
      <c r="O7" s="28">
        <f t="shared" si="1"/>
        <v>69.283500000000103</v>
      </c>
      <c r="P7" s="28">
        <f t="shared" si="1"/>
        <v>62.836800000000139</v>
      </c>
      <c r="Q7" s="28">
        <f t="shared" si="1"/>
        <v>53.426100000000133</v>
      </c>
    </row>
    <row r="8" spans="1:17" ht="11.45" customHeight="1" x14ac:dyDescent="0.25">
      <c r="A8" s="40" t="s">
        <v>40</v>
      </c>
      <c r="B8" s="27">
        <v>25.340087721576037</v>
      </c>
      <c r="C8" s="27">
        <v>25.920572112839906</v>
      </c>
      <c r="D8" s="27">
        <v>28.419813171281273</v>
      </c>
      <c r="E8" s="27">
        <v>23.29149165571512</v>
      </c>
      <c r="F8" s="27">
        <v>26.672772995413595</v>
      </c>
      <c r="G8" s="27">
        <v>25.350274184439463</v>
      </c>
      <c r="H8" s="27">
        <v>22.274049279937657</v>
      </c>
      <c r="I8" s="27">
        <v>23.691594011130242</v>
      </c>
      <c r="J8" s="27">
        <v>21.620567623516859</v>
      </c>
      <c r="K8" s="27">
        <v>18.636738349004265</v>
      </c>
      <c r="L8" s="27">
        <v>20.986257976186625</v>
      </c>
      <c r="M8" s="27">
        <v>18.847527304978264</v>
      </c>
      <c r="N8" s="27">
        <v>18.5689924186978</v>
      </c>
      <c r="O8" s="27">
        <v>19.930055462035472</v>
      </c>
      <c r="P8" s="27">
        <v>17.986738280331345</v>
      </c>
      <c r="Q8" s="27">
        <v>15.308909702197724</v>
      </c>
    </row>
    <row r="9" spans="1:17" ht="11.45" customHeight="1" x14ac:dyDescent="0.25">
      <c r="A9" s="39" t="s">
        <v>39</v>
      </c>
      <c r="B9" s="26">
        <v>47.574312278423967</v>
      </c>
      <c r="C9" s="26">
        <v>50.088688487160105</v>
      </c>
      <c r="D9" s="26">
        <v>57.206945708718727</v>
      </c>
      <c r="E9" s="26">
        <v>46.512931344284887</v>
      </c>
      <c r="F9" s="26">
        <v>55.851567084586392</v>
      </c>
      <c r="G9" s="26">
        <v>53.936725815560635</v>
      </c>
      <c r="H9" s="26">
        <v>47.530373720062343</v>
      </c>
      <c r="I9" s="26">
        <v>52.31766658886977</v>
      </c>
      <c r="J9" s="26">
        <v>48.183855376483145</v>
      </c>
      <c r="K9" s="26">
        <v>41.550186370995732</v>
      </c>
      <c r="L9" s="26">
        <v>48.815942023813314</v>
      </c>
      <c r="M9" s="26">
        <v>44.137472695021884</v>
      </c>
      <c r="N9" s="26">
        <v>44.416007581302338</v>
      </c>
      <c r="O9" s="26">
        <v>49.353444537964627</v>
      </c>
      <c r="P9" s="26">
        <v>44.850061719668794</v>
      </c>
      <c r="Q9" s="26">
        <v>38.117190297802409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3.1024187999999997</v>
      </c>
      <c r="C14" s="33">
        <f>IF(C4=0,0,C4/MBunk_ene!C4)</f>
        <v>3.1024188000000001</v>
      </c>
      <c r="D14" s="33">
        <f>IF(D4=0,0,D4/MBunk_ene!D4)</f>
        <v>3.1024188000000001</v>
      </c>
      <c r="E14" s="33">
        <f>IF(E4=0,0,E4/MBunk_ene!E4)</f>
        <v>3.1024188000000001</v>
      </c>
      <c r="F14" s="33">
        <f>IF(F4=0,0,F4/MBunk_ene!F4)</f>
        <v>3.1024187999999997</v>
      </c>
      <c r="G14" s="33">
        <f>IF(G4=0,0,G4/MBunk_ene!G4)</f>
        <v>3.1024187999999997</v>
      </c>
      <c r="H14" s="33">
        <f>IF(H4=0,0,H4/MBunk_ene!H4)</f>
        <v>3.1024188000000001</v>
      </c>
      <c r="I14" s="33">
        <f>IF(I4=0,0,I4/MBunk_ene!I4)</f>
        <v>3.1024188000000001</v>
      </c>
      <c r="J14" s="33">
        <f>IF(J4=0,0,J4/MBunk_ene!J4)</f>
        <v>3.1024188000000001</v>
      </c>
      <c r="K14" s="33">
        <f>IF(K4=0,0,K4/MBunk_ene!K4)</f>
        <v>3.1024188000000001</v>
      </c>
      <c r="L14" s="33">
        <f>IF(L4=0,0,L4/MBunk_ene!L4)</f>
        <v>3.1024187999999997</v>
      </c>
      <c r="M14" s="33">
        <f>IF(M4=0,0,M4/MBunk_ene!M4)</f>
        <v>3.1024188000000001</v>
      </c>
      <c r="N14" s="33">
        <f>IF(N4=0,0,N4/MBunk_ene!N4)</f>
        <v>3.1024188000000001</v>
      </c>
      <c r="O14" s="33">
        <f>IF(O4=0,0,O4/MBunk_ene!O4)</f>
        <v>3.1024188000000001</v>
      </c>
      <c r="P14" s="33">
        <f>IF(P4=0,0,P4/MBunk_ene!P4)</f>
        <v>3.1024188000000001</v>
      </c>
      <c r="Q14" s="33">
        <f>IF(Q4=0,0,Q4/MBunk_ene!Q4)</f>
        <v>3.1024188000000001</v>
      </c>
    </row>
    <row r="15" spans="1:17" ht="11.45" customHeight="1" x14ac:dyDescent="0.25">
      <c r="A15" s="38" t="s">
        <v>21</v>
      </c>
      <c r="B15" s="37">
        <f t="shared" ref="B15:Q15" si="2">B14</f>
        <v>3.1024187999999997</v>
      </c>
      <c r="C15" s="37">
        <f t="shared" si="2"/>
        <v>3.1024188000000001</v>
      </c>
      <c r="D15" s="37">
        <f t="shared" si="2"/>
        <v>3.1024188000000001</v>
      </c>
      <c r="E15" s="37">
        <f t="shared" si="2"/>
        <v>3.1024188000000001</v>
      </c>
      <c r="F15" s="37">
        <f t="shared" si="2"/>
        <v>3.1024187999999997</v>
      </c>
      <c r="G15" s="37">
        <f t="shared" si="2"/>
        <v>3.1024187999999997</v>
      </c>
      <c r="H15" s="37">
        <f t="shared" si="2"/>
        <v>3.1024188000000001</v>
      </c>
      <c r="I15" s="37">
        <f t="shared" si="2"/>
        <v>3.1024188000000001</v>
      </c>
      <c r="J15" s="37">
        <f t="shared" si="2"/>
        <v>3.1024188000000001</v>
      </c>
      <c r="K15" s="37">
        <f t="shared" si="2"/>
        <v>3.1024188000000001</v>
      </c>
      <c r="L15" s="37">
        <f t="shared" si="2"/>
        <v>3.1024187999999997</v>
      </c>
      <c r="M15" s="37">
        <f t="shared" si="2"/>
        <v>3.1024188000000001</v>
      </c>
      <c r="N15" s="37">
        <f t="shared" si="2"/>
        <v>3.1024188000000001</v>
      </c>
      <c r="O15" s="37">
        <f t="shared" si="2"/>
        <v>3.1024188000000001</v>
      </c>
      <c r="P15" s="37">
        <f t="shared" si="2"/>
        <v>3.1024188000000001</v>
      </c>
      <c r="Q15" s="37">
        <f t="shared" si="2"/>
        <v>3.1024188000000001</v>
      </c>
    </row>
    <row r="17" spans="1:17" ht="11.45" customHeight="1" x14ac:dyDescent="0.25">
      <c r="A17" s="17" t="s">
        <v>30</v>
      </c>
      <c r="B17" s="25">
        <f>IF(B7=0,"",B7/MBunk_act!B7*100)</f>
        <v>34859.693977843577</v>
      </c>
      <c r="C17" s="25">
        <f>IF(C7=0,"",C7/MBunk_act!C7*100)</f>
        <v>34674.973307137159</v>
      </c>
      <c r="D17" s="25">
        <f>IF(D7=0,"",D7/MBunk_act!D7*100)</f>
        <v>34559.585804590242</v>
      </c>
      <c r="E17" s="25">
        <f>IF(E7=0,"",E7/MBunk_act!E7*100)</f>
        <v>34163.394695283714</v>
      </c>
      <c r="F17" s="25">
        <f>IF(F7=0,"",F7/MBunk_act!F7*100)</f>
        <v>34085.197538677814</v>
      </c>
      <c r="G17" s="25">
        <f>IF(G7=0,"",G7/MBunk_act!G7*100)</f>
        <v>33828.524053149893</v>
      </c>
      <c r="H17" s="25">
        <f>IF(H7=0,"",H7/MBunk_act!H7*100)</f>
        <v>33501.196724565067</v>
      </c>
      <c r="I17" s="25">
        <f>IF(I7=0,"",I7/MBunk_act!I7*100)</f>
        <v>33348.464499059752</v>
      </c>
      <c r="J17" s="25">
        <f>IF(J7=0,"",J7/MBunk_act!J7*100)</f>
        <v>33059.214607520225</v>
      </c>
      <c r="K17" s="25">
        <f>IF(K7=0,"",K7/MBunk_act!K7*100)</f>
        <v>32725.392717426355</v>
      </c>
      <c r="L17" s="25">
        <f>IF(L7=0,"",L7/MBunk_act!L7*100)</f>
        <v>32616.88945025234</v>
      </c>
      <c r="M17" s="25">
        <f>IF(M7=0,"",M7/MBunk_act!M7*100)</f>
        <v>32320.443652535148</v>
      </c>
      <c r="N17" s="25">
        <f>IF(N7=0,"",N7/MBunk_act!N7*100)</f>
        <v>32100.945621049381</v>
      </c>
      <c r="O17" s="25">
        <f>IF(O7=0,"",O7/MBunk_act!O7*100)</f>
        <v>31950.687643463691</v>
      </c>
      <c r="P17" s="25">
        <f>IF(P7=0,"",P7/MBunk_act!P7*100)</f>
        <v>31660.295698762071</v>
      </c>
      <c r="Q17" s="25">
        <f>IF(Q7=0,"",Q7/MBunk_act!Q7*100)</f>
        <v>31330.926426601174</v>
      </c>
    </row>
    <row r="18" spans="1:17" ht="11.45" customHeight="1" x14ac:dyDescent="0.25">
      <c r="A18" s="40" t="s">
        <v>40</v>
      </c>
      <c r="B18" s="30">
        <f>IF(B8=0,"",B8/MBunk_act!B8*100)</f>
        <v>23430.837538934287</v>
      </c>
      <c r="C18" s="30">
        <f>IF(C8=0,"",C8/MBunk_act!C8*100)</f>
        <v>23198.849048449792</v>
      </c>
      <c r="D18" s="30">
        <f>IF(D8=0,"",D8/MBunk_act!D8*100)</f>
        <v>22969.157473712668</v>
      </c>
      <c r="E18" s="30">
        <f>IF(E8=0,"",E8/MBunk_act!E8*100)</f>
        <v>22741.740072982837</v>
      </c>
      <c r="F18" s="30">
        <f>IF(F8=0,"",F8/MBunk_act!F8*100)</f>
        <v>22516.574329685973</v>
      </c>
      <c r="G18" s="30">
        <f>IF(G8=0,"",G8/MBunk_act!G8*100)</f>
        <v>22293.637950184133</v>
      </c>
      <c r="H18" s="30">
        <f>IF(H8=0,"",H8/MBunk_act!H8*100)</f>
        <v>22072.908861568449</v>
      </c>
      <c r="I18" s="30">
        <f>IF(I8=0,"",I8/MBunk_act!I8*100)</f>
        <v>21854.365209473712</v>
      </c>
      <c r="J18" s="30">
        <f>IF(J8=0,"",J8/MBunk_act!J8*100)</f>
        <v>21637.985355914567</v>
      </c>
      <c r="K18" s="30">
        <f>IF(K8=0,"",K8/MBunk_act!K8*100)</f>
        <v>21423.747877143142</v>
      </c>
      <c r="L18" s="30">
        <f>IF(L8=0,"",L8/MBunk_act!L8*100)</f>
        <v>21211.631561527858</v>
      </c>
      <c r="M18" s="30">
        <f>IF(M8=0,"",M8/MBunk_act!M8*100)</f>
        <v>21001.615407453322</v>
      </c>
      <c r="N18" s="30">
        <f>IF(N8=0,"",N8/MBunk_act!N8*100)</f>
        <v>20793.678621240917</v>
      </c>
      <c r="O18" s="30">
        <f>IF(O8=0,"",O8/MBunk_act!O8*100)</f>
        <v>20587.800615090015</v>
      </c>
      <c r="P18" s="30">
        <f>IF(P8=0,"",P8/MBunk_act!P8*100)</f>
        <v>20383.961005039619</v>
      </c>
      <c r="Q18" s="30">
        <f>IF(Q8=0,"",Q8/MBunk_act!Q8*100)</f>
        <v>20182.139608950121</v>
      </c>
    </row>
    <row r="19" spans="1:17" ht="11.45" customHeight="1" x14ac:dyDescent="0.25">
      <c r="A19" s="39" t="s">
        <v>39</v>
      </c>
      <c r="B19" s="29">
        <f>IF(B9=0,"",B9/MBunk_act!B9*100)</f>
        <v>47095.400592996011</v>
      </c>
      <c r="C19" s="29">
        <f>IF(C9=0,"",C9/MBunk_act!C9*100)</f>
        <v>46605.916514596021</v>
      </c>
      <c r="D19" s="29">
        <f>IF(D9=0,"",D9/MBunk_act!D9*100)</f>
        <v>46121.519868514049</v>
      </c>
      <c r="E19" s="29">
        <f>IF(E9=0,"",E9/MBunk_act!E9*100)</f>
        <v>45642.157778734858</v>
      </c>
      <c r="F19" s="29">
        <f>IF(F9=0,"",F9/MBunk_act!F9*100)</f>
        <v>45167.777918807864</v>
      </c>
      <c r="G19" s="29">
        <f>IF(G9=0,"",G9/MBunk_act!G9*100)</f>
        <v>44698.328506135258</v>
      </c>
      <c r="H19" s="29">
        <f>IF(H9=0,"",H9/MBunk_act!H9*100)</f>
        <v>44233.758296319495</v>
      </c>
      <c r="I19" s="29">
        <f>IF(I9=0,"",I9/MBunk_act!I9*100)</f>
        <v>43774.016577569535</v>
      </c>
      <c r="J19" s="29">
        <f>IF(J9=0,"",J9/MBunk_act!J9*100)</f>
        <v>43319.05316516522</v>
      </c>
      <c r="K19" s="29">
        <f>IF(K9=0,"",K9/MBunk_act!K9*100)</f>
        <v>42868.818395979193</v>
      </c>
      <c r="L19" s="29">
        <f>IF(L9=0,"",L9/MBunk_act!L9*100)</f>
        <v>42423.263123055716</v>
      </c>
      <c r="M19" s="29">
        <f>IF(M9=0,"",M9/MBunk_act!M9*100)</f>
        <v>41982.338710245924</v>
      </c>
      <c r="N19" s="29">
        <f>IF(N9=0,"",N9/MBunk_act!N9*100)</f>
        <v>41545.997026898673</v>
      </c>
      <c r="O19" s="29">
        <f>IF(O9=0,"",O9/MBunk_act!O9*100)</f>
        <v>41114.190442606778</v>
      </c>
      <c r="P19" s="29">
        <f>IF(P9=0,"",P9/MBunk_act!P9*100)</f>
        <v>40686.871822007677</v>
      </c>
      <c r="Q19" s="29">
        <f>IF(Q9=0,"",Q9/MBunk_act!Q9*100)</f>
        <v>40263.99451963824</v>
      </c>
    </row>
    <row r="21" spans="1:17" ht="11.45" customHeight="1" x14ac:dyDescent="0.25">
      <c r="A21" s="17" t="s">
        <v>38</v>
      </c>
      <c r="B21" s="25">
        <f>IF(B7=0,"",B7/MBunk_act!B3*1000)</f>
        <v>12.293675499442301</v>
      </c>
      <c r="C21" s="25">
        <f>IF(C7=0,"",C7/MBunk_act!C3*1000)</f>
        <v>12.074647332973646</v>
      </c>
      <c r="D21" s="25">
        <f>IF(D7=0,"",D7/MBunk_act!D3*1000)</f>
        <v>11.849823117064751</v>
      </c>
      <c r="E21" s="25">
        <f>IF(E7=0,"",E7/MBunk_act!E3*1000)</f>
        <v>11.668293991337165</v>
      </c>
      <c r="F21" s="25">
        <f>IF(F7=0,"",F7/MBunk_act!F3*1000)</f>
        <v>11.445941741251227</v>
      </c>
      <c r="G21" s="25">
        <f>IF(G7=0,"",G7/MBunk_act!G3*1000)</f>
        <v>11.252054745294108</v>
      </c>
      <c r="H21" s="25">
        <f>IF(H7=0,"",H7/MBunk_act!H3*1000)</f>
        <v>11.071221158842675</v>
      </c>
      <c r="I21" s="25">
        <f>IF(I7=0,"",I7/MBunk_act!I3*1000)</f>
        <v>10.870166100655565</v>
      </c>
      <c r="J21" s="25">
        <f>IF(J7=0,"",J7/MBunk_act!J3*1000)</f>
        <v>10.690871350924315</v>
      </c>
      <c r="K21" s="25">
        <f>IF(K7=0,"",K7/MBunk_act!K3*1000)</f>
        <v>10.52072680418626</v>
      </c>
      <c r="L21" s="25">
        <f>IF(L7=0,"",L7/MBunk_act!L3*1000)</f>
        <v>10.324095022593756</v>
      </c>
      <c r="M21" s="25">
        <f>IF(M7=0,"",M7/MBunk_act!M3*1000)</f>
        <v>10.155364457274958</v>
      </c>
      <c r="N21" s="25">
        <f>IF(N7=0,"",N7/MBunk_act!N3*1000)</f>
        <v>9.9797912063596517</v>
      </c>
      <c r="O21" s="25">
        <f>IF(O7=0,"",O7/MBunk_act!O3*1000)</f>
        <v>9.7986091044927353</v>
      </c>
      <c r="P21" s="25">
        <f>IF(P7=0,"",P7/MBunk_act!P3*1000)</f>
        <v>9.6382659617942892</v>
      </c>
      <c r="Q21" s="25">
        <f>IF(Q7=0,"",Q7/MBunk_act!Q3*1000)</f>
        <v>9.4857269342184143</v>
      </c>
    </row>
    <row r="22" spans="1:17" ht="11.45" customHeight="1" x14ac:dyDescent="0.25">
      <c r="A22" s="40" t="s">
        <v>40</v>
      </c>
      <c r="B22" s="30">
        <f>IF(B8=0,"",B8/MBunk_act!B4*1000)</f>
        <v>15.385602745340641</v>
      </c>
      <c r="C22" s="30">
        <f>IF(C8=0,"",C8/MBunk_act!C4*1000)</f>
        <v>15.158229305754331</v>
      </c>
      <c r="D22" s="30">
        <f>IF(D8=0,"",D8/MBunk_act!D4*1000)</f>
        <v>14.934216064782593</v>
      </c>
      <c r="E22" s="30">
        <f>IF(E8=0,"",E8/MBunk_act!E4*1000)</f>
        <v>14.713513364317826</v>
      </c>
      <c r="F22" s="30">
        <f>IF(F8=0,"",F8/MBunk_act!F4*1000)</f>
        <v>14.496072280116083</v>
      </c>
      <c r="G22" s="30">
        <f>IF(G8=0,"",G8/MBunk_act!G4*1000)</f>
        <v>14.28184461095181</v>
      </c>
      <c r="H22" s="30">
        <f>IF(H8=0,"",H8/MBunk_act!H4*1000)</f>
        <v>14.070782867932822</v>
      </c>
      <c r="I22" s="30">
        <f>IF(I8=0,"",I8/MBunk_act!I4*1000)</f>
        <v>13.862840263973224</v>
      </c>
      <c r="J22" s="30">
        <f>IF(J8=0,"",J8/MBunk_act!J4*1000)</f>
        <v>13.657970703421894</v>
      </c>
      <c r="K22" s="30">
        <f>IF(K8=0,"",K8/MBunk_act!K4*1000)</f>
        <v>13.456128771844234</v>
      </c>
      <c r="L22" s="30">
        <f>IF(L8=0,"",L8/MBunk_act!L4*1000)</f>
        <v>13.257269725954911</v>
      </c>
      <c r="M22" s="30">
        <f>IF(M8=0,"",M8/MBunk_act!M4*1000)</f>
        <v>13.06134948369942</v>
      </c>
      <c r="N22" s="30">
        <f>IF(N8=0,"",N8/MBunk_act!N4*1000)</f>
        <v>12.868324614482189</v>
      </c>
      <c r="O22" s="30">
        <f>IF(O8=0,"",O8/MBunk_act!O4*1000)</f>
        <v>12.678152329539104</v>
      </c>
      <c r="P22" s="30">
        <f>IF(P8=0,"",P8/MBunk_act!P4*1000)</f>
        <v>12.490790472452321</v>
      </c>
      <c r="Q22" s="30">
        <f>IF(Q8=0,"",Q8/MBunk_act!Q4*1000)</f>
        <v>12.306197509805244</v>
      </c>
    </row>
    <row r="23" spans="1:17" ht="11.45" customHeight="1" x14ac:dyDescent="0.25">
      <c r="A23" s="39" t="s">
        <v>39</v>
      </c>
      <c r="B23" s="29">
        <f>IF(B9=0,"",B9/MBunk_act!B5*1000)</f>
        <v>11.104986159303653</v>
      </c>
      <c r="C23" s="29">
        <f>IF(C9=0,"",C9/MBunk_act!C5*1000)</f>
        <v>10.924595741758516</v>
      </c>
      <c r="D23" s="29">
        <f>IF(D9=0,"",D9/MBunk_act!D5*1000)</f>
        <v>10.74713560276351</v>
      </c>
      <c r="E23" s="29">
        <f>IF(E9=0,"",E9/MBunk_act!E5*1000)</f>
        <v>10.572558142604096</v>
      </c>
      <c r="F23" s="29">
        <f>IF(F9=0,"",F9/MBunk_act!F5*1000)</f>
        <v>10.400816534779867</v>
      </c>
      <c r="G23" s="29">
        <f>IF(G9=0,"",G9/MBunk_act!G5*1000)</f>
        <v>10.23186471344442</v>
      </c>
      <c r="H23" s="29">
        <f>IF(H9=0,"",H9/MBunk_act!H5*1000)</f>
        <v>10.065657361049185</v>
      </c>
      <c r="I23" s="29">
        <f>IF(I9=0,"",I9/MBunk_act!I5*1000)</f>
        <v>9.9021498961880337</v>
      </c>
      <c r="J23" s="29">
        <f>IF(J9=0,"",J9/MBunk_act!J5*1000)</f>
        <v>9.7412984616392926</v>
      </c>
      <c r="K23" s="29">
        <f>IF(K9=0,"",K9/MBunk_act!K5*1000)</f>
        <v>9.5830599126020477</v>
      </c>
      <c r="L23" s="29">
        <f>IF(L9=0,"",L9/MBunk_act!L5*1000)</f>
        <v>9.4273918051234933</v>
      </c>
      <c r="M23" s="29">
        <f>IF(M9=0,"",M9/MBunk_act!M5*1000)</f>
        <v>9.2742523847143072</v>
      </c>
      <c r="N23" s="29">
        <f>IF(N9=0,"",N9/MBunk_act!N5*1000)</f>
        <v>9.1236005751489273</v>
      </c>
      <c r="O23" s="29">
        <f>IF(O9=0,"",O9/MBunk_act!O5*1000)</f>
        <v>8.9753959674477883</v>
      </c>
      <c r="P23" s="29">
        <f>IF(P9=0,"",P9/MBunk_act!P5*1000)</f>
        <v>8.8295988090385116</v>
      </c>
      <c r="Q23" s="29">
        <f>IF(Q9=0,"",Q9/MBunk_act!Q5*1000)</f>
        <v>8.6861699930931557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0.34753200631941067</v>
      </c>
      <c r="C26" s="23">
        <f t="shared" si="4"/>
        <v>0.34101860626229935</v>
      </c>
      <c r="D26" s="23">
        <f t="shared" si="4"/>
        <v>0.33190340896949844</v>
      </c>
      <c r="E26" s="23">
        <f t="shared" si="4"/>
        <v>0.33366784875100414</v>
      </c>
      <c r="F26" s="23">
        <f t="shared" si="4"/>
        <v>0.32321098199097043</v>
      </c>
      <c r="G26" s="23">
        <f t="shared" si="4"/>
        <v>0.31972800313341954</v>
      </c>
      <c r="H26" s="23">
        <f t="shared" si="4"/>
        <v>0.31909223402559544</v>
      </c>
      <c r="I26" s="23">
        <f t="shared" si="4"/>
        <v>0.31169352029100306</v>
      </c>
      <c r="J26" s="23">
        <f t="shared" si="4"/>
        <v>0.30973062585900696</v>
      </c>
      <c r="K26" s="23">
        <f t="shared" si="4"/>
        <v>0.30964762588727707</v>
      </c>
      <c r="L26" s="23">
        <f t="shared" si="4"/>
        <v>0.300653245545078</v>
      </c>
      <c r="M26" s="23">
        <f t="shared" si="4"/>
        <v>0.29923834730456805</v>
      </c>
      <c r="N26" s="23">
        <f t="shared" si="4"/>
        <v>0.29481610571878636</v>
      </c>
      <c r="O26" s="23">
        <f t="shared" si="4"/>
        <v>0.28765947826012606</v>
      </c>
      <c r="P26" s="23">
        <f t="shared" si="4"/>
        <v>0.28624529384582448</v>
      </c>
      <c r="Q26" s="23">
        <f t="shared" si="4"/>
        <v>0.28654365005489235</v>
      </c>
    </row>
    <row r="27" spans="1:17" ht="11.45" customHeight="1" x14ac:dyDescent="0.25">
      <c r="A27" s="39" t="s">
        <v>39</v>
      </c>
      <c r="B27" s="22">
        <f t="shared" ref="B27:Q27" si="5">IF(B9=0,0,B9/B$7)</f>
        <v>0.65246799368058939</v>
      </c>
      <c r="C27" s="22">
        <f t="shared" si="5"/>
        <v>0.6589813937377007</v>
      </c>
      <c r="D27" s="22">
        <f t="shared" si="5"/>
        <v>0.66809659103050156</v>
      </c>
      <c r="E27" s="22">
        <f t="shared" si="5"/>
        <v>0.6663321512489957</v>
      </c>
      <c r="F27" s="22">
        <f t="shared" si="5"/>
        <v>0.67678901800902957</v>
      </c>
      <c r="G27" s="22">
        <f t="shared" si="5"/>
        <v>0.68027199686658057</v>
      </c>
      <c r="H27" s="22">
        <f t="shared" si="5"/>
        <v>0.68090776597440461</v>
      </c>
      <c r="I27" s="22">
        <f t="shared" si="5"/>
        <v>0.68830647970899705</v>
      </c>
      <c r="J27" s="22">
        <f t="shared" si="5"/>
        <v>0.6902693741409931</v>
      </c>
      <c r="K27" s="22">
        <f t="shared" si="5"/>
        <v>0.69035237411272299</v>
      </c>
      <c r="L27" s="22">
        <f t="shared" si="5"/>
        <v>0.699346754454922</v>
      </c>
      <c r="M27" s="22">
        <f t="shared" si="5"/>
        <v>0.70076165269543189</v>
      </c>
      <c r="N27" s="22">
        <f t="shared" si="5"/>
        <v>0.70518389428121364</v>
      </c>
      <c r="O27" s="22">
        <f t="shared" si="5"/>
        <v>0.71234052173987394</v>
      </c>
      <c r="P27" s="22">
        <f t="shared" si="5"/>
        <v>0.71375470615417547</v>
      </c>
      <c r="Q27" s="22">
        <f t="shared" si="5"/>
        <v>0.71345634994510765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2018-07-16T15:34:57Z</dcterms:created>
  <dcterms:modified xsi:type="dcterms:W3CDTF">2018-07-16T15:34:57Z</dcterms:modified>
</cp:coreProperties>
</file>